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2.xml" ContentType="application/vnd.openxmlformats-officedocument.drawing+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3.xml" ContentType="application/vnd.openxmlformats-officedocument.drawing+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drawings/drawing4.xml" ContentType="application/vnd.openxmlformats-officedocument.drawing+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drawings/drawing5.xml" ContentType="application/vnd.openxmlformats-officedocument.drawing+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6.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drawings/drawing7.xml" ContentType="application/vnd.openxmlformats-officedocument.drawing+xml"/>
  <Override PartName="/xl/queryTables/queryTable35.xml" ContentType="application/vnd.openxmlformats-officedocument.spreadsheetml.queryTable+xml"/>
  <Override PartName="/xl/queryTables/queryTable36.xml" ContentType="application/vnd.openxmlformats-officedocument.spreadsheetml.queryTable+xml"/>
  <Override PartName="/xl/queryTables/queryTable37.xml" ContentType="application/vnd.openxmlformats-officedocument.spreadsheetml.queryTable+xml"/>
  <Override PartName="/xl/queryTables/queryTable38.xml" ContentType="application/vnd.openxmlformats-officedocument.spreadsheetml.queryTable+xml"/>
  <Override PartName="/xl/queryTables/queryTable39.xml" ContentType="application/vnd.openxmlformats-officedocument.spreadsheetml.queryTable+xml"/>
  <Override PartName="/xl/queryTables/queryTable40.xml" ContentType="application/vnd.openxmlformats-officedocument.spreadsheetml.queryTable+xml"/>
  <Override PartName="/xl/drawings/drawing8.xml" ContentType="application/vnd.openxmlformats-officedocument.drawing+xml"/>
  <Override PartName="/xl/queryTables/queryTable41.xml" ContentType="application/vnd.openxmlformats-officedocument.spreadsheetml.queryTable+xml"/>
  <Override PartName="/xl/queryTables/queryTable42.xml" ContentType="application/vnd.openxmlformats-officedocument.spreadsheetml.queryTable+xml"/>
  <Override PartName="/xl/queryTables/queryTable43.xml" ContentType="application/vnd.openxmlformats-officedocument.spreadsheetml.queryTable+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9.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queryTables/queryTable48.xml" ContentType="application/vnd.openxmlformats-officedocument.spreadsheetml.queryTable+xml"/>
  <Override PartName="/xl/queryTables/queryTable49.xml" ContentType="application/vnd.openxmlformats-officedocument.spreadsheetml.queryTable+xml"/>
  <Override PartName="/xl/queryTables/queryTable50.xml" ContentType="application/vnd.openxmlformats-officedocument.spreadsheetml.queryTable+xml"/>
  <Override PartName="/xl/drawings/drawing10.xml" ContentType="application/vnd.openxmlformats-officedocument.drawing+xml"/>
  <Override PartName="/xl/queryTables/queryTable51.xml" ContentType="application/vnd.openxmlformats-officedocument.spreadsheetml.queryTable+xml"/>
  <Override PartName="/xl/queryTables/queryTable52.xml" ContentType="application/vnd.openxmlformats-officedocument.spreadsheetml.queryTable+xml"/>
  <Override PartName="/xl/queryTables/queryTable53.xml" ContentType="application/vnd.openxmlformats-officedocument.spreadsheetml.queryTable+xml"/>
  <Override PartName="/xl/queryTables/queryTable54.xml" ContentType="application/vnd.openxmlformats-officedocument.spreadsheetml.queryTable+xml"/>
  <Override PartName="/xl/drawings/drawing11.xml" ContentType="application/vnd.openxmlformats-officedocument.drawing+xml"/>
  <Override PartName="/xl/queryTables/queryTable55.xml" ContentType="application/vnd.openxmlformats-officedocument.spreadsheetml.queryTable+xml"/>
  <Override PartName="/xl/queryTables/queryTable56.xml" ContentType="application/vnd.openxmlformats-officedocument.spreadsheetml.queryTable+xml"/>
  <Override PartName="/xl/queryTables/queryTable57.xml" ContentType="application/vnd.openxmlformats-officedocument.spreadsheetml.queryTable+xml"/>
  <Override PartName="/xl/drawings/drawing12.xml" ContentType="application/vnd.openxmlformats-officedocument.drawing+xml"/>
  <Override PartName="/xl/queryTables/queryTable58.xml" ContentType="application/vnd.openxmlformats-officedocument.spreadsheetml.queryTable+xml"/>
  <Override PartName="/xl/drawings/drawing13.xml" ContentType="application/vnd.openxmlformats-officedocument.drawing+xml"/>
  <Override PartName="/xl/queryTables/queryTable59.xml" ContentType="application/vnd.openxmlformats-officedocument.spreadsheetml.queryTable+xml"/>
  <Override PartName="/xl/queryTables/queryTable60.xml" ContentType="application/vnd.openxmlformats-officedocument.spreadsheetml.queryTable+xml"/>
  <Override PartName="/xl/queryTables/queryTable61.xml" ContentType="application/vnd.openxmlformats-officedocument.spreadsheetml.queryTable+xml"/>
  <Override PartName="/xl/queryTables/queryTable62.xml" ContentType="application/vnd.openxmlformats-officedocument.spreadsheetml.queryTable+xml"/>
  <Override PartName="/xl/drawings/drawing14.xml" ContentType="application/vnd.openxmlformats-officedocument.drawing+xml"/>
  <Override PartName="/xl/queryTables/queryTable63.xml" ContentType="application/vnd.openxmlformats-officedocument.spreadsheetml.queryTable+xml"/>
  <Override PartName="/xl/queryTables/queryTable64.xml" ContentType="application/vnd.openxmlformats-officedocument.spreadsheetml.queryTable+xml"/>
  <Override PartName="/xl/drawings/drawing15.xml" ContentType="application/vnd.openxmlformats-officedocument.drawing+xml"/>
  <Override PartName="/xl/queryTables/queryTable65.xml" ContentType="application/vnd.openxmlformats-officedocument.spreadsheetml.queryTable+xml"/>
  <Override PartName="/xl/queryTables/queryTable66.xml" ContentType="application/vnd.openxmlformats-officedocument.spreadsheetml.queryTable+xml"/>
  <Override PartName="/xl/queryTables/queryTable67.xml" ContentType="application/vnd.openxmlformats-officedocument.spreadsheetml.queryTable+xml"/>
  <Override PartName="/xl/queryTables/queryTable68.xml" ContentType="application/vnd.openxmlformats-officedocument.spreadsheetml.queryTable+xml"/>
  <Override PartName="/xl/drawings/drawing16.xml" ContentType="application/vnd.openxmlformats-officedocument.drawing+xml"/>
  <Override PartName="/xl/queryTables/queryTable69.xml" ContentType="application/vnd.openxmlformats-officedocument.spreadsheetml.queryTable+xml"/>
  <Override PartName="/xl/queryTables/queryTable70.xml" ContentType="application/vnd.openxmlformats-officedocument.spreadsheetml.queryTable+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17.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queryTables/queryTable75.xml" ContentType="application/vnd.openxmlformats-officedocument.spreadsheetml.queryTable+xml"/>
  <Override PartName="/xl/drawings/drawing18.xml" ContentType="application/vnd.openxmlformats-officedocument.drawing+xml"/>
  <Override PartName="/xl/queryTables/queryTable76.xml" ContentType="application/vnd.openxmlformats-officedocument.spreadsheetml.queryTable+xml"/>
  <Override PartName="/xl/queryTables/queryTable77.xml" ContentType="application/vnd.openxmlformats-officedocument.spreadsheetml.queryTable+xml"/>
  <Override PartName="/xl/queryTables/queryTable78.xml" ContentType="application/vnd.openxmlformats-officedocument.spreadsheetml.queryTable+xml"/>
  <Override PartName="/xl/queryTables/queryTable79.xml" ContentType="application/vnd.openxmlformats-officedocument.spreadsheetml.queryTable+xml"/>
  <Override PartName="/xl/queryTables/queryTable80.xml" ContentType="application/vnd.openxmlformats-officedocument.spreadsheetml.queryTable+xml"/>
  <Override PartName="/xl/drawings/drawing19.xml" ContentType="application/vnd.openxmlformats-officedocument.drawing+xml"/>
  <Override PartName="/xl/queryTables/queryTable81.xml" ContentType="application/vnd.openxmlformats-officedocument.spreadsheetml.queryTable+xml"/>
  <Override PartName="/xl/queryTables/queryTable82.xml" ContentType="application/vnd.openxmlformats-officedocument.spreadsheetml.queryTable+xml"/>
  <Override PartName="/xl/queryTables/queryTable83.xml" ContentType="application/vnd.openxmlformats-officedocument.spreadsheetml.queryTable+xml"/>
  <Override PartName="/xl/queryTables/queryTable84.xml" ContentType="application/vnd.openxmlformats-officedocument.spreadsheetml.queryTable+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20.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drawings/drawing21.xml" ContentType="application/vnd.openxmlformats-officedocument.drawing+xml"/>
  <Override PartName="/xl/queryTables/queryTable89.xml" ContentType="application/vnd.openxmlformats-officedocument.spreadsheetml.queryTable+xml"/>
  <Override PartName="/xl/queryTables/queryTable90.xml" ContentType="application/vnd.openxmlformats-officedocument.spreadsheetml.queryTable+xml"/>
  <Override PartName="/xl/drawings/drawing22.xml" ContentType="application/vnd.openxmlformats-officedocument.drawing+xml"/>
  <Override PartName="/xl/queryTables/queryTable91.xml" ContentType="application/vnd.openxmlformats-officedocument.spreadsheetml.queryTable+xml"/>
  <Override PartName="/xl/queryTables/queryTable92.xml" ContentType="application/vnd.openxmlformats-officedocument.spreadsheetml.queryTable+xml"/>
  <Override PartName="/xl/drawings/drawing23.xml" ContentType="application/vnd.openxmlformats-officedocument.drawing+xml"/>
  <Override PartName="/xl/queryTables/queryTable93.xml" ContentType="application/vnd.openxmlformats-officedocument.spreadsheetml.queryTable+xml"/>
  <Override PartName="/xl/queryTables/queryTable94.xml" ContentType="application/vnd.openxmlformats-officedocument.spreadsheetml.queryTable+xml"/>
  <Override PartName="/xl/drawings/drawing24.xml" ContentType="application/vnd.openxmlformats-officedocument.drawing+xml"/>
  <Override PartName="/xl/queryTables/queryTable95.xml" ContentType="application/vnd.openxmlformats-officedocument.spreadsheetml.queryTable+xml"/>
  <Override PartName="/xl/queryTables/queryTable96.xml" ContentType="application/vnd.openxmlformats-officedocument.spreadsheetml.queryTable+xml"/>
  <Override PartName="/xl/drawings/drawing25.xml" ContentType="application/vnd.openxmlformats-officedocument.drawing+xml"/>
  <Override PartName="/xl/queryTables/queryTable97.xml" ContentType="application/vnd.openxmlformats-officedocument.spreadsheetml.queryTable+xml"/>
  <Override PartName="/xl/queryTables/queryTable98.xml" ContentType="application/vnd.openxmlformats-officedocument.spreadsheetml.queryTable+xml"/>
  <Override PartName="/xl/drawings/drawing26.xml" ContentType="application/vnd.openxmlformats-officedocument.drawing+xml"/>
  <Override PartName="/xl/queryTables/queryTable99.xml" ContentType="application/vnd.openxmlformats-officedocument.spreadsheetml.queryTable+xml"/>
  <Override PartName="/xl/queryTables/queryTable100.xml" ContentType="application/vnd.openxmlformats-officedocument.spreadsheetml.queryTable+xml"/>
  <Override PartName="/xl/drawings/drawing27.xml" ContentType="application/vnd.openxmlformats-officedocument.drawing+xml"/>
  <Override PartName="/xl/queryTables/queryTable101.xml" ContentType="application/vnd.openxmlformats-officedocument.spreadsheetml.queryTable+xml"/>
  <Override PartName="/xl/queryTables/queryTable102.xml" ContentType="application/vnd.openxmlformats-officedocument.spreadsheetml.queryTable+xml"/>
  <Override PartName="/xl/drawings/drawing28.xml" ContentType="application/vnd.openxmlformats-officedocument.drawing+xml"/>
  <Override PartName="/xl/queryTables/queryTable103.xml" ContentType="application/vnd.openxmlformats-officedocument.spreadsheetml.queryTable+xml"/>
  <Override PartName="/xl/queryTables/queryTable104.xml" ContentType="application/vnd.openxmlformats-officedocument.spreadsheetml.queryTable+xml"/>
  <Override PartName="/xl/drawings/drawing29.xml" ContentType="application/vnd.openxmlformats-officedocument.drawing+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drawings/drawing30.xml" ContentType="application/vnd.openxmlformats-officedocument.drawing+xml"/>
  <Override PartName="/xl/queryTables/queryTable109.xml" ContentType="application/vnd.openxmlformats-officedocument.spreadsheetml.queryTable+xml"/>
  <Override PartName="/xl/queryTables/queryTable110.xml" ContentType="application/vnd.openxmlformats-officedocument.spreadsheetml.queryTable+xml"/>
  <Override PartName="/xl/drawings/drawing31.xml" ContentType="application/vnd.openxmlformats-officedocument.drawing+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drawings/drawing32.xml" ContentType="application/vnd.openxmlformats-officedocument.drawing+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drawings/drawing33.xml" ContentType="application/vnd.openxmlformats-officedocument.drawing+xml"/>
  <Override PartName="/xl/queryTables/queryTable117.xml" ContentType="application/vnd.openxmlformats-officedocument.spreadsheetml.queryTable+xml"/>
  <Override PartName="/xl/queryTables/queryTable118.xml" ContentType="application/vnd.openxmlformats-officedocument.spreadsheetml.queryTable+xml"/>
  <Override PartName="/xl/drawings/drawing34.xml" ContentType="application/vnd.openxmlformats-officedocument.drawing+xml"/>
  <Override PartName="/xl/queryTables/queryTable119.xml" ContentType="application/vnd.openxmlformats-officedocument.spreadsheetml.queryTable+xml"/>
  <Override PartName="/xl/queryTables/queryTable120.xml" ContentType="application/vnd.openxmlformats-officedocument.spreadsheetml.queryTable+xml"/>
  <Override PartName="/xl/drawings/drawing35.xml" ContentType="application/vnd.openxmlformats-officedocument.drawing+xml"/>
  <Override PartName="/xl/queryTables/queryTable121.xml" ContentType="application/vnd.openxmlformats-officedocument.spreadsheetml.queryTable+xml"/>
  <Override PartName="/xl/queryTables/queryTable122.xml" ContentType="application/vnd.openxmlformats-officedocument.spreadsheetml.queryTable+xml"/>
  <Override PartName="/xl/queryTables/queryTable123.xml" ContentType="application/vnd.openxmlformats-officedocument.spreadsheetml.queryTable+xml"/>
  <Override PartName="/xl/drawings/drawing36.xml" ContentType="application/vnd.openxmlformats-officedocument.drawing+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drawings/drawing37.xml" ContentType="application/vnd.openxmlformats-officedocument.drawing+xml"/>
  <Override PartName="/xl/queryTables/queryTable127.xml" ContentType="application/vnd.openxmlformats-officedocument.spreadsheetml.queryTable+xml"/>
  <Override PartName="/xl/queryTables/queryTable128.xml" ContentType="application/vnd.openxmlformats-officedocument.spreadsheetml.queryTable+xml"/>
  <Override PartName="/xl/drawings/drawing38.xml" ContentType="application/vnd.openxmlformats-officedocument.drawing+xml"/>
  <Override PartName="/xl/queryTables/queryTable129.xml" ContentType="application/vnd.openxmlformats-officedocument.spreadsheetml.queryTable+xml"/>
  <Override PartName="/xl/queryTables/queryTable130.xml" ContentType="application/vnd.openxmlformats-officedocument.spreadsheetml.queryTable+xml"/>
  <Override PartName="/xl/drawings/drawing39.xml" ContentType="application/vnd.openxmlformats-officedocument.drawing+xml"/>
  <Override PartName="/xl/queryTables/queryTable131.xml" ContentType="application/vnd.openxmlformats-officedocument.spreadsheetml.queryTable+xml"/>
  <Override PartName="/xl/queryTables/queryTable132.xml" ContentType="application/vnd.openxmlformats-officedocument.spreadsheetml.queryTable+xml"/>
  <Override PartName="/xl/drawings/drawing40.xml" ContentType="application/vnd.openxmlformats-officedocument.drawing+xml"/>
  <Override PartName="/xl/queryTables/queryTable133.xml" ContentType="application/vnd.openxmlformats-officedocument.spreadsheetml.queryTable+xml"/>
  <Override PartName="/xl/queryTables/queryTable134.xml" ContentType="application/vnd.openxmlformats-officedocument.spreadsheetml.queryTable+xml"/>
  <Override PartName="/xl/drawings/drawing41.xml" ContentType="application/vnd.openxmlformats-officedocument.drawing+xml"/>
  <Override PartName="/xl/queryTables/queryTable135.xml" ContentType="application/vnd.openxmlformats-officedocument.spreadsheetml.queryTable+xml"/>
  <Override PartName="/xl/queryTables/queryTable136.xml" ContentType="application/vnd.openxmlformats-officedocument.spreadsheetml.queryTable+xml"/>
  <Override PartName="/xl/drawings/drawing42.xml" ContentType="application/vnd.openxmlformats-officedocument.drawing+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drawings/drawing43.xml" ContentType="application/vnd.openxmlformats-officedocument.drawing+xml"/>
  <Override PartName="/xl/queryTables/queryTable140.xml" ContentType="application/vnd.openxmlformats-officedocument.spreadsheetml.queryTable+xml"/>
  <Override PartName="/xl/queryTables/queryTable141.xml" ContentType="application/vnd.openxmlformats-officedocument.spreadsheetml.queryTable+xml"/>
  <Override PartName="/xl/drawings/drawing44.xml" ContentType="application/vnd.openxmlformats-officedocument.drawing+xml"/>
  <Override PartName="/xl/queryTables/queryTable142.xml" ContentType="application/vnd.openxmlformats-officedocument.spreadsheetml.queryTable+xml"/>
  <Override PartName="/xl/queryTables/queryTable143.xml" ContentType="application/vnd.openxmlformats-officedocument.spreadsheetml.queryTable+xml"/>
  <Override PartName="/xl/drawings/drawing45.xml" ContentType="application/vnd.openxmlformats-officedocument.drawing+xml"/>
  <Override PartName="/xl/queryTables/queryTable144.xml" ContentType="application/vnd.openxmlformats-officedocument.spreadsheetml.queryTable+xml"/>
  <Override PartName="/xl/queryTables/queryTable145.xml" ContentType="application/vnd.openxmlformats-officedocument.spreadsheetml.queryTable+xml"/>
  <Override PartName="/xl/drawings/drawing46.xml" ContentType="application/vnd.openxmlformats-officedocument.drawing+xml"/>
  <Override PartName="/xl/queryTables/queryTable146.xml" ContentType="application/vnd.openxmlformats-officedocument.spreadsheetml.queryTable+xml"/>
  <Override PartName="/xl/queryTables/queryTable147.xml" ContentType="application/vnd.openxmlformats-officedocument.spreadsheetml.queryTable+xml"/>
  <Override PartName="/xl/drawings/drawing47.xml" ContentType="application/vnd.openxmlformats-officedocument.drawing+xml"/>
  <Override PartName="/xl/queryTables/queryTable148.xml" ContentType="application/vnd.openxmlformats-officedocument.spreadsheetml.queryTable+xml"/>
  <Override PartName="/xl/queryTables/queryTable149.xml" ContentType="application/vnd.openxmlformats-officedocument.spreadsheetml.queryTable+xml"/>
  <Override PartName="/xl/drawings/drawing48.xml" ContentType="application/vnd.openxmlformats-officedocument.drawing+xml"/>
  <Override PartName="/xl/queryTables/queryTable150.xml" ContentType="application/vnd.openxmlformats-officedocument.spreadsheetml.queryTable+xml"/>
  <Override PartName="/xl/queryTables/queryTable151.xml" ContentType="application/vnd.openxmlformats-officedocument.spreadsheetml.queryTable+xml"/>
  <Override PartName="/xl/drawings/drawing49.xml" ContentType="application/vnd.openxmlformats-officedocument.drawing+xml"/>
  <Override PartName="/xl/queryTables/queryTable152.xml" ContentType="application/vnd.openxmlformats-officedocument.spreadsheetml.queryTable+xml"/>
  <Override PartName="/xl/queryTables/queryTable153.xml" ContentType="application/vnd.openxmlformats-officedocument.spreadsheetml.queryTable+xml"/>
  <Override PartName="/xl/queryTables/queryTable154.xml" ContentType="application/vnd.openxmlformats-officedocument.spreadsheetml.queryTable+xml"/>
  <Override PartName="/xl/queryTables/queryTable155.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defaultThemeVersion="166925"/>
  <mc:AlternateContent xmlns:mc="http://schemas.openxmlformats.org/markup-compatibility/2006">
    <mc:Choice Requires="x15">
      <x15ac:absPath xmlns:x15ac="http://schemas.microsoft.com/office/spreadsheetml/2010/11/ac" url="H:\Product\General\Z - Fact Sheet\2021 - 2022\August - 2021\Files from Raja\Monthly Portflios\"/>
    </mc:Choice>
  </mc:AlternateContent>
  <xr:revisionPtr revIDLastSave="0" documentId="13_ncr:1_{04914DED-E8D5-40F0-A8FD-107502AE41B0}" xr6:coauthVersionLast="47" xr6:coauthVersionMax="47" xr10:uidLastSave="{00000000-0000-0000-0000-000000000000}"/>
  <bookViews>
    <workbookView xWindow="-120" yWindow="-120" windowWidth="20730" windowHeight="11160" xr2:uid="{8A76853F-C6D6-4C86-94D0-AE8F01C3599B}"/>
  </bookViews>
  <sheets>
    <sheet name="Index" sheetId="1" r:id="rId1"/>
    <sheet name="Dividend History" sheetId="54" r:id="rId2"/>
    <sheet name="TAF" sheetId="32" r:id="rId3"/>
    <sheet name="TBAF" sheetId="31" r:id="rId4"/>
    <sheet name="TMIF" sheetId="25" r:id="rId5"/>
    <sheet name="TMAOF" sheetId="11" r:id="rId6"/>
    <sheet name="TEGF" sheetId="21" r:id="rId7"/>
    <sheet name="TLF" sheetId="33" r:id="rId8"/>
    <sheet name="TSTBF" sheetId="34" r:id="rId9"/>
    <sheet name="TFF" sheetId="35" r:id="rId10"/>
    <sheet name="TIPF" sheetId="36" r:id="rId11"/>
    <sheet name="TUSTF" sheetId="37" r:id="rId12"/>
    <sheet name="TFRSTF" sheetId="38" r:id="rId13"/>
    <sheet name="TOF" sheetId="39" r:id="rId14"/>
    <sheet name="TIFA" sheetId="41" r:id="rId15"/>
    <sheet name="TGSFR" sheetId="42" r:id="rId16"/>
    <sheet name="TDBF" sheetId="43" r:id="rId17"/>
    <sheet name="TBPSUF" sheetId="44" r:id="rId18"/>
    <sheet name="TFRF" sheetId="45" r:id="rId19"/>
    <sheet name="TRSFC" sheetId="40" r:id="rId20"/>
    <sheet name="TRSFM" sheetId="6" r:id="rId21"/>
    <sheet name="TRSFP" sheetId="5" r:id="rId22"/>
    <sheet name="TTOFE" sheetId="13" r:id="rId23"/>
    <sheet name="TEOF" sheetId="14" r:id="rId24"/>
    <sheet name="TINR" sheetId="12" r:id="rId25"/>
    <sheet name="TSCAPF" sheetId="4" r:id="rId26"/>
    <sheet name="TEQPEF" sheetId="26" r:id="rId27"/>
    <sheet name="TMCAPF" sheetId="23" r:id="rId28"/>
    <sheet name="TFEF" sheetId="22" r:id="rId29"/>
    <sheet name="TTSF96" sheetId="16" r:id="rId30"/>
    <sheet name="TDIVYF" sheetId="27" r:id="rId31"/>
    <sheet name="TIFSA" sheetId="19" r:id="rId32"/>
    <sheet name="TIFNA" sheetId="20" r:id="rId33"/>
    <sheet name="TNETF" sheetId="10" r:id="rId34"/>
    <sheet name="TNPBETF" sheetId="9" r:id="rId35"/>
    <sheet name="TBFSF" sheetId="30" r:id="rId36"/>
    <sheet name="TDIF" sheetId="28" r:id="rId37"/>
    <sheet name="TICF" sheetId="18" r:id="rId38"/>
    <sheet name="TIPHF" sheetId="17" r:id="rId39"/>
    <sheet name="TREF" sheetId="7" r:id="rId40"/>
    <sheet name="TISF" sheetId="15" r:id="rId41"/>
    <sheet name="TCS" sheetId="24" r:id="rId42"/>
    <sheet name="TYCF" sheetId="3" r:id="rId43"/>
    <sheet name="TQNTF" sheetId="8" r:id="rId44"/>
    <sheet name="TBCF" sheetId="29" r:id="rId45"/>
    <sheet name="TFM56F" sheetId="46" r:id="rId46"/>
    <sheet name="TFM56D" sheetId="47" r:id="rId47"/>
    <sheet name="TFM56C" sheetId="48" r:id="rId48"/>
    <sheet name="TFM56B" sheetId="49" r:id="rId49"/>
    <sheet name="TFM56A" sheetId="50" r:id="rId50"/>
    <sheet name="TFM55I" sheetId="51" r:id="rId51"/>
    <sheet name="TFM55F" sheetId="52" r:id="rId52"/>
    <sheet name="TFM55E" sheetId="53" r:id="rId53"/>
  </sheets>
  <definedNames>
    <definedName name="__IEF1">#REF!</definedName>
    <definedName name="__IEF2">#REF!</definedName>
    <definedName name="_IEF1" localSheetId="1">#REF!</definedName>
    <definedName name="_IEF1" localSheetId="52">#REF!</definedName>
    <definedName name="_IEF1">#REF!</definedName>
    <definedName name="_IEF2" localSheetId="1">#REF!</definedName>
    <definedName name="_IEF2" localSheetId="52">#REF!</definedName>
    <definedName name="_IEF2">#REF!</definedName>
    <definedName name="AAA" localSheetId="1">#REF!</definedName>
    <definedName name="AAA" localSheetId="52">#REF!</definedName>
    <definedName name="AAA">#REF!</definedName>
    <definedName name="h" localSheetId="1">#REF!</definedName>
    <definedName name="h" localSheetId="52">#REF!</definedName>
    <definedName name="h">#REF!</definedName>
    <definedName name="IEF" localSheetId="1">#REF!</definedName>
    <definedName name="IEF" localSheetId="52">#REF!</definedName>
    <definedName name="IEF">#REF!</definedName>
    <definedName name="Main_Sheet" localSheetId="0">Index!$A$2:$C$51</definedName>
    <definedName name="raja" localSheetId="1">#REF!</definedName>
    <definedName name="raja" localSheetId="17">#REF!</definedName>
    <definedName name="raja" localSheetId="16">#REF!</definedName>
    <definedName name="raja" localSheetId="9">#REF!</definedName>
    <definedName name="raja" localSheetId="52">#REF!</definedName>
    <definedName name="raja" localSheetId="51">#REF!</definedName>
    <definedName name="raja" localSheetId="50">#REF!</definedName>
    <definedName name="raja" localSheetId="49">#REF!</definedName>
    <definedName name="raja" localSheetId="48">#REF!</definedName>
    <definedName name="raja" localSheetId="47">#REF!</definedName>
    <definedName name="raja" localSheetId="46">#REF!</definedName>
    <definedName name="raja" localSheetId="45">#REF!</definedName>
    <definedName name="raja" localSheetId="18">#REF!</definedName>
    <definedName name="raja" localSheetId="12">#REF!</definedName>
    <definedName name="raja" localSheetId="15">#REF!</definedName>
    <definedName name="raja" localSheetId="14">#REF!</definedName>
    <definedName name="raja" localSheetId="10">#REF!</definedName>
    <definedName name="raja" localSheetId="7">#REF!</definedName>
    <definedName name="raja" localSheetId="13">#REF!</definedName>
    <definedName name="raja" localSheetId="19">#REF!</definedName>
    <definedName name="raja" localSheetId="8">#REF!</definedName>
    <definedName name="raja" localSheetId="11">#REF!</definedName>
    <definedName name="raja">#REF!</definedName>
    <definedName name="TAF" localSheetId="17">#REF!</definedName>
    <definedName name="TAF" localSheetId="16">#REF!</definedName>
    <definedName name="TAF" localSheetId="9">#REF!</definedName>
    <definedName name="TAF" localSheetId="52">#REF!</definedName>
    <definedName name="TAF" localSheetId="51">#REF!</definedName>
    <definedName name="TAF" localSheetId="50">#REF!</definedName>
    <definedName name="TAF" localSheetId="49">#REF!</definedName>
    <definedName name="TAF" localSheetId="48">#REF!</definedName>
    <definedName name="TAF" localSheetId="47">#REF!</definedName>
    <definedName name="TAF" localSheetId="46">#REF!</definedName>
    <definedName name="TAF" localSheetId="45">#REF!</definedName>
    <definedName name="TAF" localSheetId="18">#REF!</definedName>
    <definedName name="TAF" localSheetId="12">#REF!</definedName>
    <definedName name="TAF" localSheetId="15">#REF!</definedName>
    <definedName name="TAF" localSheetId="14">#REF!</definedName>
    <definedName name="TAF" localSheetId="10">#REF!</definedName>
    <definedName name="TAF" localSheetId="7">#REF!</definedName>
    <definedName name="TAF" localSheetId="13">#REF!</definedName>
    <definedName name="TAF" localSheetId="19">#REF!</definedName>
    <definedName name="TAF" localSheetId="8">#REF!</definedName>
    <definedName name="TAF" localSheetId="11">#REF!</definedName>
    <definedName name="TAF">TAF!$B$1</definedName>
    <definedName name="TAF_Debt_Related" localSheetId="2">TAF!$B$316:$H$331</definedName>
    <definedName name="TAF_EQ" localSheetId="2">TAF!$B$13:$I$154</definedName>
    <definedName name="TAF_EQ_Related" localSheetId="2">TAF!$B$155:$I$293</definedName>
    <definedName name="TAF_FD" localSheetId="2">TAF!$B$358:$H$363</definedName>
    <definedName name="TAF_GOV_SEC" localSheetId="2">TAF!$B$295:$H$314</definedName>
    <definedName name="TAF_MM" localSheetId="2">TAF!$B$333:$H$351</definedName>
    <definedName name="TAFNAV" localSheetId="2">TAF!$B$378:$B$385</definedName>
    <definedName name="TBAF" localSheetId="17">#REF!</definedName>
    <definedName name="TBAF" localSheetId="16">#REF!</definedName>
    <definedName name="TBAF" localSheetId="9">#REF!</definedName>
    <definedName name="TBAF" localSheetId="52">#REF!</definedName>
    <definedName name="TBAF" localSheetId="51">#REF!</definedName>
    <definedName name="TBAF" localSheetId="50">#REF!</definedName>
    <definedName name="TBAF" localSheetId="49">#REF!</definedName>
    <definedName name="TBAF" localSheetId="48">#REF!</definedName>
    <definedName name="TBAF" localSheetId="47">#REF!</definedName>
    <definedName name="TBAF" localSheetId="46">#REF!</definedName>
    <definedName name="TBAF" localSheetId="45">#REF!</definedName>
    <definedName name="TBAF" localSheetId="18">#REF!</definedName>
    <definedName name="TBAF" localSheetId="12">#REF!</definedName>
    <definedName name="TBAF" localSheetId="15">#REF!</definedName>
    <definedName name="TBAF" localSheetId="14">#REF!</definedName>
    <definedName name="TBAF" localSheetId="10">#REF!</definedName>
    <definedName name="TBAF" localSheetId="7">#REF!</definedName>
    <definedName name="TBAF" localSheetId="13">#REF!</definedName>
    <definedName name="TBAF" localSheetId="19">#REF!</definedName>
    <definedName name="TBAF" localSheetId="8">#REF!</definedName>
    <definedName name="TBAF" localSheetId="11">#REF!</definedName>
    <definedName name="TBAF">TBAF!$B$1</definedName>
    <definedName name="TBAF_Debt_Related" localSheetId="3">TBAF!$B$134:$H$169</definedName>
    <definedName name="TBAF_EQ" localSheetId="3">TBAF!$B$12:$I$79</definedName>
    <definedName name="TBAF_EQ_FU_Related" localSheetId="3">TBAF!#REF!</definedName>
    <definedName name="TBAF_EQ_Related" localSheetId="3">TBAF!$B$80:$I$112</definedName>
    <definedName name="TBAF_FD" localSheetId="3">TBAF!$B$180:$H$182</definedName>
    <definedName name="TBAF_GOV_SEC" localSheetId="3">TBAF!$B$119:$H$132</definedName>
    <definedName name="TBAF_MM" localSheetId="3">TBAF!$B$171:$H$175</definedName>
    <definedName name="TBAF_Mutual_F_Units" localSheetId="3">TBAF!#REF!</definedName>
    <definedName name="TBAF_Mutual_F_Units_1" localSheetId="5">TMAOF!$B$130:$H$131</definedName>
    <definedName name="TBAFNAV" localSheetId="3">TBAF!$B$197:$B$204</definedName>
    <definedName name="TBCF">TBCF!$B$1</definedName>
    <definedName name="TBCF_EQ" localSheetId="44">TBCF!$B$12:$I$44</definedName>
    <definedName name="TBCFNAV" localSheetId="44">TBCF!$B$59:$B$62</definedName>
    <definedName name="TBFSF" localSheetId="17">#REF!</definedName>
    <definedName name="TBFSF" localSheetId="16">#REF!</definedName>
    <definedName name="TBFSF" localSheetId="9">#REF!</definedName>
    <definedName name="TBFSF" localSheetId="52">#REF!</definedName>
    <definedName name="TBFSF" localSheetId="51">#REF!</definedName>
    <definedName name="TBFSF" localSheetId="50">#REF!</definedName>
    <definedName name="TBFSF" localSheetId="49">#REF!</definedName>
    <definedName name="TBFSF" localSheetId="48">#REF!</definedName>
    <definedName name="TBFSF" localSheetId="47">#REF!</definedName>
    <definedName name="TBFSF" localSheetId="46">#REF!</definedName>
    <definedName name="TBFSF" localSheetId="45">#REF!</definedName>
    <definedName name="TBFSF" localSheetId="18">#REF!</definedName>
    <definedName name="TBFSF" localSheetId="12">#REF!</definedName>
    <definedName name="TBFSF" localSheetId="15">#REF!</definedName>
    <definedName name="TBFSF" localSheetId="14">#REF!</definedName>
    <definedName name="TBFSF" localSheetId="10">#REF!</definedName>
    <definedName name="TBFSF" localSheetId="7">#REF!</definedName>
    <definedName name="TBFSF" localSheetId="13">#REF!</definedName>
    <definedName name="TBFSF" localSheetId="19">#REF!</definedName>
    <definedName name="TBFSF" localSheetId="8">#REF!</definedName>
    <definedName name="TBFSF" localSheetId="11">#REF!</definedName>
    <definedName name="TBFSF">TBFSF!$B$1</definedName>
    <definedName name="TBFSF_EQ" localSheetId="35">TBFSF!$B$12:$I$32</definedName>
    <definedName name="TBFSFNAV" localSheetId="35">TBFSF!$B$46:$B$53</definedName>
    <definedName name="TBPSUF" localSheetId="17">TBPSUF!$B$1</definedName>
    <definedName name="TBPSUF" localSheetId="52">TBPSUF!$B$1</definedName>
    <definedName name="TBPSUF" localSheetId="51">TBPSUF!$B$1</definedName>
    <definedName name="TBPSUF" localSheetId="50">TBPSUF!$B$1</definedName>
    <definedName name="TBPSUF" localSheetId="49">TBPSUF!$B$1</definedName>
    <definedName name="TBPSUF" localSheetId="48">TBPSUF!$B$1</definedName>
    <definedName name="TBPSUF" localSheetId="47">TBPSUF!$B$1</definedName>
    <definedName name="TBPSUF" localSheetId="46">TBPSUF!$B$1</definedName>
    <definedName name="TBPSUF" localSheetId="45">TBPSUF!$B$1</definedName>
    <definedName name="TBPSUF" localSheetId="18">TBPSUF!$B$1</definedName>
    <definedName name="TBPSUF">#REF!</definedName>
    <definedName name="TBPSUF_Debt_Related" localSheetId="17">TBPSUF!$B$32:$H$49</definedName>
    <definedName name="TBPSUF_GOV_SEC" localSheetId="17">TBPSUF!$B$12:$H$30</definedName>
    <definedName name="TBPSUF_MM" localSheetId="17">TBPSUF!$B$51:$H$52</definedName>
    <definedName name="TBPSUFNAV" localSheetId="17">TBPSUF!$B$66:$B$73</definedName>
    <definedName name="TCF" localSheetId="1">#REF!</definedName>
    <definedName name="TCF" localSheetId="17">#REF!</definedName>
    <definedName name="TCF" localSheetId="16">#REF!</definedName>
    <definedName name="TCF" localSheetId="9">#REF!</definedName>
    <definedName name="TCF" localSheetId="52">#REF!</definedName>
    <definedName name="TCF" localSheetId="51">#REF!</definedName>
    <definedName name="TCF" localSheetId="50">#REF!</definedName>
    <definedName name="TCF" localSheetId="49">#REF!</definedName>
    <definedName name="TCF" localSheetId="48">#REF!</definedName>
    <definedName name="TCF" localSheetId="47">#REF!</definedName>
    <definedName name="TCF" localSheetId="46">#REF!</definedName>
    <definedName name="TCF" localSheetId="45">#REF!</definedName>
    <definedName name="TCF" localSheetId="18">#REF!</definedName>
    <definedName name="TCF" localSheetId="12">#REF!</definedName>
    <definedName name="TCF" localSheetId="15">#REF!</definedName>
    <definedName name="TCF" localSheetId="14">#REF!</definedName>
    <definedName name="TCF" localSheetId="10">#REF!</definedName>
    <definedName name="TCF" localSheetId="7">#REF!</definedName>
    <definedName name="TCF" localSheetId="13">#REF!</definedName>
    <definedName name="TCF" localSheetId="19">#REF!</definedName>
    <definedName name="TCF" localSheetId="8">#REF!</definedName>
    <definedName name="TCF" localSheetId="11">#REF!</definedName>
    <definedName name="TCF">#REF!</definedName>
    <definedName name="TCF_EQDetails" localSheetId="1">#REF!</definedName>
    <definedName name="TCF_EQDetails" localSheetId="17">#REF!</definedName>
    <definedName name="TCF_EQDetails" localSheetId="16">#REF!</definedName>
    <definedName name="TCF_EQDetails" localSheetId="9">#REF!</definedName>
    <definedName name="TCF_EQDetails" localSheetId="52">#REF!</definedName>
    <definedName name="TCF_EQDetails" localSheetId="51">#REF!</definedName>
    <definedName name="TCF_EQDetails" localSheetId="50">#REF!</definedName>
    <definedName name="TCF_EQDetails" localSheetId="49">#REF!</definedName>
    <definedName name="TCF_EQDetails" localSheetId="48">#REF!</definedName>
    <definedName name="TCF_EQDetails" localSheetId="47">#REF!</definedName>
    <definedName name="TCF_EQDetails" localSheetId="46">#REF!</definedName>
    <definedName name="TCF_EQDetails" localSheetId="45">#REF!</definedName>
    <definedName name="TCF_EQDetails" localSheetId="18">#REF!</definedName>
    <definedName name="TCF_EQDetails" localSheetId="12">#REF!</definedName>
    <definedName name="TCF_EQDetails" localSheetId="15">#REF!</definedName>
    <definedName name="TCF_EQDetails" localSheetId="14">#REF!</definedName>
    <definedName name="TCF_EQDetails" localSheetId="10">#REF!</definedName>
    <definedName name="TCF_EQDetails" localSheetId="7">#REF!</definedName>
    <definedName name="TCF_EQDetails" localSheetId="13">#REF!</definedName>
    <definedName name="TCF_EQDetails" localSheetId="19">#REF!</definedName>
    <definedName name="TCF_EQDetails" localSheetId="8">#REF!</definedName>
    <definedName name="TCF_EQDetails" localSheetId="11">#REF!</definedName>
    <definedName name="TCF_EQDetails">#REF!</definedName>
    <definedName name="TCPF1" localSheetId="1">#REF!</definedName>
    <definedName name="TCPF1" localSheetId="52">#REF!</definedName>
    <definedName name="TCPF1">#REF!</definedName>
    <definedName name="TCPF2" localSheetId="1">#REF!</definedName>
    <definedName name="TCPF2" localSheetId="52">#REF!</definedName>
    <definedName name="TCPF2">#REF!</definedName>
    <definedName name="TCS" localSheetId="17">#REF!</definedName>
    <definedName name="TCS" localSheetId="16">#REF!</definedName>
    <definedName name="TCS" localSheetId="9">#REF!</definedName>
    <definedName name="TCS" localSheetId="52">#REF!</definedName>
    <definedName name="TCS" localSheetId="51">#REF!</definedName>
    <definedName name="TCS" localSheetId="50">#REF!</definedName>
    <definedName name="TCS" localSheetId="49">#REF!</definedName>
    <definedName name="TCS" localSheetId="48">#REF!</definedName>
    <definedName name="TCS" localSheetId="47">#REF!</definedName>
    <definedName name="TCS" localSheetId="46">#REF!</definedName>
    <definedName name="TCS" localSheetId="45">#REF!</definedName>
    <definedName name="TCS" localSheetId="18">#REF!</definedName>
    <definedName name="TCS" localSheetId="12">#REF!</definedName>
    <definedName name="TCS" localSheetId="15">#REF!</definedName>
    <definedName name="TCS" localSheetId="14">#REF!</definedName>
    <definedName name="TCS" localSheetId="10">#REF!</definedName>
    <definedName name="TCS" localSheetId="7">#REF!</definedName>
    <definedName name="TCS" localSheetId="13">#REF!</definedName>
    <definedName name="TCS" localSheetId="19">#REF!</definedName>
    <definedName name="TCS" localSheetId="8">#REF!</definedName>
    <definedName name="TCS" localSheetId="11">#REF!</definedName>
    <definedName name="TCS">TCS!$B$1</definedName>
    <definedName name="TCS_EQ" localSheetId="41">TCS!$B$12:$I$55</definedName>
    <definedName name="TCSNAV" localSheetId="41">TCS!$B$68:$B$75</definedName>
    <definedName name="TDAF2A" localSheetId="1">#REF!</definedName>
    <definedName name="TDAF2A" localSheetId="17">#REF!</definedName>
    <definedName name="TDAF2A" localSheetId="16">#REF!</definedName>
    <definedName name="TDAF2A" localSheetId="9">#REF!</definedName>
    <definedName name="TDAF2A" localSheetId="52">#REF!</definedName>
    <definedName name="TDAF2A" localSheetId="51">#REF!</definedName>
    <definedName name="TDAF2A" localSheetId="50">#REF!</definedName>
    <definedName name="TDAF2A" localSheetId="49">#REF!</definedName>
    <definedName name="TDAF2A" localSheetId="48">#REF!</definedName>
    <definedName name="TDAF2A" localSheetId="47">#REF!</definedName>
    <definedName name="TDAF2A" localSheetId="46">#REF!</definedName>
    <definedName name="TDAF2A" localSheetId="45">#REF!</definedName>
    <definedName name="TDAF2A" localSheetId="18">#REF!</definedName>
    <definedName name="TDAF2A" localSheetId="12">#REF!</definedName>
    <definedName name="TDAF2A" localSheetId="15">#REF!</definedName>
    <definedName name="TDAF2A" localSheetId="14">#REF!</definedName>
    <definedName name="TDAF2A" localSheetId="10">#REF!</definedName>
    <definedName name="TDAF2A" localSheetId="7">#REF!</definedName>
    <definedName name="TDAF2A" localSheetId="13">#REF!</definedName>
    <definedName name="TDAF2A" localSheetId="19">#REF!</definedName>
    <definedName name="TDAF2A" localSheetId="8">#REF!</definedName>
    <definedName name="TDAF2A" localSheetId="11">#REF!</definedName>
    <definedName name="TDAF2A">#REF!</definedName>
    <definedName name="TDAF2B" localSheetId="1">#REF!</definedName>
    <definedName name="TDAF2B" localSheetId="17">#REF!</definedName>
    <definedName name="TDAF2B" localSheetId="16">#REF!</definedName>
    <definedName name="TDAF2B" localSheetId="9">#REF!</definedName>
    <definedName name="TDAF2B" localSheetId="52">#REF!</definedName>
    <definedName name="TDAF2B" localSheetId="51">#REF!</definedName>
    <definedName name="TDAF2B" localSheetId="50">#REF!</definedName>
    <definedName name="TDAF2B" localSheetId="49">#REF!</definedName>
    <definedName name="TDAF2B" localSheetId="48">#REF!</definedName>
    <definedName name="TDAF2B" localSheetId="47">#REF!</definedName>
    <definedName name="TDAF2B" localSheetId="46">#REF!</definedName>
    <definedName name="TDAF2B" localSheetId="45">#REF!</definedName>
    <definedName name="TDAF2B" localSheetId="18">#REF!</definedName>
    <definedName name="TDAF2B" localSheetId="12">#REF!</definedName>
    <definedName name="TDAF2B" localSheetId="15">#REF!</definedName>
    <definedName name="TDAF2B" localSheetId="14">#REF!</definedName>
    <definedName name="TDAF2B" localSheetId="10">#REF!</definedName>
    <definedName name="TDAF2B" localSheetId="7">#REF!</definedName>
    <definedName name="TDAF2B" localSheetId="13">#REF!</definedName>
    <definedName name="TDAF2B" localSheetId="19">#REF!</definedName>
    <definedName name="TDAF2B" localSheetId="8">#REF!</definedName>
    <definedName name="TDAF2B" localSheetId="11">#REF!</definedName>
    <definedName name="TDAF2B">#REF!</definedName>
    <definedName name="TDAF2C" localSheetId="1">#REF!</definedName>
    <definedName name="TDAF2C" localSheetId="17">#REF!</definedName>
    <definedName name="TDAF2C" localSheetId="16">#REF!</definedName>
    <definedName name="TDAF2C" localSheetId="9">#REF!</definedName>
    <definedName name="TDAF2C" localSheetId="52">#REF!</definedName>
    <definedName name="TDAF2C" localSheetId="51">#REF!</definedName>
    <definedName name="TDAF2C" localSheetId="50">#REF!</definedName>
    <definedName name="TDAF2C" localSheetId="49">#REF!</definedName>
    <definedName name="TDAF2C" localSheetId="48">#REF!</definedName>
    <definedName name="TDAF2C" localSheetId="47">#REF!</definedName>
    <definedName name="TDAF2C" localSheetId="46">#REF!</definedName>
    <definedName name="TDAF2C" localSheetId="45">#REF!</definedName>
    <definedName name="TDAF2C" localSheetId="18">#REF!</definedName>
    <definedName name="TDAF2C" localSheetId="12">#REF!</definedName>
    <definedName name="TDAF2C" localSheetId="15">#REF!</definedName>
    <definedName name="TDAF2C" localSheetId="14">#REF!</definedName>
    <definedName name="TDAF2C" localSheetId="10">#REF!</definedName>
    <definedName name="TDAF2C" localSheetId="7">#REF!</definedName>
    <definedName name="TDAF2C" localSheetId="13">#REF!</definedName>
    <definedName name="TDAF2C" localSheetId="19">#REF!</definedName>
    <definedName name="TDAF2C" localSheetId="8">#REF!</definedName>
    <definedName name="TDAF2C" localSheetId="11">#REF!</definedName>
    <definedName name="TDAF2C">#REF!</definedName>
    <definedName name="TDAF3A" localSheetId="1">#REF!</definedName>
    <definedName name="TDAF3A" localSheetId="52">#REF!</definedName>
    <definedName name="TDAF3A">#REF!</definedName>
    <definedName name="TDAFA" localSheetId="1">#REF!</definedName>
    <definedName name="TDAFA" localSheetId="52">#REF!</definedName>
    <definedName name="TDAFA">#REF!</definedName>
    <definedName name="TDAFB" localSheetId="1">#REF!</definedName>
    <definedName name="TDAFB" localSheetId="52">#REF!</definedName>
    <definedName name="TDAFB">#REF!</definedName>
    <definedName name="TDAFC" localSheetId="1">#REF!</definedName>
    <definedName name="TDAFC" localSheetId="52">#REF!</definedName>
    <definedName name="TDAFC">#REF!</definedName>
    <definedName name="TDBF" localSheetId="17">TDBF!$B$1</definedName>
    <definedName name="TDBF" localSheetId="16">TDBF!$B$1</definedName>
    <definedName name="TDBF" localSheetId="52">TDBF!$B$1</definedName>
    <definedName name="TDBF" localSheetId="51">TDBF!$B$1</definedName>
    <definedName name="TDBF" localSheetId="50">TDBF!$B$1</definedName>
    <definedName name="TDBF" localSheetId="49">TDBF!$B$1</definedName>
    <definedName name="TDBF" localSheetId="48">TDBF!$B$1</definedName>
    <definedName name="TDBF" localSheetId="47">TDBF!$B$1</definedName>
    <definedName name="TDBF" localSheetId="46">TDBF!$B$1</definedName>
    <definedName name="TDBF" localSheetId="45">TDBF!$B$1</definedName>
    <definedName name="TDBF" localSheetId="18">TDBF!$B$1</definedName>
    <definedName name="TDBF">#REF!</definedName>
    <definedName name="TDBF_Debt_Related" localSheetId="16">TDBF!$B$19:$H$32</definedName>
    <definedName name="TDBF_GOV_SEC" localSheetId="16">TDBF!$B$12:$H$17</definedName>
    <definedName name="TDBF_MM" localSheetId="16">TDBF!$B$34:$H$35</definedName>
    <definedName name="TDBFNAV" localSheetId="16">TDBF!$B$48:$B$55</definedName>
    <definedName name="TDIF" localSheetId="17">#REF!</definedName>
    <definedName name="TDIF" localSheetId="16">#REF!</definedName>
    <definedName name="TDIF" localSheetId="9">#REF!</definedName>
    <definedName name="TDIF" localSheetId="52">#REF!</definedName>
    <definedName name="TDIF" localSheetId="51">#REF!</definedName>
    <definedName name="TDIF" localSheetId="50">#REF!</definedName>
    <definedName name="TDIF" localSheetId="49">#REF!</definedName>
    <definedName name="TDIF" localSheetId="48">#REF!</definedName>
    <definedName name="TDIF" localSheetId="47">#REF!</definedName>
    <definedName name="TDIF" localSheetId="46">#REF!</definedName>
    <definedName name="TDIF" localSheetId="45">#REF!</definedName>
    <definedName name="TDIF" localSheetId="18">#REF!</definedName>
    <definedName name="TDIF" localSheetId="12">#REF!</definedName>
    <definedName name="TDIF" localSheetId="15">#REF!</definedName>
    <definedName name="TDIF" localSheetId="14">#REF!</definedName>
    <definedName name="TDIF" localSheetId="10">#REF!</definedName>
    <definedName name="TDIF" localSheetId="7">#REF!</definedName>
    <definedName name="TDIF" localSheetId="13">#REF!</definedName>
    <definedName name="TDIF" localSheetId="19">#REF!</definedName>
    <definedName name="TDIF" localSheetId="8">#REF!</definedName>
    <definedName name="TDIF" localSheetId="11">#REF!</definedName>
    <definedName name="TDIF">TDIF!$B$1</definedName>
    <definedName name="TDIF_EQ" localSheetId="36">TDIF!$B$12:$I$44</definedName>
    <definedName name="TDIF_Foreign_Units" localSheetId="36">TDIF!$B$46:$H$52</definedName>
    <definedName name="TDIFNAV" localSheetId="36">TDIF!$B$66:$B$73</definedName>
    <definedName name="TDIVYF" localSheetId="17">#REF!</definedName>
    <definedName name="TDIVYF" localSheetId="16">#REF!</definedName>
    <definedName name="TDIVYF" localSheetId="9">#REF!</definedName>
    <definedName name="TDIVYF" localSheetId="52">#REF!</definedName>
    <definedName name="TDIVYF" localSheetId="51">#REF!</definedName>
    <definedName name="TDIVYF" localSheetId="50">#REF!</definedName>
    <definedName name="TDIVYF" localSheetId="49">#REF!</definedName>
    <definedName name="TDIVYF" localSheetId="48">#REF!</definedName>
    <definedName name="TDIVYF" localSheetId="47">#REF!</definedName>
    <definedName name="TDIVYF" localSheetId="46">#REF!</definedName>
    <definedName name="TDIVYF" localSheetId="45">#REF!</definedName>
    <definedName name="TDIVYF" localSheetId="18">#REF!</definedName>
    <definedName name="TDIVYF" localSheetId="12">#REF!</definedName>
    <definedName name="TDIVYF" localSheetId="15">#REF!</definedName>
    <definedName name="TDIVYF" localSheetId="14">#REF!</definedName>
    <definedName name="TDIVYF" localSheetId="10">#REF!</definedName>
    <definedName name="TDIVYF" localSheetId="7">#REF!</definedName>
    <definedName name="TDIVYF" localSheetId="13">#REF!</definedName>
    <definedName name="TDIVYF" localSheetId="19">#REF!</definedName>
    <definedName name="TDIVYF" localSheetId="8">#REF!</definedName>
    <definedName name="TDIVYF" localSheetId="11">#REF!</definedName>
    <definedName name="TDIVYF">TDIVYF!$B$1</definedName>
    <definedName name="TDIVYF_Debt_Related" localSheetId="30">TDIVYF!$B$69:$H$70</definedName>
    <definedName name="TDIVYF_EQ" localSheetId="30">TDIVYF!$B$12:$I$61</definedName>
    <definedName name="TDIVYF_GOV_SEC" localSheetId="30">TDIVYF!$B$63:$H$67</definedName>
    <definedName name="TDIVYFNAV" localSheetId="30">TDIVYF!$B$84:$B$87</definedName>
    <definedName name="TDYF" localSheetId="1">#REF!</definedName>
    <definedName name="TDYF" localSheetId="17">#REF!</definedName>
    <definedName name="TDYF" localSheetId="16">#REF!</definedName>
    <definedName name="TDYF" localSheetId="9">#REF!</definedName>
    <definedName name="TDYF" localSheetId="52">#REF!</definedName>
    <definedName name="TDYF" localSheetId="51">#REF!</definedName>
    <definedName name="TDYF" localSheetId="50">#REF!</definedName>
    <definedName name="TDYF" localSheetId="49">#REF!</definedName>
    <definedName name="TDYF" localSheetId="48">#REF!</definedName>
    <definedName name="TDYF" localSheetId="47">#REF!</definedName>
    <definedName name="TDYF" localSheetId="46">#REF!</definedName>
    <definedName name="TDYF" localSheetId="45">#REF!</definedName>
    <definedName name="TDYF" localSheetId="18">#REF!</definedName>
    <definedName name="TDYF" localSheetId="12">#REF!</definedName>
    <definedName name="TDYF" localSheetId="15">#REF!</definedName>
    <definedName name="TDYF" localSheetId="14">#REF!</definedName>
    <definedName name="TDYF" localSheetId="10">#REF!</definedName>
    <definedName name="TDYF" localSheetId="7">#REF!</definedName>
    <definedName name="TDYF" localSheetId="13">#REF!</definedName>
    <definedName name="TDYF" localSheetId="19">#REF!</definedName>
    <definedName name="TDYF" localSheetId="8">#REF!</definedName>
    <definedName name="TDYF" localSheetId="11">#REF!</definedName>
    <definedName name="TDYF">#REF!</definedName>
    <definedName name="TEGF" localSheetId="17">#REF!</definedName>
    <definedName name="TEGF" localSheetId="16">#REF!</definedName>
    <definedName name="TEGF" localSheetId="9">#REF!</definedName>
    <definedName name="TEGF" localSheetId="52">#REF!</definedName>
    <definedName name="TEGF" localSheetId="51">#REF!</definedName>
    <definedName name="TEGF" localSheetId="50">#REF!</definedName>
    <definedName name="TEGF" localSheetId="49">#REF!</definedName>
    <definedName name="TEGF" localSheetId="48">#REF!</definedName>
    <definedName name="TEGF" localSheetId="47">#REF!</definedName>
    <definedName name="TEGF" localSheetId="46">#REF!</definedName>
    <definedName name="TEGF" localSheetId="45">#REF!</definedName>
    <definedName name="TEGF" localSheetId="18">#REF!</definedName>
    <definedName name="TEGF" localSheetId="12">#REF!</definedName>
    <definedName name="TEGF" localSheetId="15">#REF!</definedName>
    <definedName name="TEGF" localSheetId="14">#REF!</definedName>
    <definedName name="TEGF" localSheetId="10">#REF!</definedName>
    <definedName name="TEGF" localSheetId="7">#REF!</definedName>
    <definedName name="TEGF" localSheetId="13">#REF!</definedName>
    <definedName name="TEGF" localSheetId="19">#REF!</definedName>
    <definedName name="TEGF" localSheetId="8">#REF!</definedName>
    <definedName name="TEGF" localSheetId="11">#REF!</definedName>
    <definedName name="TEGF">TEGF!$B$1</definedName>
    <definedName name="TEGF_Debt_Related" localSheetId="6">TEGF!$B$68:$H$93</definedName>
    <definedName name="TEGF_EQ" localSheetId="6">TEGF!$B$13:$I$48</definedName>
    <definedName name="TEGF_GOV_SEC" localSheetId="6">TEGF!$B$50:$H$66</definedName>
    <definedName name="TEGF_MM" localSheetId="6">TEGF!$B$95:$H$101</definedName>
    <definedName name="TEGFNAV" localSheetId="6">TEGF!$B$115:$B$126</definedName>
    <definedName name="TEMF" localSheetId="1">#REF!</definedName>
    <definedName name="TEMF" localSheetId="17">#REF!</definedName>
    <definedName name="TEMF" localSheetId="16">#REF!</definedName>
    <definedName name="TEMF" localSheetId="9">#REF!</definedName>
    <definedName name="TEMF" localSheetId="52">#REF!</definedName>
    <definedName name="TEMF" localSheetId="51">#REF!</definedName>
    <definedName name="TEMF" localSheetId="50">#REF!</definedName>
    <definedName name="TEMF" localSheetId="49">#REF!</definedName>
    <definedName name="TEMF" localSheetId="48">#REF!</definedName>
    <definedName name="TEMF" localSheetId="47">#REF!</definedName>
    <definedName name="TEMF" localSheetId="46">#REF!</definedName>
    <definedName name="TEMF" localSheetId="45">#REF!</definedName>
    <definedName name="TEMF" localSheetId="18">#REF!</definedName>
    <definedName name="TEMF" localSheetId="12">#REF!</definedName>
    <definedName name="TEMF" localSheetId="15">#REF!</definedName>
    <definedName name="TEMF" localSheetId="14">#REF!</definedName>
    <definedName name="TEMF" localSheetId="10">#REF!</definedName>
    <definedName name="TEMF" localSheetId="7">#REF!</definedName>
    <definedName name="TEMF" localSheetId="13">#REF!</definedName>
    <definedName name="TEMF" localSheetId="19">#REF!</definedName>
    <definedName name="TEMF" localSheetId="8">#REF!</definedName>
    <definedName name="TEMF" localSheetId="11">#REF!</definedName>
    <definedName name="TEMF">#REF!</definedName>
    <definedName name="TEOF" localSheetId="17">#REF!</definedName>
    <definedName name="TEOF" localSheetId="16">#REF!</definedName>
    <definedName name="TEOF" localSheetId="9">#REF!</definedName>
    <definedName name="TEOF" localSheetId="52">#REF!</definedName>
    <definedName name="TEOF" localSheetId="51">#REF!</definedName>
    <definedName name="TEOF" localSheetId="50">#REF!</definedName>
    <definedName name="TEOF" localSheetId="49">#REF!</definedName>
    <definedName name="TEOF" localSheetId="48">#REF!</definedName>
    <definedName name="TEOF" localSheetId="47">#REF!</definedName>
    <definedName name="TEOF" localSheetId="46">#REF!</definedName>
    <definedName name="TEOF" localSheetId="45">#REF!</definedName>
    <definedName name="TEOF" localSheetId="18">#REF!</definedName>
    <definedName name="TEOF" localSheetId="12">#REF!</definedName>
    <definedName name="TEOF" localSheetId="15">#REF!</definedName>
    <definedName name="TEOF" localSheetId="14">#REF!</definedName>
    <definedName name="TEOF" localSheetId="10">#REF!</definedName>
    <definedName name="TEOF" localSheetId="7">#REF!</definedName>
    <definedName name="TEOF" localSheetId="13">#REF!</definedName>
    <definedName name="TEOF" localSheetId="19">#REF!</definedName>
    <definedName name="TEOF" localSheetId="8">#REF!</definedName>
    <definedName name="TEOF" localSheetId="11">#REF!</definedName>
    <definedName name="TEOF">TEOF!$B$1</definedName>
    <definedName name="TEOF_EQ" localSheetId="23">TEOF!$B$12:$I$53</definedName>
    <definedName name="TEOFNAV" localSheetId="23">TEOF!$B$68:$B$75</definedName>
    <definedName name="TEQPEF" localSheetId="17">#REF!</definedName>
    <definedName name="TEQPEF" localSheetId="16">#REF!</definedName>
    <definedName name="TEQPEF" localSheetId="9">#REF!</definedName>
    <definedName name="TEQPEF" localSheetId="52">#REF!</definedName>
    <definedName name="TEQPEF" localSheetId="51">#REF!</definedName>
    <definedName name="TEQPEF" localSheetId="50">#REF!</definedName>
    <definedName name="TEQPEF" localSheetId="49">#REF!</definedName>
    <definedName name="TEQPEF" localSheetId="48">#REF!</definedName>
    <definedName name="TEQPEF" localSheetId="47">#REF!</definedName>
    <definedName name="TEQPEF" localSheetId="46">#REF!</definedName>
    <definedName name="TEQPEF" localSheetId="45">#REF!</definedName>
    <definedName name="TEQPEF" localSheetId="18">#REF!</definedName>
    <definedName name="TEQPEF" localSheetId="12">#REF!</definedName>
    <definedName name="TEQPEF" localSheetId="15">#REF!</definedName>
    <definedName name="TEQPEF" localSheetId="14">#REF!</definedName>
    <definedName name="TEQPEF" localSheetId="10">#REF!</definedName>
    <definedName name="TEQPEF" localSheetId="7">#REF!</definedName>
    <definedName name="TEQPEF" localSheetId="13">#REF!</definedName>
    <definedName name="TEQPEF" localSheetId="19">#REF!</definedName>
    <definedName name="TEQPEF" localSheetId="8">#REF!</definedName>
    <definedName name="TEQPEF" localSheetId="11">#REF!</definedName>
    <definedName name="TEQPEF">TEQPEF!$B$1</definedName>
    <definedName name="TEQPEF_EQ" localSheetId="26">TEQPEF!$B$12:$I$51</definedName>
    <definedName name="TEQPEFNAV" localSheetId="26">TEQPEF!$B$66:$B$77</definedName>
    <definedName name="TFEF" localSheetId="17">#REF!</definedName>
    <definedName name="TFEF" localSheetId="16">#REF!</definedName>
    <definedName name="TFEF" localSheetId="9">#REF!</definedName>
    <definedName name="TFEF" localSheetId="52">#REF!</definedName>
    <definedName name="TFEF" localSheetId="51">#REF!</definedName>
    <definedName name="TFEF" localSheetId="50">#REF!</definedName>
    <definedName name="TFEF" localSheetId="49">#REF!</definedName>
    <definedName name="TFEF" localSheetId="48">#REF!</definedName>
    <definedName name="TFEF" localSheetId="47">#REF!</definedName>
    <definedName name="TFEF" localSheetId="46">#REF!</definedName>
    <definedName name="TFEF" localSheetId="45">#REF!</definedName>
    <definedName name="TFEF" localSheetId="18">#REF!</definedName>
    <definedName name="TFEF" localSheetId="12">#REF!</definedName>
    <definedName name="TFEF" localSheetId="15">#REF!</definedName>
    <definedName name="TFEF" localSheetId="14">#REF!</definedName>
    <definedName name="TFEF" localSheetId="10">#REF!</definedName>
    <definedName name="TFEF" localSheetId="7">#REF!</definedName>
    <definedName name="TFEF" localSheetId="13">#REF!</definedName>
    <definedName name="TFEF" localSheetId="19">#REF!</definedName>
    <definedName name="TFEF" localSheetId="8">#REF!</definedName>
    <definedName name="TFEF" localSheetId="11">#REF!</definedName>
    <definedName name="TFEF">TFEF!$B$1</definedName>
    <definedName name="TFEF_EQ" localSheetId="28">TFEF!$B$12:$I$41</definedName>
    <definedName name="TFEFNAV" localSheetId="28">TFEF!$B$55:$B$62</definedName>
    <definedName name="TFF" localSheetId="17">TFF!$B$1</definedName>
    <definedName name="TFF" localSheetId="16">TFF!$B$1</definedName>
    <definedName name="TFF" localSheetId="9">TFF!$B$1</definedName>
    <definedName name="TFF" localSheetId="52">TFF!$B$1</definedName>
    <definedName name="TFF" localSheetId="51">TFF!$B$1</definedName>
    <definedName name="TFF" localSheetId="50">TFF!$B$1</definedName>
    <definedName name="TFF" localSheetId="49">TFF!$B$1</definedName>
    <definedName name="TFF" localSheetId="48">TFF!$B$1</definedName>
    <definedName name="TFF" localSheetId="47">TFF!$B$1</definedName>
    <definedName name="TFF" localSheetId="46">TFF!$B$1</definedName>
    <definedName name="TFF" localSheetId="45">TFF!$B$1</definedName>
    <definedName name="TFF" localSheetId="18">TFF!$B$1</definedName>
    <definedName name="TFF" localSheetId="12">TFF!$B$1</definedName>
    <definedName name="TFF" localSheetId="15">TFF!$B$1</definedName>
    <definedName name="TFF" localSheetId="14">TFF!$B$1</definedName>
    <definedName name="TFF" localSheetId="10">TFF!$B$1</definedName>
    <definedName name="TFF" localSheetId="13">TFF!$B$1</definedName>
    <definedName name="TFF" localSheetId="19">TFF!$B$1</definedName>
    <definedName name="TFF" localSheetId="11">TFF!$B$1</definedName>
    <definedName name="TFF">#REF!</definedName>
    <definedName name="TFF_Debt_Related" localSheetId="9">TFF!$B$24:$H$68</definedName>
    <definedName name="TFF_GOV_SEC" localSheetId="9">TFF!$B$12:$H$22</definedName>
    <definedName name="TFF_MM" localSheetId="9">TFF!$B$70:$H$96</definedName>
    <definedName name="TFFNAV" localSheetId="9">TFF!$B$110:$B$125</definedName>
    <definedName name="TFFSP1" localSheetId="1">#REF!</definedName>
    <definedName name="TFFSP1" localSheetId="17">#REF!</definedName>
    <definedName name="TFFSP1" localSheetId="16">#REF!</definedName>
    <definedName name="TFFSP1" localSheetId="9">#REF!</definedName>
    <definedName name="TFFSP1" localSheetId="52">#REF!</definedName>
    <definedName name="TFFSP1" localSheetId="51">#REF!</definedName>
    <definedName name="TFFSP1" localSheetId="50">#REF!</definedName>
    <definedName name="TFFSP1" localSheetId="49">#REF!</definedName>
    <definedName name="TFFSP1" localSheetId="48">#REF!</definedName>
    <definedName name="TFFSP1" localSheetId="47">#REF!</definedName>
    <definedName name="TFFSP1" localSheetId="46">#REF!</definedName>
    <definedName name="TFFSP1" localSheetId="45">#REF!</definedName>
    <definedName name="TFFSP1" localSheetId="18">#REF!</definedName>
    <definedName name="TFFSP1" localSheetId="12">#REF!</definedName>
    <definedName name="TFFSP1" localSheetId="15">#REF!</definedName>
    <definedName name="TFFSP1" localSheetId="14">#REF!</definedName>
    <definedName name="TFFSP1" localSheetId="10">#REF!</definedName>
    <definedName name="TFFSP1" localSheetId="7">#REF!</definedName>
    <definedName name="TFFSP1" localSheetId="13">#REF!</definedName>
    <definedName name="TFFSP1" localSheetId="19">#REF!</definedName>
    <definedName name="TFFSP1" localSheetId="8">#REF!</definedName>
    <definedName name="TFFSP1" localSheetId="11">#REF!</definedName>
    <definedName name="TFFSP1">#REF!</definedName>
    <definedName name="TFFSP1NAV" localSheetId="9">TFF!$B$150:$B$165</definedName>
    <definedName name="TFHA20" localSheetId="1">#REF!</definedName>
    <definedName name="TFHA20" localSheetId="17">#REF!</definedName>
    <definedName name="TFHA20" localSheetId="16">#REF!</definedName>
    <definedName name="TFHA20" localSheetId="9">#REF!</definedName>
    <definedName name="TFHA20" localSheetId="52">#REF!</definedName>
    <definedName name="TFHA20" localSheetId="51">#REF!</definedName>
    <definedName name="TFHA20" localSheetId="50">#REF!</definedName>
    <definedName name="TFHA20" localSheetId="49">#REF!</definedName>
    <definedName name="TFHA20" localSheetId="48">#REF!</definedName>
    <definedName name="TFHA20" localSheetId="47">#REF!</definedName>
    <definedName name="TFHA20" localSheetId="46">#REF!</definedName>
    <definedName name="TFHA20" localSheetId="45">#REF!</definedName>
    <definedName name="TFHA20" localSheetId="18">#REF!</definedName>
    <definedName name="TFHA20" localSheetId="12">#REF!</definedName>
    <definedName name="TFHA20" localSheetId="15">#REF!</definedName>
    <definedName name="TFHA20" localSheetId="14">#REF!</definedName>
    <definedName name="TFHA20" localSheetId="10">#REF!</definedName>
    <definedName name="TFHA20" localSheetId="7">#REF!</definedName>
    <definedName name="TFHA20" localSheetId="13">#REF!</definedName>
    <definedName name="TFHA20" localSheetId="19">#REF!</definedName>
    <definedName name="TFHA20" localSheetId="8">#REF!</definedName>
    <definedName name="TFHA20" localSheetId="11">#REF!</definedName>
    <definedName name="TFHA20">#REF!</definedName>
    <definedName name="TFHA32" localSheetId="1">#REF!</definedName>
    <definedName name="TFHA32" localSheetId="52">#REF!</definedName>
    <definedName name="TFHA32">#REF!</definedName>
    <definedName name="TFHAP1" localSheetId="1">#REF!</definedName>
    <definedName name="TFHAP1" localSheetId="52">#REF!</definedName>
    <definedName name="TFHAP1">#REF!</definedName>
    <definedName name="TFHAP2" localSheetId="1">#REF!</definedName>
    <definedName name="TFHAP2" localSheetId="52">#REF!</definedName>
    <definedName name="TFHAP2">#REF!</definedName>
    <definedName name="TFHF" localSheetId="1">#REF!</definedName>
    <definedName name="TFHF" localSheetId="52">#REF!</definedName>
    <definedName name="TFHF">#REF!</definedName>
    <definedName name="TFIPA1" localSheetId="1">#REF!</definedName>
    <definedName name="TFIPA1" localSheetId="52">#REF!</definedName>
    <definedName name="TFIPA1">#REF!</definedName>
    <definedName name="TFIPA2" localSheetId="1">#REF!</definedName>
    <definedName name="TFIPA2" localSheetId="52">#REF!</definedName>
    <definedName name="TFIPA2">#REF!</definedName>
    <definedName name="TFIPA3" localSheetId="1">#REF!</definedName>
    <definedName name="TFIPA3" localSheetId="52">#REF!</definedName>
    <definedName name="TFIPA3">#REF!</definedName>
    <definedName name="TFIPB2" localSheetId="1">#REF!</definedName>
    <definedName name="TFIPB2" localSheetId="52">#REF!</definedName>
    <definedName name="TFIPB2">#REF!</definedName>
    <definedName name="TFIPB3" localSheetId="1">#REF!</definedName>
    <definedName name="TFIPB3" localSheetId="52">#REF!</definedName>
    <definedName name="TFIPB3">#REF!</definedName>
    <definedName name="TFIPC2" localSheetId="1">#REF!</definedName>
    <definedName name="TFIPC2" localSheetId="52">#REF!</definedName>
    <definedName name="TFIPC2">#REF!</definedName>
    <definedName name="TFIPC3" localSheetId="1">#REF!</definedName>
    <definedName name="TFIPC3" localSheetId="52">#REF!</definedName>
    <definedName name="TFIPC3">#REF!</definedName>
    <definedName name="TFM40B" localSheetId="1">#REF!</definedName>
    <definedName name="TFM40B" localSheetId="52">#REF!</definedName>
    <definedName name="TFM40B">#REF!</definedName>
    <definedName name="TFM40C" localSheetId="1">#REF!</definedName>
    <definedName name="TFM40C" localSheetId="52">#REF!</definedName>
    <definedName name="TFM40C">#REF!</definedName>
    <definedName name="TFM40F" localSheetId="1">#REF!</definedName>
    <definedName name="TFM40F" localSheetId="52">#REF!</definedName>
    <definedName name="TFM40F">#REF!</definedName>
    <definedName name="TFM40H" localSheetId="1">#REF!</definedName>
    <definedName name="TFM40H" localSheetId="52">#REF!</definedName>
    <definedName name="TFM40H">#REF!</definedName>
    <definedName name="TFM42A" localSheetId="1">#REF!</definedName>
    <definedName name="TFM42A" localSheetId="52">#REF!</definedName>
    <definedName name="TFM42A">#REF!</definedName>
    <definedName name="TFM42B" localSheetId="1">#REF!</definedName>
    <definedName name="TFM42B" localSheetId="52">#REF!</definedName>
    <definedName name="TFM42B">#REF!</definedName>
    <definedName name="TFM42C" localSheetId="1">#REF!</definedName>
    <definedName name="TFM42C" localSheetId="52">#REF!</definedName>
    <definedName name="TFM42C">#REF!</definedName>
    <definedName name="TFM42D" localSheetId="1">#REF!</definedName>
    <definedName name="TFM42D" localSheetId="52">#REF!</definedName>
    <definedName name="TFM42D">#REF!</definedName>
    <definedName name="TFM42E" localSheetId="1">#REF!</definedName>
    <definedName name="TFM42E" localSheetId="52">#REF!</definedName>
    <definedName name="TFM42E">#REF!</definedName>
    <definedName name="TFM42F" localSheetId="1">#REF!</definedName>
    <definedName name="TFM42F" localSheetId="52">#REF!</definedName>
    <definedName name="TFM42F">#REF!</definedName>
    <definedName name="TFM42G" localSheetId="1">#REF!</definedName>
    <definedName name="TFM42G" localSheetId="52">#REF!</definedName>
    <definedName name="TFM42G">#REF!</definedName>
    <definedName name="TFM42H" localSheetId="1">#REF!</definedName>
    <definedName name="TFM42H" localSheetId="52">#REF!</definedName>
    <definedName name="TFM42H">#REF!</definedName>
    <definedName name="TFM42I" localSheetId="1">#REF!</definedName>
    <definedName name="TFM42I" localSheetId="52">#REF!</definedName>
    <definedName name="TFM42I">#REF!</definedName>
    <definedName name="TFM43A" localSheetId="1">#REF!</definedName>
    <definedName name="TFM43A" localSheetId="52">#REF!</definedName>
    <definedName name="TFM43A">#REF!</definedName>
    <definedName name="TFM43B" localSheetId="1">#REF!</definedName>
    <definedName name="TFM43B" localSheetId="52">#REF!</definedName>
    <definedName name="TFM43B">#REF!</definedName>
    <definedName name="TFM43C" localSheetId="1">#REF!</definedName>
    <definedName name="TFM43C" localSheetId="52">#REF!</definedName>
    <definedName name="TFM43C">#REF!</definedName>
    <definedName name="TFM43D" localSheetId="1">#REF!</definedName>
    <definedName name="TFM43D" localSheetId="52">#REF!</definedName>
    <definedName name="TFM43D">#REF!</definedName>
    <definedName name="TFM43E" localSheetId="1">#REF!</definedName>
    <definedName name="TFM43E" localSheetId="52">#REF!</definedName>
    <definedName name="TFM43E">#REF!</definedName>
    <definedName name="TFM44A" localSheetId="1">#REF!</definedName>
    <definedName name="TFM44A" localSheetId="52">#REF!</definedName>
    <definedName name="TFM44A">#REF!</definedName>
    <definedName name="TFM44B" localSheetId="1">#REF!</definedName>
    <definedName name="TFM44B" localSheetId="52">#REF!</definedName>
    <definedName name="TFM44B">#REF!</definedName>
    <definedName name="TFM44C" localSheetId="1">#REF!</definedName>
    <definedName name="TFM44C" localSheetId="52">#REF!</definedName>
    <definedName name="TFM44C">#REF!</definedName>
    <definedName name="TFM44D" localSheetId="1">#REF!</definedName>
    <definedName name="TFM44D" localSheetId="52">#REF!</definedName>
    <definedName name="TFM44D">#REF!</definedName>
    <definedName name="TFM45A" localSheetId="1">#REF!</definedName>
    <definedName name="TFM45A" localSheetId="52">#REF!</definedName>
    <definedName name="TFM45A">#REF!</definedName>
    <definedName name="TFM45B" localSheetId="1">#REF!</definedName>
    <definedName name="TFM45B" localSheetId="52">#REF!</definedName>
    <definedName name="TFM45B">#REF!</definedName>
    <definedName name="TFM45C" localSheetId="1">#REF!</definedName>
    <definedName name="TFM45C" localSheetId="52">#REF!</definedName>
    <definedName name="TFM45C">#REF!</definedName>
    <definedName name="TFM45D" localSheetId="1">#REF!</definedName>
    <definedName name="TFM45D" localSheetId="52">#REF!</definedName>
    <definedName name="TFM45D">#REF!</definedName>
    <definedName name="TFM45E" localSheetId="1">#REF!</definedName>
    <definedName name="TFM45E" localSheetId="52">#REF!</definedName>
    <definedName name="TFM45E">#REF!</definedName>
    <definedName name="TFM46A" localSheetId="1">#REF!</definedName>
    <definedName name="TFM46A" localSheetId="52">#REF!</definedName>
    <definedName name="TFM46A">#REF!</definedName>
    <definedName name="TFM46B" localSheetId="1">#REF!</definedName>
    <definedName name="TFM46B" localSheetId="52">#REF!</definedName>
    <definedName name="TFM46B">#REF!</definedName>
    <definedName name="TFM46C" localSheetId="1">#REF!</definedName>
    <definedName name="TFM46C" localSheetId="52">#REF!</definedName>
    <definedName name="TFM46C">#REF!</definedName>
    <definedName name="TFM46D" localSheetId="1">#REF!</definedName>
    <definedName name="TFM46D" localSheetId="52">#REF!</definedName>
    <definedName name="TFM46D">#REF!</definedName>
    <definedName name="TFM46E" localSheetId="1">#REF!</definedName>
    <definedName name="TFM46E" localSheetId="52">#REF!</definedName>
    <definedName name="TFM46E">#REF!</definedName>
    <definedName name="TFM46F" localSheetId="1">#REF!</definedName>
    <definedName name="TFM46F" localSheetId="52">#REF!</definedName>
    <definedName name="TFM46F">#REF!</definedName>
    <definedName name="TFM46G" localSheetId="1">#REF!</definedName>
    <definedName name="TFM46G" localSheetId="52">#REF!</definedName>
    <definedName name="TFM46G">#REF!</definedName>
    <definedName name="TFM46H" localSheetId="1">#REF!</definedName>
    <definedName name="TFM46H" localSheetId="52">#REF!</definedName>
    <definedName name="TFM46H">#REF!</definedName>
    <definedName name="TFM46I" localSheetId="1">#REF!</definedName>
    <definedName name="TFM46I" localSheetId="52">#REF!</definedName>
    <definedName name="TFM46I">#REF!</definedName>
    <definedName name="TFM46J" localSheetId="1">#REF!</definedName>
    <definedName name="TFM46J" localSheetId="52">#REF!</definedName>
    <definedName name="TFM46J">#REF!</definedName>
    <definedName name="TFM46K" localSheetId="1">#REF!</definedName>
    <definedName name="TFM46K" localSheetId="52">#REF!</definedName>
    <definedName name="TFM46K">#REF!</definedName>
    <definedName name="TFM46L" localSheetId="1">#REF!</definedName>
    <definedName name="TFM46L" localSheetId="52">#REF!</definedName>
    <definedName name="TFM46L">#REF!</definedName>
    <definedName name="TFM46M" localSheetId="1">#REF!</definedName>
    <definedName name="TFM46M" localSheetId="52">#REF!</definedName>
    <definedName name="TFM46M">#REF!</definedName>
    <definedName name="TFM46N" localSheetId="1">#REF!</definedName>
    <definedName name="TFM46N" localSheetId="52">#REF!</definedName>
    <definedName name="TFM46N">#REF!</definedName>
    <definedName name="TFM46O" localSheetId="1">#REF!</definedName>
    <definedName name="TFM46O" localSheetId="52">#REF!</definedName>
    <definedName name="TFM46O">#REF!</definedName>
    <definedName name="TFM46P" localSheetId="1">#REF!</definedName>
    <definedName name="TFM46P" localSheetId="52">#REF!</definedName>
    <definedName name="TFM46P">#REF!</definedName>
    <definedName name="TFM46Q" localSheetId="1">#REF!</definedName>
    <definedName name="TFM46Q" localSheetId="52">#REF!</definedName>
    <definedName name="TFM46Q">#REF!</definedName>
    <definedName name="TFM46R" localSheetId="1">#REF!</definedName>
    <definedName name="TFM46R" localSheetId="52">#REF!</definedName>
    <definedName name="TFM46R">#REF!</definedName>
    <definedName name="TFM46S" localSheetId="1">#REF!</definedName>
    <definedName name="TFM46S" localSheetId="52">#REF!</definedName>
    <definedName name="TFM46S">#REF!</definedName>
    <definedName name="TFM46T" localSheetId="1">#REF!</definedName>
    <definedName name="TFM46T" localSheetId="52">#REF!</definedName>
    <definedName name="TFM46T">#REF!</definedName>
    <definedName name="TFM47A" localSheetId="1">#REF!</definedName>
    <definedName name="TFM47A" localSheetId="52">#REF!</definedName>
    <definedName name="TFM47A">#REF!</definedName>
    <definedName name="TFM47B" localSheetId="1">#REF!</definedName>
    <definedName name="TFM47B" localSheetId="52">#REF!</definedName>
    <definedName name="TFM47B">#REF!</definedName>
    <definedName name="TFM47C" localSheetId="1">#REF!</definedName>
    <definedName name="TFM47C" localSheetId="52">#REF!</definedName>
    <definedName name="TFM47C">#REF!</definedName>
    <definedName name="TFM47D" localSheetId="1">#REF!</definedName>
    <definedName name="TFM47D" localSheetId="52">#REF!</definedName>
    <definedName name="TFM47D">#REF!</definedName>
    <definedName name="TFM47E" localSheetId="1">#REF!</definedName>
    <definedName name="TFM47E" localSheetId="52">#REF!</definedName>
    <definedName name="TFM47E">#REF!</definedName>
    <definedName name="TFM47F" localSheetId="1">#REF!</definedName>
    <definedName name="TFM47F" localSheetId="52">#REF!</definedName>
    <definedName name="TFM47F">#REF!</definedName>
    <definedName name="TFM47G" localSheetId="1">#REF!</definedName>
    <definedName name="TFM47G" localSheetId="52">#REF!</definedName>
    <definedName name="TFM47G">#REF!</definedName>
    <definedName name="TFM47H" localSheetId="1">#REF!</definedName>
    <definedName name="TFM47H" localSheetId="52">#REF!</definedName>
    <definedName name="TFM47H">#REF!</definedName>
    <definedName name="TFM47I" localSheetId="1">#REF!</definedName>
    <definedName name="TFM47I" localSheetId="52">#REF!</definedName>
    <definedName name="TFM47I">#REF!</definedName>
    <definedName name="TFM47J" localSheetId="1">#REF!</definedName>
    <definedName name="TFM47J" localSheetId="52">#REF!</definedName>
    <definedName name="TFM47J">#REF!</definedName>
    <definedName name="TFM47K" localSheetId="1">#REF!</definedName>
    <definedName name="TFM47K" localSheetId="52">#REF!</definedName>
    <definedName name="TFM47K">#REF!</definedName>
    <definedName name="TFM47L" localSheetId="1">#REF!</definedName>
    <definedName name="TFM47L" localSheetId="52">#REF!</definedName>
    <definedName name="TFM47L">#REF!</definedName>
    <definedName name="TFM47M" localSheetId="1">#REF!</definedName>
    <definedName name="TFM47M" localSheetId="52">#REF!</definedName>
    <definedName name="TFM47M">#REF!</definedName>
    <definedName name="TFM47N" localSheetId="1">#REF!</definedName>
    <definedName name="TFM47N" localSheetId="52">#REF!</definedName>
    <definedName name="TFM47N">#REF!</definedName>
    <definedName name="TFM48A" localSheetId="1">#REF!</definedName>
    <definedName name="TFM48A" localSheetId="52">#REF!</definedName>
    <definedName name="TFM48A">#REF!</definedName>
    <definedName name="TFM48B" localSheetId="1">#REF!</definedName>
    <definedName name="TFM48B" localSheetId="52">#REF!</definedName>
    <definedName name="TFM48B">#REF!</definedName>
    <definedName name="TFM48C" localSheetId="1">#REF!</definedName>
    <definedName name="TFM48C" localSheetId="52">#REF!</definedName>
    <definedName name="TFM48C">#REF!</definedName>
    <definedName name="TFM48D" localSheetId="1">#REF!</definedName>
    <definedName name="TFM48D" localSheetId="52">#REF!</definedName>
    <definedName name="TFM48D">#REF!</definedName>
    <definedName name="TFM48E" localSheetId="1">#REF!</definedName>
    <definedName name="TFM48E" localSheetId="52">#REF!</definedName>
    <definedName name="TFM48E">#REF!</definedName>
    <definedName name="TFM48F" localSheetId="1">#REF!</definedName>
    <definedName name="TFM48F" localSheetId="52">#REF!</definedName>
    <definedName name="TFM48F">#REF!</definedName>
    <definedName name="TFM48G" localSheetId="1">#REF!</definedName>
    <definedName name="TFM48G" localSheetId="52">#REF!</definedName>
    <definedName name="TFM48G">#REF!</definedName>
    <definedName name="TFM49A" localSheetId="1">#REF!</definedName>
    <definedName name="TFM49A" localSheetId="52">#REF!</definedName>
    <definedName name="TFM49A">#REF!</definedName>
    <definedName name="TFM49B" localSheetId="1">#REF!</definedName>
    <definedName name="TFM49B" localSheetId="52">#REF!</definedName>
    <definedName name="TFM49B">#REF!</definedName>
    <definedName name="TFM49C" localSheetId="1">#REF!</definedName>
    <definedName name="TFM49C" localSheetId="52">#REF!</definedName>
    <definedName name="TFM49C">#REF!</definedName>
    <definedName name="TFM53A" localSheetId="52">#REF!</definedName>
    <definedName name="TFM53A">#REF!</definedName>
    <definedName name="TFM53B" localSheetId="52">#REF!</definedName>
    <definedName name="TFM53B">#REF!</definedName>
    <definedName name="TFM53C" localSheetId="1">#REF!</definedName>
    <definedName name="TFM53C" localSheetId="52">#REF!</definedName>
    <definedName name="TFM53C">#REF!</definedName>
    <definedName name="TFM54A" localSheetId="52">#REF!</definedName>
    <definedName name="TFM54A">#REF!</definedName>
    <definedName name="TFM54B" localSheetId="1">#REF!</definedName>
    <definedName name="TFM54B" localSheetId="52">#REF!</definedName>
    <definedName name="TFM54B">#REF!</definedName>
    <definedName name="TFM54C" localSheetId="1">#REF!</definedName>
    <definedName name="TFM54C" localSheetId="52">#REF!</definedName>
    <definedName name="TFM54C">#REF!</definedName>
    <definedName name="TFM55A" localSheetId="52">#REF!</definedName>
    <definedName name="TFM55A">#REF!</definedName>
    <definedName name="TFM55B" localSheetId="52">#REF!</definedName>
    <definedName name="TFM55B">#REF!</definedName>
    <definedName name="TFM55C" localSheetId="1">#REF!</definedName>
    <definedName name="TFM55C" localSheetId="52">#REF!</definedName>
    <definedName name="TFM55C">#REF!</definedName>
    <definedName name="TFM55D">#REF!</definedName>
    <definedName name="TFM55E" localSheetId="52">TFM55E!$B$1</definedName>
    <definedName name="TFM55E">#REF!</definedName>
    <definedName name="TFM55E_Debt_Related" localSheetId="52">TFM55E!$B$7:$H$7</definedName>
    <definedName name="TFM55F" localSheetId="51">TFM55F!$B$1</definedName>
    <definedName name="TFM55F">#REF!</definedName>
    <definedName name="TFM55F_Debt_Related" localSheetId="51">TFM55F!$B$7:$H$7</definedName>
    <definedName name="TFM55FNAV" localSheetId="51">TFM55F!#REF!</definedName>
    <definedName name="TFM55G">#REF!</definedName>
    <definedName name="TFM55H" localSheetId="1">#REF!</definedName>
    <definedName name="TFM55H" localSheetId="52">#REF!</definedName>
    <definedName name="TFM55H" localSheetId="51">#REF!</definedName>
    <definedName name="TFM55H">#REF!</definedName>
    <definedName name="TFM55I" localSheetId="52">TFM55I!$B$1</definedName>
    <definedName name="TFM55I" localSheetId="51">TFM55I!$B$1</definedName>
    <definedName name="TFM55I" localSheetId="50">TFM55I!$B$1</definedName>
    <definedName name="TFM55I">#REF!</definedName>
    <definedName name="TFM55I_Debt_Related" localSheetId="50">TFM55I!$B$12:$H$20</definedName>
    <definedName name="TFM55INAV" localSheetId="50">TFM55I!$B$33:$B$40</definedName>
    <definedName name="TFM55J" localSheetId="1">#REF!</definedName>
    <definedName name="TFM55J" localSheetId="17">#REF!</definedName>
    <definedName name="TFM55J" localSheetId="16">#REF!</definedName>
    <definedName name="TFM55J" localSheetId="9">#REF!</definedName>
    <definedName name="TFM55J" localSheetId="52">#REF!</definedName>
    <definedName name="TFM55J" localSheetId="51">#REF!</definedName>
    <definedName name="TFM55J" localSheetId="50">#REF!</definedName>
    <definedName name="TFM55J" localSheetId="49">#REF!</definedName>
    <definedName name="TFM55J" localSheetId="48">#REF!</definedName>
    <definedName name="TFM55J" localSheetId="47">#REF!</definedName>
    <definedName name="TFM55J" localSheetId="46">#REF!</definedName>
    <definedName name="TFM55J" localSheetId="45">#REF!</definedName>
    <definedName name="TFM55J" localSheetId="18">#REF!</definedName>
    <definedName name="TFM55J" localSheetId="12">#REF!</definedName>
    <definedName name="TFM55J" localSheetId="15">#REF!</definedName>
    <definedName name="TFM55J" localSheetId="14">#REF!</definedName>
    <definedName name="TFM55J" localSheetId="10">#REF!</definedName>
    <definedName name="TFM55J" localSheetId="7">#REF!</definedName>
    <definedName name="TFM55J" localSheetId="13">#REF!</definedName>
    <definedName name="TFM55J" localSheetId="19">#REF!</definedName>
    <definedName name="TFM55J" localSheetId="8">#REF!</definedName>
    <definedName name="TFM55J" localSheetId="11">#REF!</definedName>
    <definedName name="TFM55J">#REF!</definedName>
    <definedName name="TFM56A" localSheetId="52">TFM56A!$B$1</definedName>
    <definedName name="TFM56A" localSheetId="51">TFM56A!$B$1</definedName>
    <definedName name="TFM56A" localSheetId="50">TFM56A!$B$1</definedName>
    <definedName name="TFM56A" localSheetId="49">TFM56A!$B$1</definedName>
    <definedName name="TFM56A">#REF!</definedName>
    <definedName name="TFM56A_Debt_Related" localSheetId="49">TFM56A!$B$12:$H$20</definedName>
    <definedName name="TFM56ANAV" localSheetId="49">TFM56A!$B$33:$B$40</definedName>
    <definedName name="TFM56B" localSheetId="52">TFM56B!$B$1</definedName>
    <definedName name="TFM56B" localSheetId="51">TFM56B!$B$1</definedName>
    <definedName name="TFM56B" localSheetId="50">TFM56B!$B$1</definedName>
    <definedName name="TFM56B" localSheetId="49">TFM56B!$B$1</definedName>
    <definedName name="TFM56B" localSheetId="48">TFM56B!$B$1</definedName>
    <definedName name="TFM56B">#REF!</definedName>
    <definedName name="TFM56B_Debt_Related" localSheetId="48">TFM56B!$B$12:$H$20</definedName>
    <definedName name="TFM56BNAV" localSheetId="48">TFM56B!$B$33:$B$40</definedName>
    <definedName name="TFM56C" localSheetId="52">TFM56C!$B$1</definedName>
    <definedName name="TFM56C" localSheetId="51">TFM56C!$B$1</definedName>
    <definedName name="TFM56C" localSheetId="50">TFM56C!$B$1</definedName>
    <definedName name="TFM56C" localSheetId="49">TFM56C!$B$1</definedName>
    <definedName name="TFM56C" localSheetId="48">TFM56C!$B$1</definedName>
    <definedName name="TFM56C" localSheetId="47">TFM56C!$B$1</definedName>
    <definedName name="TFM56C">#REF!</definedName>
    <definedName name="TFM56C_Debt_Related" localSheetId="47">TFM56C!$B$12:$H$22</definedName>
    <definedName name="TFM56CNAV" localSheetId="47">TFM56C!$B$35:$B$42</definedName>
    <definedName name="TFM56D" localSheetId="52">TFM56D!$B$1</definedName>
    <definedName name="TFM56D" localSheetId="51">TFM56D!$B$1</definedName>
    <definedName name="TFM56D" localSheetId="50">TFM56D!$B$1</definedName>
    <definedName name="TFM56D" localSheetId="49">TFM56D!$B$1</definedName>
    <definedName name="TFM56D" localSheetId="48">TFM56D!$B$1</definedName>
    <definedName name="TFM56D" localSheetId="47">TFM56D!$B$1</definedName>
    <definedName name="TFM56D" localSheetId="46">TFM56D!$B$1</definedName>
    <definedName name="TFM56D">#REF!</definedName>
    <definedName name="TFM56D_Debt_Related" localSheetId="46">TFM56D!$B$12:$H$23</definedName>
    <definedName name="TFM56DNAV" localSheetId="46">TFM56D!$B$36:$B$43</definedName>
    <definedName name="TFM56E" localSheetId="1">#REF!</definedName>
    <definedName name="TFM56E" localSheetId="17">#REF!</definedName>
    <definedName name="TFM56E" localSheetId="16">#REF!</definedName>
    <definedName name="TFM56E" localSheetId="9">#REF!</definedName>
    <definedName name="TFM56E" localSheetId="52">#REF!</definedName>
    <definedName name="TFM56E" localSheetId="51">#REF!</definedName>
    <definedName name="TFM56E" localSheetId="50">#REF!</definedName>
    <definedName name="TFM56E" localSheetId="49">#REF!</definedName>
    <definedName name="TFM56E" localSheetId="48">#REF!</definedName>
    <definedName name="TFM56E" localSheetId="47">#REF!</definedName>
    <definedName name="TFM56E" localSheetId="46">#REF!</definedName>
    <definedName name="TFM56E" localSheetId="45">#REF!</definedName>
    <definedName name="TFM56E" localSheetId="18">#REF!</definedName>
    <definedName name="TFM56E" localSheetId="12">#REF!</definedName>
    <definedName name="TFM56E" localSheetId="15">#REF!</definedName>
    <definedName name="TFM56E" localSheetId="14">#REF!</definedName>
    <definedName name="TFM56E" localSheetId="10">#REF!</definedName>
    <definedName name="TFM56E" localSheetId="7">#REF!</definedName>
    <definedName name="TFM56E" localSheetId="13">#REF!</definedName>
    <definedName name="TFM56E" localSheetId="19">#REF!</definedName>
    <definedName name="TFM56E" localSheetId="8">#REF!</definedName>
    <definedName name="TFM56E" localSheetId="11">#REF!</definedName>
    <definedName name="TFM56E">#REF!</definedName>
    <definedName name="TFM56F" localSheetId="52">TFM56F!$B$1</definedName>
    <definedName name="TFM56F" localSheetId="51">TFM56F!$B$1</definedName>
    <definedName name="TFM56F" localSheetId="50">TFM56F!$B$1</definedName>
    <definedName name="TFM56F" localSheetId="49">TFM56F!$B$1</definedName>
    <definedName name="TFM56F" localSheetId="48">TFM56F!$B$1</definedName>
    <definedName name="TFM56F" localSheetId="47">TFM56F!$B$1</definedName>
    <definedName name="TFM56F" localSheetId="46">TFM56F!$B$1</definedName>
    <definedName name="TFM56F" localSheetId="45">TFM56F!$B$1</definedName>
    <definedName name="TFM56F">#REF!</definedName>
    <definedName name="TFM56F_Debt_Related" localSheetId="45">TFM56F!$B$12:$H$30</definedName>
    <definedName name="TFM56FNAV" localSheetId="45">TFM56F!$B$43:$B$50</definedName>
    <definedName name="TFMP02" localSheetId="1">#REF!</definedName>
    <definedName name="TFMP02" localSheetId="17">#REF!</definedName>
    <definedName name="TFMP02" localSheetId="16">#REF!</definedName>
    <definedName name="TFMP02" localSheetId="9">#REF!</definedName>
    <definedName name="TFMP02" localSheetId="52">#REF!</definedName>
    <definedName name="TFMP02" localSheetId="51">#REF!</definedName>
    <definedName name="TFMP02" localSheetId="50">#REF!</definedName>
    <definedName name="TFMP02" localSheetId="49">#REF!</definedName>
    <definedName name="TFMP02" localSheetId="48">#REF!</definedName>
    <definedName name="TFMP02" localSheetId="47">#REF!</definedName>
    <definedName name="TFMP02" localSheetId="46">#REF!</definedName>
    <definedName name="TFMP02" localSheetId="45">#REF!</definedName>
    <definedName name="TFMP02" localSheetId="18">#REF!</definedName>
    <definedName name="TFMP02" localSheetId="12">#REF!</definedName>
    <definedName name="TFMP02" localSheetId="15">#REF!</definedName>
    <definedName name="TFMP02" localSheetId="14">#REF!</definedName>
    <definedName name="TFMP02" localSheetId="10">#REF!</definedName>
    <definedName name="TFMP02" localSheetId="7">#REF!</definedName>
    <definedName name="TFMP02" localSheetId="13">#REF!</definedName>
    <definedName name="TFMP02" localSheetId="19">#REF!</definedName>
    <definedName name="TFMP02" localSheetId="8">#REF!</definedName>
    <definedName name="TFMP02" localSheetId="11">#REF!</definedName>
    <definedName name="TFMP02">#REF!</definedName>
    <definedName name="TFMP04" localSheetId="1">#REF!</definedName>
    <definedName name="TFMP04" localSheetId="52">#REF!</definedName>
    <definedName name="TFMP04">#REF!</definedName>
    <definedName name="TFMP15" localSheetId="1">#REF!</definedName>
    <definedName name="TFMP15" localSheetId="52">#REF!</definedName>
    <definedName name="TFMP15">#REF!</definedName>
    <definedName name="TFMP19" localSheetId="1">#REF!</definedName>
    <definedName name="TFMP19" localSheetId="52">#REF!</definedName>
    <definedName name="TFMP19">#REF!</definedName>
    <definedName name="TFMP22" localSheetId="1">#REF!</definedName>
    <definedName name="TFMP22" localSheetId="52">#REF!</definedName>
    <definedName name="TFMP22">#REF!</definedName>
    <definedName name="TFMP23" localSheetId="1">#REF!</definedName>
    <definedName name="TFMP23" localSheetId="52">#REF!</definedName>
    <definedName name="TFMP23">#REF!</definedName>
    <definedName name="TFMP24" localSheetId="1">#REF!</definedName>
    <definedName name="TFMP24" localSheetId="52">#REF!</definedName>
    <definedName name="TFMP24">#REF!</definedName>
    <definedName name="TFMP25" localSheetId="1">#REF!</definedName>
    <definedName name="TFMP25" localSheetId="52">#REF!</definedName>
    <definedName name="TFMP25">#REF!</definedName>
    <definedName name="TFMP27" localSheetId="1">#REF!</definedName>
    <definedName name="TFMP27" localSheetId="52">#REF!</definedName>
    <definedName name="TFMP27">#REF!</definedName>
    <definedName name="TFMP30" localSheetId="1">#REF!</definedName>
    <definedName name="TFMP30" localSheetId="52">#REF!</definedName>
    <definedName name="TFMP30">#REF!</definedName>
    <definedName name="TFMP32" localSheetId="1">#REF!</definedName>
    <definedName name="TFMP32" localSheetId="52">#REF!</definedName>
    <definedName name="TFMP32">#REF!</definedName>
    <definedName name="TFMP33" localSheetId="1">#REF!</definedName>
    <definedName name="TFMP33" localSheetId="52">#REF!</definedName>
    <definedName name="TFMP33">#REF!</definedName>
    <definedName name="TFMP35" localSheetId="1">#REF!</definedName>
    <definedName name="TFMP35" localSheetId="52">#REF!</definedName>
    <definedName name="TFMP35">#REF!</definedName>
    <definedName name="TFMP36" localSheetId="1">#REF!</definedName>
    <definedName name="TFMP36" localSheetId="52">#REF!</definedName>
    <definedName name="TFMP36">#REF!</definedName>
    <definedName name="TFMP37" localSheetId="1">#REF!</definedName>
    <definedName name="TFMP37" localSheetId="52">#REF!</definedName>
    <definedName name="TFMP37">#REF!</definedName>
    <definedName name="TFMP38" localSheetId="1">#REF!</definedName>
    <definedName name="TFMP38" localSheetId="52">#REF!</definedName>
    <definedName name="TFMP38">#REF!</definedName>
    <definedName name="TFMP40" localSheetId="1">#REF!</definedName>
    <definedName name="TFMP40" localSheetId="52">#REF!</definedName>
    <definedName name="TFMP40">#REF!</definedName>
    <definedName name="TFMP41" localSheetId="1">#REF!</definedName>
    <definedName name="TFMP41" localSheetId="52">#REF!</definedName>
    <definedName name="TFMP41">#REF!</definedName>
    <definedName name="TFMP42" localSheetId="1">#REF!</definedName>
    <definedName name="TFMP42" localSheetId="52">#REF!</definedName>
    <definedName name="TFMP42">#REF!</definedName>
    <definedName name="TFMP43" localSheetId="1">#REF!</definedName>
    <definedName name="TFMP43" localSheetId="52">#REF!</definedName>
    <definedName name="TFMP43">#REF!</definedName>
    <definedName name="TFMP44" localSheetId="1">#REF!</definedName>
    <definedName name="TFMP44" localSheetId="52">#REF!</definedName>
    <definedName name="TFMP44">#REF!</definedName>
    <definedName name="TFMP45" localSheetId="1">#REF!</definedName>
    <definedName name="TFMP45" localSheetId="52">#REF!</definedName>
    <definedName name="TFMP45">#REF!</definedName>
    <definedName name="TFRF" localSheetId="52">TFRF!$B$1</definedName>
    <definedName name="TFRF" localSheetId="51">TFRF!$B$1</definedName>
    <definedName name="TFRF" localSheetId="50">TFRF!$B$1</definedName>
    <definedName name="TFRF" localSheetId="49">TFRF!$B$1</definedName>
    <definedName name="TFRF" localSheetId="48">TFRF!$B$1</definedName>
    <definedName name="TFRF" localSheetId="47">TFRF!$B$1</definedName>
    <definedName name="TFRF" localSheetId="46">TFRF!$B$1</definedName>
    <definedName name="TFRF" localSheetId="45">TFRF!$B$1</definedName>
    <definedName name="TFRF" localSheetId="18">TFRF!$B$1</definedName>
    <definedName name="TFRF">#REF!</definedName>
    <definedName name="TFRF_Debt_Related" localSheetId="18">TFRF!$B$20:$H$33</definedName>
    <definedName name="TFRF_GOV_SEC" localSheetId="18">TFRF!$B$11:$H$18</definedName>
    <definedName name="TFRFNAV" localSheetId="18">TFRF!$B$46:$B$53</definedName>
    <definedName name="TFRLTF" localSheetId="1">#REF!</definedName>
    <definedName name="TFRLTF" localSheetId="17">#REF!</definedName>
    <definedName name="TFRLTF" localSheetId="16">#REF!</definedName>
    <definedName name="TFRLTF" localSheetId="9">#REF!</definedName>
    <definedName name="TFRLTF" localSheetId="52">#REF!</definedName>
    <definedName name="TFRLTF" localSheetId="51">#REF!</definedName>
    <definedName name="TFRLTF" localSheetId="50">#REF!</definedName>
    <definedName name="TFRLTF" localSheetId="49">#REF!</definedName>
    <definedName name="TFRLTF" localSheetId="48">#REF!</definedName>
    <definedName name="TFRLTF" localSheetId="47">#REF!</definedName>
    <definedName name="TFRLTF" localSheetId="46">#REF!</definedName>
    <definedName name="TFRLTF" localSheetId="45">#REF!</definedName>
    <definedName name="TFRLTF" localSheetId="18">#REF!</definedName>
    <definedName name="TFRLTF" localSheetId="12">#REF!</definedName>
    <definedName name="TFRLTF" localSheetId="15">#REF!</definedName>
    <definedName name="TFRLTF" localSheetId="14">#REF!</definedName>
    <definedName name="TFRLTF" localSheetId="10">#REF!</definedName>
    <definedName name="TFRLTF" localSheetId="7">#REF!</definedName>
    <definedName name="TFRLTF" localSheetId="13">#REF!</definedName>
    <definedName name="TFRLTF" localSheetId="19">#REF!</definedName>
    <definedName name="TFRLTF" localSheetId="8">#REF!</definedName>
    <definedName name="TFRLTF" localSheetId="11">#REF!</definedName>
    <definedName name="TFRLTF">#REF!</definedName>
    <definedName name="TFRSTF" localSheetId="17">TFRSTF!$B$1</definedName>
    <definedName name="TFRSTF" localSheetId="16">TFRSTF!$B$1</definedName>
    <definedName name="TFRSTF" localSheetId="52">TFRSTF!$B$1</definedName>
    <definedName name="TFRSTF" localSheetId="51">TFRSTF!$B$1</definedName>
    <definedName name="TFRSTF" localSheetId="50">TFRSTF!$B$1</definedName>
    <definedName name="TFRSTF" localSheetId="49">TFRSTF!$B$1</definedName>
    <definedName name="TFRSTF" localSheetId="48">TFRSTF!$B$1</definedName>
    <definedName name="TFRSTF" localSheetId="47">TFRSTF!$B$1</definedName>
    <definedName name="TFRSTF" localSheetId="46">TFRSTF!$B$1</definedName>
    <definedName name="TFRSTF" localSheetId="45">TFRSTF!$B$1</definedName>
    <definedName name="TFRSTF" localSheetId="18">TFRSTF!$B$1</definedName>
    <definedName name="TFRSTF" localSheetId="12">TFRSTF!$B$1</definedName>
    <definedName name="TFRSTF" localSheetId="15">TFRSTF!$B$1</definedName>
    <definedName name="TFRSTF" localSheetId="14">TFRSTF!$B$1</definedName>
    <definedName name="TFRSTF" localSheetId="13">TFRSTF!$B$1</definedName>
    <definedName name="TFRSTF" localSheetId="19">TFRSTF!$B$1</definedName>
    <definedName name="TFRSTF">#REF!</definedName>
    <definedName name="TFRSTF_GOV_SEC" localSheetId="12">TFRSTF!$B$12:$H$18</definedName>
    <definedName name="TFRSTF_MM" localSheetId="12">TFRSTF!$B$20:$H$56</definedName>
    <definedName name="TFRSTFNAV" localSheetId="12">TFRSTF!$B$70:$B$77</definedName>
    <definedName name="TFTF1" localSheetId="1">#REF!</definedName>
    <definedName name="TFTF1" localSheetId="17">#REF!</definedName>
    <definedName name="TFTF1" localSheetId="16">#REF!</definedName>
    <definedName name="TFTF1" localSheetId="9">#REF!</definedName>
    <definedName name="TFTF1" localSheetId="52">#REF!</definedName>
    <definedName name="TFTF1" localSheetId="51">#REF!</definedName>
    <definedName name="TFTF1" localSheetId="50">#REF!</definedName>
    <definedName name="TFTF1" localSheetId="49">#REF!</definedName>
    <definedName name="TFTF1" localSheetId="48">#REF!</definedName>
    <definedName name="TFTF1" localSheetId="47">#REF!</definedName>
    <definedName name="TFTF1" localSheetId="46">#REF!</definedName>
    <definedName name="TFTF1" localSheetId="45">#REF!</definedName>
    <definedName name="TFTF1" localSheetId="18">#REF!</definedName>
    <definedName name="TFTF1" localSheetId="12">#REF!</definedName>
    <definedName name="TFTF1" localSheetId="15">#REF!</definedName>
    <definedName name="TFTF1" localSheetId="14">#REF!</definedName>
    <definedName name="TFTF1" localSheetId="10">#REF!</definedName>
    <definedName name="TFTF1" localSheetId="7">#REF!</definedName>
    <definedName name="TFTF1" localSheetId="13">#REF!</definedName>
    <definedName name="TFTF1" localSheetId="19">#REF!</definedName>
    <definedName name="TFTF1" localSheetId="8">#REF!</definedName>
    <definedName name="TFTF1" localSheetId="11">#REF!</definedName>
    <definedName name="TFTF1">#REF!</definedName>
    <definedName name="TFTF2A" localSheetId="1">#REF!</definedName>
    <definedName name="TFTF2A" localSheetId="52">#REF!</definedName>
    <definedName name="TFTF2A">#REF!</definedName>
    <definedName name="TFTF2B" localSheetId="1">#REF!</definedName>
    <definedName name="TFTF2B" localSheetId="52">#REF!</definedName>
    <definedName name="TFTF2B">#REF!</definedName>
    <definedName name="TGEIFA" localSheetId="1">#REF!</definedName>
    <definedName name="TGEIFA" localSheetId="52">#REF!</definedName>
    <definedName name="TGEIFA">#REF!</definedName>
    <definedName name="TGEIFB" localSheetId="1">#REF!</definedName>
    <definedName name="TGEIFB" localSheetId="52">#REF!</definedName>
    <definedName name="TGEIFB">#REF!</definedName>
    <definedName name="TGMTF" localSheetId="1">#REF!</definedName>
    <definedName name="TGMTF" localSheetId="52">#REF!</definedName>
    <definedName name="TGMTF">#REF!</definedName>
    <definedName name="TGSFR" localSheetId="17">TGSFR!$B$1</definedName>
    <definedName name="TGSFR" localSheetId="16">TGSFR!$B$1</definedName>
    <definedName name="TGSFR" localSheetId="52">TGSFR!$B$1</definedName>
    <definedName name="TGSFR" localSheetId="51">TGSFR!$B$1</definedName>
    <definedName name="TGSFR" localSheetId="50">TGSFR!$B$1</definedName>
    <definedName name="TGSFR" localSheetId="49">TGSFR!$B$1</definedName>
    <definedName name="TGSFR" localSheetId="48">TGSFR!$B$1</definedName>
    <definedName name="TGSFR" localSheetId="47">TGSFR!$B$1</definedName>
    <definedName name="TGSFR" localSheetId="46">TGSFR!$B$1</definedName>
    <definedName name="TGSFR" localSheetId="45">TGSFR!$B$1</definedName>
    <definedName name="TGSFR" localSheetId="18">TGSFR!$B$1</definedName>
    <definedName name="TGSFR" localSheetId="15">TGSFR!$B$1</definedName>
    <definedName name="TGSFR">#REF!</definedName>
    <definedName name="TGSFR_GOV_SEC" localSheetId="15">TGSFR!$B$12:$H$29</definedName>
    <definedName name="TGSFRNAV" localSheetId="15">TGSFR!$B$42:$B$53</definedName>
    <definedName name="TGSMF" localSheetId="1">#REF!</definedName>
    <definedName name="TGSMF" localSheetId="17">#REF!</definedName>
    <definedName name="TGSMF" localSheetId="16">#REF!</definedName>
    <definedName name="TGSMF" localSheetId="9">#REF!</definedName>
    <definedName name="TGSMF" localSheetId="52">#REF!</definedName>
    <definedName name="TGSMF" localSheetId="51">#REF!</definedName>
    <definedName name="TGSMF" localSheetId="50">#REF!</definedName>
    <definedName name="TGSMF" localSheetId="49">#REF!</definedName>
    <definedName name="TGSMF" localSheetId="48">#REF!</definedName>
    <definedName name="TGSMF" localSheetId="47">#REF!</definedName>
    <definedName name="TGSMF" localSheetId="46">#REF!</definedName>
    <definedName name="TGSMF" localSheetId="45">#REF!</definedName>
    <definedName name="TGSMF" localSheetId="18">#REF!</definedName>
    <definedName name="TGSMF" localSheetId="12">#REF!</definedName>
    <definedName name="TGSMF" localSheetId="15">#REF!</definedName>
    <definedName name="TGSMF" localSheetId="14">#REF!</definedName>
    <definedName name="TGSMF" localSheetId="10">#REF!</definedName>
    <definedName name="TGSMF" localSheetId="7">#REF!</definedName>
    <definedName name="TGSMF" localSheetId="13">#REF!</definedName>
    <definedName name="TGSMF" localSheetId="19">#REF!</definedName>
    <definedName name="TGSMF" localSheetId="8">#REF!</definedName>
    <definedName name="TGSMF" localSheetId="11">#REF!</definedName>
    <definedName name="TGSMF">#REF!</definedName>
    <definedName name="TICF" localSheetId="17">#REF!</definedName>
    <definedName name="TICF" localSheetId="16">#REF!</definedName>
    <definedName name="TICF" localSheetId="9">#REF!</definedName>
    <definedName name="TICF" localSheetId="52">#REF!</definedName>
    <definedName name="TICF" localSheetId="51">#REF!</definedName>
    <definedName name="TICF" localSheetId="50">#REF!</definedName>
    <definedName name="TICF" localSheetId="49">#REF!</definedName>
    <definedName name="TICF" localSheetId="48">#REF!</definedName>
    <definedName name="TICF" localSheetId="47">#REF!</definedName>
    <definedName name="TICF" localSheetId="46">#REF!</definedName>
    <definedName name="TICF" localSheetId="45">#REF!</definedName>
    <definedName name="TICF" localSheetId="18">#REF!</definedName>
    <definedName name="TICF" localSheetId="12">#REF!</definedName>
    <definedName name="TICF" localSheetId="15">#REF!</definedName>
    <definedName name="TICF" localSheetId="14">#REF!</definedName>
    <definedName name="TICF" localSheetId="10">#REF!</definedName>
    <definedName name="TICF" localSheetId="7">#REF!</definedName>
    <definedName name="TICF" localSheetId="13">#REF!</definedName>
    <definedName name="TICF" localSheetId="19">#REF!</definedName>
    <definedName name="TICF" localSheetId="8">#REF!</definedName>
    <definedName name="TICF" localSheetId="11">#REF!</definedName>
    <definedName name="TICF">TICF!$B$1</definedName>
    <definedName name="TICF_Debt_Related" localSheetId="37">TICF!$B$46:$H$50</definedName>
    <definedName name="TICF_EQ" localSheetId="37">TICF!$B$12:$I$44</definedName>
    <definedName name="TICFNAV" localSheetId="37">TICF!$B$64:$B$71</definedName>
    <definedName name="TIFA" localSheetId="17">TIFA!$B$1</definedName>
    <definedName name="TIFA" localSheetId="16">TIFA!$B$1</definedName>
    <definedName name="TIFA" localSheetId="52">TIFA!$B$1</definedName>
    <definedName name="TIFA" localSheetId="51">TIFA!$B$1</definedName>
    <definedName name="TIFA" localSheetId="50">TIFA!$B$1</definedName>
    <definedName name="TIFA" localSheetId="49">TIFA!$B$1</definedName>
    <definedName name="TIFA" localSheetId="48">TIFA!$B$1</definedName>
    <definedName name="TIFA" localSheetId="47">TIFA!$B$1</definedName>
    <definedName name="TIFA" localSheetId="46">TIFA!$B$1</definedName>
    <definedName name="TIFA" localSheetId="45">TIFA!$B$1</definedName>
    <definedName name="TIFA" localSheetId="18">TIFA!$B$1</definedName>
    <definedName name="TIFA" localSheetId="15">TIFA!$B$1</definedName>
    <definedName name="TIFA" localSheetId="14">TIFA!$B$1</definedName>
    <definedName name="TIFA">#REF!</definedName>
    <definedName name="TIFA_Debt_Related" localSheetId="14">TIFA!$B$20:$H$27</definedName>
    <definedName name="TIFA_Debt_Related_UNLISTED" localSheetId="14">TIFA!$B$29:$H$30</definedName>
    <definedName name="TIFA_GOV_SEC" localSheetId="14">TIFA!$B$12:$H$18</definedName>
    <definedName name="TIFANAV" localSheetId="14">TIFA!$B$43:$B$54</definedName>
    <definedName name="TIFNA" localSheetId="17">#REF!</definedName>
    <definedName name="TIFNA" localSheetId="16">#REF!</definedName>
    <definedName name="TIFNA" localSheetId="9">#REF!</definedName>
    <definedName name="TIFNA" localSheetId="52">#REF!</definedName>
    <definedName name="TIFNA" localSheetId="51">#REF!</definedName>
    <definedName name="TIFNA" localSheetId="50">#REF!</definedName>
    <definedName name="TIFNA" localSheetId="49">#REF!</definedName>
    <definedName name="TIFNA" localSheetId="48">#REF!</definedName>
    <definedName name="TIFNA" localSheetId="47">#REF!</definedName>
    <definedName name="TIFNA" localSheetId="46">#REF!</definedName>
    <definedName name="TIFNA" localSheetId="45">#REF!</definedName>
    <definedName name="TIFNA" localSheetId="18">#REF!</definedName>
    <definedName name="TIFNA" localSheetId="12">#REF!</definedName>
    <definedName name="TIFNA" localSheetId="15">#REF!</definedName>
    <definedName name="TIFNA" localSheetId="14">#REF!</definedName>
    <definedName name="TIFNA" localSheetId="10">#REF!</definedName>
    <definedName name="TIFNA" localSheetId="7">#REF!</definedName>
    <definedName name="TIFNA" localSheetId="13">#REF!</definedName>
    <definedName name="TIFNA" localSheetId="19">#REF!</definedName>
    <definedName name="TIFNA" localSheetId="8">#REF!</definedName>
    <definedName name="TIFNA" localSheetId="11">#REF!</definedName>
    <definedName name="TIFNA">TIFNA!$B$1</definedName>
    <definedName name="TIFNA_Debt_Related" localSheetId="32">TIFNA!$B$68:$H$72</definedName>
    <definedName name="TIFNA_EQ" localSheetId="32">TIFNA!$B$13:$I$66</definedName>
    <definedName name="TIFNANAV" localSheetId="32">TIFNA!$B$86:$B$89</definedName>
    <definedName name="TIFSA" localSheetId="17">#REF!</definedName>
    <definedName name="TIFSA" localSheetId="16">#REF!</definedName>
    <definedName name="TIFSA" localSheetId="9">#REF!</definedName>
    <definedName name="TIFSA" localSheetId="52">#REF!</definedName>
    <definedName name="TIFSA" localSheetId="51">#REF!</definedName>
    <definedName name="TIFSA" localSheetId="50">#REF!</definedName>
    <definedName name="TIFSA" localSheetId="49">#REF!</definedName>
    <definedName name="TIFSA" localSheetId="48">#REF!</definedName>
    <definedName name="TIFSA" localSheetId="47">#REF!</definedName>
    <definedName name="TIFSA" localSheetId="46">#REF!</definedName>
    <definedName name="TIFSA" localSheetId="45">#REF!</definedName>
    <definedName name="TIFSA" localSheetId="18">#REF!</definedName>
    <definedName name="TIFSA" localSheetId="12">#REF!</definedName>
    <definedName name="TIFSA" localSheetId="15">#REF!</definedName>
    <definedName name="TIFSA" localSheetId="14">#REF!</definedName>
    <definedName name="TIFSA" localSheetId="10">#REF!</definedName>
    <definedName name="TIFSA" localSheetId="7">#REF!</definedName>
    <definedName name="TIFSA" localSheetId="13">#REF!</definedName>
    <definedName name="TIFSA" localSheetId="19">#REF!</definedName>
    <definedName name="TIFSA" localSheetId="8">#REF!</definedName>
    <definedName name="TIFSA" localSheetId="11">#REF!</definedName>
    <definedName name="TIFSA">TIFSA!$B$1</definedName>
    <definedName name="TIFSA_EQ" localSheetId="31">TIFSA!$B$13:$I$45</definedName>
    <definedName name="TIFSANAV" localSheetId="31">TIFSA!$B$59:$B$62</definedName>
    <definedName name="TIGIF" localSheetId="1">#REF!</definedName>
    <definedName name="TIGIF" localSheetId="17">#REF!</definedName>
    <definedName name="TIGIF" localSheetId="16">#REF!</definedName>
    <definedName name="TIGIF" localSheetId="9">#REF!</definedName>
    <definedName name="TIGIF" localSheetId="52">#REF!</definedName>
    <definedName name="TIGIF" localSheetId="51">#REF!</definedName>
    <definedName name="TIGIF" localSheetId="50">#REF!</definedName>
    <definedName name="TIGIF" localSheetId="49">#REF!</definedName>
    <definedName name="TIGIF" localSheetId="48">#REF!</definedName>
    <definedName name="TIGIF" localSheetId="47">#REF!</definedName>
    <definedName name="TIGIF" localSheetId="46">#REF!</definedName>
    <definedName name="TIGIF" localSheetId="45">#REF!</definedName>
    <definedName name="TIGIF" localSheetId="18">#REF!</definedName>
    <definedName name="TIGIF" localSheetId="12">#REF!</definedName>
    <definedName name="TIGIF" localSheetId="15">#REF!</definedName>
    <definedName name="TIGIF" localSheetId="14">#REF!</definedName>
    <definedName name="TIGIF" localSheetId="10">#REF!</definedName>
    <definedName name="TIGIF" localSheetId="7">#REF!</definedName>
    <definedName name="TIGIF" localSheetId="13">#REF!</definedName>
    <definedName name="TIGIF" localSheetId="19">#REF!</definedName>
    <definedName name="TIGIF" localSheetId="8">#REF!</definedName>
    <definedName name="TIGIF" localSheetId="11">#REF!</definedName>
    <definedName name="TIGIF">#REF!</definedName>
    <definedName name="TINR" localSheetId="17">#REF!</definedName>
    <definedName name="TINR" localSheetId="16">#REF!</definedName>
    <definedName name="TINR" localSheetId="9">#REF!</definedName>
    <definedName name="TINR" localSheetId="52">#REF!</definedName>
    <definedName name="TINR" localSheetId="51">#REF!</definedName>
    <definedName name="TINR" localSheetId="50">#REF!</definedName>
    <definedName name="TINR" localSheetId="49">#REF!</definedName>
    <definedName name="TINR" localSheetId="48">#REF!</definedName>
    <definedName name="TINR" localSheetId="47">#REF!</definedName>
    <definedName name="TINR" localSheetId="46">#REF!</definedName>
    <definedName name="TINR" localSheetId="45">#REF!</definedName>
    <definedName name="TINR" localSheetId="18">#REF!</definedName>
    <definedName name="TINR" localSheetId="12">#REF!</definedName>
    <definedName name="TINR" localSheetId="15">#REF!</definedName>
    <definedName name="TINR" localSheetId="14">#REF!</definedName>
    <definedName name="TINR" localSheetId="10">#REF!</definedName>
    <definedName name="TINR" localSheetId="7">#REF!</definedName>
    <definedName name="TINR" localSheetId="13">#REF!</definedName>
    <definedName name="TINR" localSheetId="19">#REF!</definedName>
    <definedName name="TINR" localSheetId="8">#REF!</definedName>
    <definedName name="TINR" localSheetId="11">#REF!</definedName>
    <definedName name="TINR">TINR!$B$1</definedName>
    <definedName name="TINR_EQ" localSheetId="24">TINR!$B$12:$I$62</definedName>
    <definedName name="TINRNAV" localSheetId="24">TINR!$B$76:$B$83</definedName>
    <definedName name="TIPF" localSheetId="17">TIPF!$B$1</definedName>
    <definedName name="TIPF" localSheetId="16">TIPF!$B$1</definedName>
    <definedName name="TIPF" localSheetId="52">TIPF!$B$1</definedName>
    <definedName name="TIPF" localSheetId="51">TIPF!$B$1</definedName>
    <definedName name="TIPF" localSheetId="50">TIPF!$B$1</definedName>
    <definedName name="TIPF" localSheetId="49">TIPF!$B$1</definedName>
    <definedName name="TIPF" localSheetId="48">TIPF!$B$1</definedName>
    <definedName name="TIPF" localSheetId="47">TIPF!$B$1</definedName>
    <definedName name="TIPF" localSheetId="46">TIPF!$B$1</definedName>
    <definedName name="TIPF" localSheetId="45">TIPF!$B$1</definedName>
    <definedName name="TIPF" localSheetId="18">TIPF!$B$1</definedName>
    <definedName name="TIPF" localSheetId="12">TIPF!$B$1</definedName>
    <definedName name="TIPF" localSheetId="15">TIPF!$B$1</definedName>
    <definedName name="TIPF" localSheetId="14">TIPF!$B$1</definedName>
    <definedName name="TIPF" localSheetId="10">TIPF!$B$1</definedName>
    <definedName name="TIPF" localSheetId="13">TIPF!$B$1</definedName>
    <definedName name="TIPF" localSheetId="19">TIPF!$B$1</definedName>
    <definedName name="TIPF" localSheetId="11">TIPF!$B$1</definedName>
    <definedName name="TIPF">#REF!</definedName>
    <definedName name="TIPF_Debt_Related" localSheetId="10">TIPF!$B$19:$H$34</definedName>
    <definedName name="TIPF_Debt_Related_UNLISTED" localSheetId="10">TIPF!$B$36:$H$37</definedName>
    <definedName name="TIPF_GOV_SEC" localSheetId="10">TIPF!$B$12:$H$17</definedName>
    <definedName name="TIPFNAV" localSheetId="10">TIPF!$B$50:$B$57</definedName>
    <definedName name="TIPFSP1" localSheetId="1">#REF!</definedName>
    <definedName name="TIPFSP1" localSheetId="17">#REF!</definedName>
    <definedName name="TIPFSP1" localSheetId="16">#REF!</definedName>
    <definedName name="TIPFSP1" localSheetId="9">#REF!</definedName>
    <definedName name="TIPFSP1" localSheetId="52">#REF!</definedName>
    <definedName name="TIPFSP1" localSheetId="51">#REF!</definedName>
    <definedName name="TIPFSP1" localSheetId="50">#REF!</definedName>
    <definedName name="TIPFSP1" localSheetId="49">#REF!</definedName>
    <definedName name="TIPFSP1" localSheetId="48">#REF!</definedName>
    <definedName name="TIPFSP1" localSheetId="47">#REF!</definedName>
    <definedName name="TIPFSP1" localSheetId="46">#REF!</definedName>
    <definedName name="TIPFSP1" localSheetId="45">#REF!</definedName>
    <definedName name="TIPFSP1" localSheetId="18">#REF!</definedName>
    <definedName name="TIPFSP1" localSheetId="12">#REF!</definedName>
    <definedName name="TIPFSP1" localSheetId="15">#REF!</definedName>
    <definedName name="TIPFSP1" localSheetId="14">#REF!</definedName>
    <definedName name="TIPFSP1" localSheetId="10">#REF!</definedName>
    <definedName name="TIPFSP1" localSheetId="7">#REF!</definedName>
    <definedName name="TIPFSP1" localSheetId="13">#REF!</definedName>
    <definedName name="TIPFSP1" localSheetId="19">#REF!</definedName>
    <definedName name="TIPFSP1" localSheetId="8">#REF!</definedName>
    <definedName name="TIPFSP1" localSheetId="11">#REF!</definedName>
    <definedName name="TIPFSP1">#REF!</definedName>
    <definedName name="TIPFSP1NAV" localSheetId="10">TIPF!$B$79:$B$86</definedName>
    <definedName name="TIPHF" localSheetId="17">#REF!</definedName>
    <definedName name="TIPHF" localSheetId="16">#REF!</definedName>
    <definedName name="TIPHF" localSheetId="9">#REF!</definedName>
    <definedName name="TIPHF" localSheetId="52">#REF!</definedName>
    <definedName name="TIPHF" localSheetId="51">#REF!</definedName>
    <definedName name="TIPHF" localSheetId="50">#REF!</definedName>
    <definedName name="TIPHF" localSheetId="49">#REF!</definedName>
    <definedName name="TIPHF" localSheetId="48">#REF!</definedName>
    <definedName name="TIPHF" localSheetId="47">#REF!</definedName>
    <definedName name="TIPHF" localSheetId="46">#REF!</definedName>
    <definedName name="TIPHF" localSheetId="45">#REF!</definedName>
    <definedName name="TIPHF" localSheetId="18">#REF!</definedName>
    <definedName name="TIPHF" localSheetId="12">#REF!</definedName>
    <definedName name="TIPHF" localSheetId="15">#REF!</definedName>
    <definedName name="TIPHF" localSheetId="14">#REF!</definedName>
    <definedName name="TIPHF" localSheetId="10">#REF!</definedName>
    <definedName name="TIPHF" localSheetId="7">#REF!</definedName>
    <definedName name="TIPHF" localSheetId="13">#REF!</definedName>
    <definedName name="TIPHF" localSheetId="19">#REF!</definedName>
    <definedName name="TIPHF" localSheetId="8">#REF!</definedName>
    <definedName name="TIPHF" localSheetId="11">#REF!</definedName>
    <definedName name="TIPHF">TIPHF!$B$1</definedName>
    <definedName name="TIPHF_EQ" localSheetId="38">TIPHF!$B$12:$I$44</definedName>
    <definedName name="TIPHFNAV" localSheetId="38">TIPHF!$B$58:$B$65</definedName>
    <definedName name="TISF" localSheetId="17">#REF!</definedName>
    <definedName name="TISF" localSheetId="16">#REF!</definedName>
    <definedName name="TISF" localSheetId="9">#REF!</definedName>
    <definedName name="TISF" localSheetId="52">#REF!</definedName>
    <definedName name="TISF" localSheetId="51">#REF!</definedName>
    <definedName name="TISF" localSheetId="50">#REF!</definedName>
    <definedName name="TISF" localSheetId="49">#REF!</definedName>
    <definedName name="TISF" localSheetId="48">#REF!</definedName>
    <definedName name="TISF" localSheetId="47">#REF!</definedName>
    <definedName name="TISF" localSheetId="46">#REF!</definedName>
    <definedName name="TISF" localSheetId="45">#REF!</definedName>
    <definedName name="TISF" localSheetId="18">#REF!</definedName>
    <definedName name="TISF" localSheetId="12">#REF!</definedName>
    <definedName name="TISF" localSheetId="15">#REF!</definedName>
    <definedName name="TISF" localSheetId="14">#REF!</definedName>
    <definedName name="TISF" localSheetId="10">#REF!</definedName>
    <definedName name="TISF" localSheetId="7">#REF!</definedName>
    <definedName name="TISF" localSheetId="13">#REF!</definedName>
    <definedName name="TISF" localSheetId="19">#REF!</definedName>
    <definedName name="TISF" localSheetId="8">#REF!</definedName>
    <definedName name="TISF" localSheetId="11">#REF!</definedName>
    <definedName name="TISF">TISF!$B$1</definedName>
    <definedName name="TISF_EQ" localSheetId="40">TISF!$B$12:$I$48</definedName>
    <definedName name="TISF_EQ_FU_Related" localSheetId="40">TISF!#REF!</definedName>
    <definedName name="TISFNAV" localSheetId="40">TISF!$B$67:$B$74</definedName>
    <definedName name="TITSF" localSheetId="1">#REF!</definedName>
    <definedName name="TITSF" localSheetId="17">#REF!</definedName>
    <definedName name="TITSF" localSheetId="16">#REF!</definedName>
    <definedName name="TITSF" localSheetId="9">#REF!</definedName>
    <definedName name="TITSF" localSheetId="52">#REF!</definedName>
    <definedName name="TITSF" localSheetId="51">#REF!</definedName>
    <definedName name="TITSF" localSheetId="50">#REF!</definedName>
    <definedName name="TITSF" localSheetId="49">#REF!</definedName>
    <definedName name="TITSF" localSheetId="48">#REF!</definedName>
    <definedName name="TITSF" localSheetId="47">#REF!</definedName>
    <definedName name="TITSF" localSheetId="46">#REF!</definedName>
    <definedName name="TITSF" localSheetId="45">#REF!</definedName>
    <definedName name="TITSF" localSheetId="18">#REF!</definedName>
    <definedName name="TITSF" localSheetId="12">#REF!</definedName>
    <definedName name="TITSF" localSheetId="15">#REF!</definedName>
    <definedName name="TITSF" localSheetId="14">#REF!</definedName>
    <definedName name="TITSF" localSheetId="10">#REF!</definedName>
    <definedName name="TITSF" localSheetId="7">#REF!</definedName>
    <definedName name="TITSF" localSheetId="13">#REF!</definedName>
    <definedName name="TITSF" localSheetId="19">#REF!</definedName>
    <definedName name="TITSF" localSheetId="8">#REF!</definedName>
    <definedName name="TITSF" localSheetId="11">#REF!</definedName>
    <definedName name="TITSF">#REF!</definedName>
    <definedName name="TLF" localSheetId="17">TLF!$B$1</definedName>
    <definedName name="TLF" localSheetId="16">TLF!$B$1</definedName>
    <definedName name="TLF" localSheetId="9">TLF!$B$1</definedName>
    <definedName name="TLF" localSheetId="52">TLF!$B$1</definedName>
    <definedName name="TLF" localSheetId="51">TLF!$B$1</definedName>
    <definedName name="TLF" localSheetId="50">TLF!$B$1</definedName>
    <definedName name="TLF" localSheetId="49">TLF!$B$1</definedName>
    <definedName name="TLF" localSheetId="48">TLF!$B$1</definedName>
    <definedName name="TLF" localSheetId="47">TLF!$B$1</definedName>
    <definedName name="TLF" localSheetId="46">TLF!$B$1</definedName>
    <definedName name="TLF" localSheetId="45">TLF!$B$1</definedName>
    <definedName name="TLF" localSheetId="18">TLF!$B$1</definedName>
    <definedName name="TLF" localSheetId="12">TLF!$B$1</definedName>
    <definedName name="TLF" localSheetId="15">TLF!$B$1</definedName>
    <definedName name="TLF" localSheetId="14">TLF!$B$1</definedName>
    <definedName name="TLF" localSheetId="10">TLF!$B$1</definedName>
    <definedName name="TLF" localSheetId="7">TLF!$B$1</definedName>
    <definedName name="TLF" localSheetId="13">TLF!$B$1</definedName>
    <definedName name="TLF" localSheetId="19">TLF!$B$1</definedName>
    <definedName name="TLF" localSheetId="8">TLF!$B$1</definedName>
    <definedName name="TLF" localSheetId="11">TLF!$B$1</definedName>
    <definedName name="TLF">#REF!</definedName>
    <definedName name="TLF_GOV_SEC" localSheetId="7">TLF!$B$13:$H$38</definedName>
    <definedName name="TLF_MM" localSheetId="7">TLF!$B$40:$H$108</definedName>
    <definedName name="TLFNAV" localSheetId="7">TLF!$B$121:$B$128</definedName>
    <definedName name="TLMF" localSheetId="1">#REF!</definedName>
    <definedName name="TLMF" localSheetId="17">#REF!</definedName>
    <definedName name="TLMF" localSheetId="16">#REF!</definedName>
    <definedName name="TLMF" localSheetId="9">#REF!</definedName>
    <definedName name="TLMF" localSheetId="52">#REF!</definedName>
    <definedName name="TLMF" localSheetId="51">#REF!</definedName>
    <definedName name="TLMF" localSheetId="50">#REF!</definedName>
    <definedName name="TLMF" localSheetId="49">#REF!</definedName>
    <definedName name="TLMF" localSheetId="48">#REF!</definedName>
    <definedName name="TLMF" localSheetId="47">#REF!</definedName>
    <definedName name="TLMF" localSheetId="46">#REF!</definedName>
    <definedName name="TLMF" localSheetId="45">#REF!</definedName>
    <definedName name="TLMF" localSheetId="18">#REF!</definedName>
    <definedName name="TLMF" localSheetId="12">#REF!</definedName>
    <definedName name="TLMF" localSheetId="15">#REF!</definedName>
    <definedName name="TLMF" localSheetId="14">#REF!</definedName>
    <definedName name="TLMF" localSheetId="10">#REF!</definedName>
    <definedName name="TLMF" localSheetId="7">#REF!</definedName>
    <definedName name="TLMF" localSheetId="13">#REF!</definedName>
    <definedName name="TLMF" localSheetId="19">#REF!</definedName>
    <definedName name="TLMF" localSheetId="8">#REF!</definedName>
    <definedName name="TLMF" localSheetId="11">#REF!</definedName>
    <definedName name="TLMF">#REF!</definedName>
    <definedName name="TMAOF" localSheetId="17">#REF!</definedName>
    <definedName name="TMAOF" localSheetId="16">#REF!</definedName>
    <definedName name="TMAOF" localSheetId="9">#REF!</definedName>
    <definedName name="TMAOF" localSheetId="52">#REF!</definedName>
    <definedName name="TMAOF" localSheetId="51">#REF!</definedName>
    <definedName name="TMAOF" localSheetId="50">#REF!</definedName>
    <definedName name="TMAOF" localSheetId="49">#REF!</definedName>
    <definedName name="TMAOF" localSheetId="48">#REF!</definedName>
    <definedName name="TMAOF" localSheetId="47">#REF!</definedName>
    <definedName name="TMAOF" localSheetId="46">#REF!</definedName>
    <definedName name="TMAOF" localSheetId="45">#REF!</definedName>
    <definedName name="TMAOF" localSheetId="18">#REF!</definedName>
    <definedName name="TMAOF" localSheetId="12">#REF!</definedName>
    <definedName name="TMAOF" localSheetId="15">#REF!</definedName>
    <definedName name="TMAOF" localSheetId="14">#REF!</definedName>
    <definedName name="TMAOF" localSheetId="10">#REF!</definedName>
    <definedName name="TMAOF" localSheetId="7">#REF!</definedName>
    <definedName name="TMAOF" localSheetId="13">#REF!</definedName>
    <definedName name="TMAOF" localSheetId="19">#REF!</definedName>
    <definedName name="TMAOF" localSheetId="8">#REF!</definedName>
    <definedName name="TMAOF" localSheetId="11">#REF!</definedName>
    <definedName name="TMAOF">TMAOF!$B$1</definedName>
    <definedName name="TMAOF_Debt_Related" localSheetId="5">TMAOF!$B$124:$H$128</definedName>
    <definedName name="TMAOF_EQ" localSheetId="5">TMAOF!$B$12:$I$71</definedName>
    <definedName name="TMAOF_GOV_SEC" localSheetId="5">TMAOF!$B$117:$H$122</definedName>
    <definedName name="TMAOFNAV" localSheetId="5">TMAOF!$B$145:$B$152</definedName>
    <definedName name="TMCAPF" localSheetId="17">#REF!</definedName>
    <definedName name="TMCAPF" localSheetId="16">#REF!</definedName>
    <definedName name="TMCAPF" localSheetId="9">#REF!</definedName>
    <definedName name="TMCAPF" localSheetId="52">#REF!</definedName>
    <definedName name="TMCAPF" localSheetId="51">#REF!</definedName>
    <definedName name="TMCAPF" localSheetId="50">#REF!</definedName>
    <definedName name="TMCAPF" localSheetId="49">#REF!</definedName>
    <definedName name="TMCAPF" localSheetId="48">#REF!</definedName>
    <definedName name="TMCAPF" localSheetId="47">#REF!</definedName>
    <definedName name="TMCAPF" localSheetId="46">#REF!</definedName>
    <definedName name="TMCAPF" localSheetId="45">#REF!</definedName>
    <definedName name="TMCAPF" localSheetId="18">#REF!</definedName>
    <definedName name="TMCAPF" localSheetId="12">#REF!</definedName>
    <definedName name="TMCAPF" localSheetId="15">#REF!</definedName>
    <definedName name="TMCAPF" localSheetId="14">#REF!</definedName>
    <definedName name="TMCAPF" localSheetId="10">#REF!</definedName>
    <definedName name="TMCAPF" localSheetId="7">#REF!</definedName>
    <definedName name="TMCAPF" localSheetId="13">#REF!</definedName>
    <definedName name="TMCAPF" localSheetId="19">#REF!</definedName>
    <definedName name="TMCAPF" localSheetId="8">#REF!</definedName>
    <definedName name="TMCAPF" localSheetId="11">#REF!</definedName>
    <definedName name="TMCAPF">TMCAPF!$B$1</definedName>
    <definedName name="TMCAPF_EQ" localSheetId="27">TMCAPF!$B$12:$I$62</definedName>
    <definedName name="TMCAPFNAV" localSheetId="27">TMCAPF!$B$76:$B$83</definedName>
    <definedName name="TMIF" localSheetId="17">#REF!</definedName>
    <definedName name="TMIF" localSheetId="16">#REF!</definedName>
    <definedName name="TMIF" localSheetId="9">#REF!</definedName>
    <definedName name="TMIF" localSheetId="52">#REF!</definedName>
    <definedName name="TMIF" localSheetId="51">#REF!</definedName>
    <definedName name="TMIF" localSheetId="50">#REF!</definedName>
    <definedName name="TMIF" localSheetId="49">#REF!</definedName>
    <definedName name="TMIF" localSheetId="48">#REF!</definedName>
    <definedName name="TMIF" localSheetId="47">#REF!</definedName>
    <definedName name="TMIF" localSheetId="46">#REF!</definedName>
    <definedName name="TMIF" localSheetId="45">#REF!</definedName>
    <definedName name="TMIF" localSheetId="18">#REF!</definedName>
    <definedName name="TMIF" localSheetId="12">#REF!</definedName>
    <definedName name="TMIF" localSheetId="15">#REF!</definedName>
    <definedName name="TMIF" localSheetId="14">#REF!</definedName>
    <definedName name="TMIF" localSheetId="10">#REF!</definedName>
    <definedName name="TMIF" localSheetId="7">#REF!</definedName>
    <definedName name="TMIF" localSheetId="13">#REF!</definedName>
    <definedName name="TMIF" localSheetId="19">#REF!</definedName>
    <definedName name="TMIF" localSheetId="8">#REF!</definedName>
    <definedName name="TMIF" localSheetId="11">#REF!</definedName>
    <definedName name="TMIF">TMIF!$B$1</definedName>
    <definedName name="TMIF_Debt_Related" localSheetId="4">TMIF!$B$80:$H$82</definedName>
    <definedName name="TMIF_EQ" localSheetId="4">TMIF!$B$12:$I$55</definedName>
    <definedName name="TMIF_EQ_Related" localSheetId="4">TMIF!$B$56:$I$67</definedName>
    <definedName name="TMIF_GOV_SEC" localSheetId="4">TMIF!$B$69:$H$78</definedName>
    <definedName name="TMIF_MM" localSheetId="4">TMIF!$B$84:$H$85</definedName>
    <definedName name="TMIFNAV" localSheetId="4">TMIF!$B$99:$B$110</definedName>
    <definedName name="TMPF" localSheetId="1">#REF!</definedName>
    <definedName name="TMPF" localSheetId="17">#REF!</definedName>
    <definedName name="TMPF" localSheetId="16">#REF!</definedName>
    <definedName name="TMPF" localSheetId="9">#REF!</definedName>
    <definedName name="TMPF" localSheetId="52">#REF!</definedName>
    <definedName name="TMPF" localSheetId="51">#REF!</definedName>
    <definedName name="TMPF" localSheetId="50">#REF!</definedName>
    <definedName name="TMPF" localSheetId="49">#REF!</definedName>
    <definedName name="TMPF" localSheetId="48">#REF!</definedName>
    <definedName name="TMPF" localSheetId="47">#REF!</definedName>
    <definedName name="TMPF" localSheetId="46">#REF!</definedName>
    <definedName name="TMPF" localSheetId="45">#REF!</definedName>
    <definedName name="TMPF" localSheetId="18">#REF!</definedName>
    <definedName name="TMPF" localSheetId="12">#REF!</definedName>
    <definedName name="TMPF" localSheetId="15">#REF!</definedName>
    <definedName name="TMPF" localSheetId="14">#REF!</definedName>
    <definedName name="TMPF" localSheetId="10">#REF!</definedName>
    <definedName name="TMPF" localSheetId="7">#REF!</definedName>
    <definedName name="TMPF" localSheetId="13">#REF!</definedName>
    <definedName name="TMPF" localSheetId="19">#REF!</definedName>
    <definedName name="TMPF" localSheetId="8">#REF!</definedName>
    <definedName name="TMPF" localSheetId="11">#REF!</definedName>
    <definedName name="TMPF">#REF!</definedName>
    <definedName name="TNETF" localSheetId="17">#REF!</definedName>
    <definedName name="TNETF" localSheetId="16">#REF!</definedName>
    <definedName name="TNETF" localSheetId="9">#REF!</definedName>
    <definedName name="TNETF" localSheetId="52">#REF!</definedName>
    <definedName name="TNETF" localSheetId="51">#REF!</definedName>
    <definedName name="TNETF" localSheetId="50">#REF!</definedName>
    <definedName name="TNETF" localSheetId="49">#REF!</definedName>
    <definedName name="TNETF" localSheetId="48">#REF!</definedName>
    <definedName name="TNETF" localSheetId="47">#REF!</definedName>
    <definedName name="TNETF" localSheetId="46">#REF!</definedName>
    <definedName name="TNETF" localSheetId="45">#REF!</definedName>
    <definedName name="TNETF" localSheetId="18">#REF!</definedName>
    <definedName name="TNETF" localSheetId="12">#REF!</definedName>
    <definedName name="TNETF" localSheetId="15">#REF!</definedName>
    <definedName name="TNETF" localSheetId="14">#REF!</definedName>
    <definedName name="TNETF" localSheetId="10">#REF!</definedName>
    <definedName name="TNETF" localSheetId="7">#REF!</definedName>
    <definedName name="TNETF" localSheetId="13">#REF!</definedName>
    <definedName name="TNETF" localSheetId="19">#REF!</definedName>
    <definedName name="TNETF" localSheetId="8">#REF!</definedName>
    <definedName name="TNETF" localSheetId="11">#REF!</definedName>
    <definedName name="TNETF">TNETF!$B$1</definedName>
    <definedName name="TNETF_Debt_Related" localSheetId="33">TNETF!$B$67:$H$71</definedName>
    <definedName name="TNETF_EQ" localSheetId="33">TNETF!$B$12:$I$65</definedName>
    <definedName name="TNETFNAV" localSheetId="33">TNETF!$B$85:$B$86</definedName>
    <definedName name="TNPBETF" localSheetId="17">#REF!</definedName>
    <definedName name="TNPBETF" localSheetId="16">#REF!</definedName>
    <definedName name="TNPBETF" localSheetId="9">#REF!</definedName>
    <definedName name="TNPBETF" localSheetId="52">#REF!</definedName>
    <definedName name="TNPBETF" localSheetId="51">#REF!</definedName>
    <definedName name="TNPBETF" localSheetId="50">#REF!</definedName>
    <definedName name="TNPBETF" localSheetId="49">#REF!</definedName>
    <definedName name="TNPBETF" localSheetId="48">#REF!</definedName>
    <definedName name="TNPBETF" localSheetId="47">#REF!</definedName>
    <definedName name="TNPBETF" localSheetId="46">#REF!</definedName>
    <definedName name="TNPBETF" localSheetId="45">#REF!</definedName>
    <definedName name="TNPBETF" localSheetId="18">#REF!</definedName>
    <definedName name="TNPBETF" localSheetId="12">#REF!</definedName>
    <definedName name="TNPBETF" localSheetId="15">#REF!</definedName>
    <definedName name="TNPBETF" localSheetId="14">#REF!</definedName>
    <definedName name="TNPBETF" localSheetId="10">#REF!</definedName>
    <definedName name="TNPBETF" localSheetId="7">#REF!</definedName>
    <definedName name="TNPBETF" localSheetId="13">#REF!</definedName>
    <definedName name="TNPBETF" localSheetId="19">#REF!</definedName>
    <definedName name="TNPBETF" localSheetId="8">#REF!</definedName>
    <definedName name="TNPBETF" localSheetId="11">#REF!</definedName>
    <definedName name="TNPBETF">TNPBETF!$B$1</definedName>
    <definedName name="TNPBETF_EQ" localSheetId="34">TNPBETF!$B$12:$I$25</definedName>
    <definedName name="TNPBETFNAV" localSheetId="34">TNPBETF!$B$39:$B$40</definedName>
    <definedName name="TOF" localSheetId="17">TOF!$B$1</definedName>
    <definedName name="TOF" localSheetId="16">TOF!$B$1</definedName>
    <definedName name="TOF" localSheetId="52">TOF!$B$1</definedName>
    <definedName name="TOF" localSheetId="51">TOF!$B$1</definedName>
    <definedName name="TOF" localSheetId="50">TOF!$B$1</definedName>
    <definedName name="TOF" localSheetId="49">TOF!$B$1</definedName>
    <definedName name="TOF" localSheetId="48">TOF!$B$1</definedName>
    <definedName name="TOF" localSheetId="47">TOF!$B$1</definedName>
    <definedName name="TOF" localSheetId="46">TOF!$B$1</definedName>
    <definedName name="TOF" localSheetId="45">TOF!$B$1</definedName>
    <definedName name="TOF" localSheetId="18">TOF!$B$1</definedName>
    <definedName name="TOF" localSheetId="15">TOF!$B$1</definedName>
    <definedName name="TOF" localSheetId="14">TOF!$B$1</definedName>
    <definedName name="TOF" localSheetId="13">TOF!$B$1</definedName>
    <definedName name="TOF" localSheetId="19">TOF!$B$1</definedName>
    <definedName name="TOF">#REF!</definedName>
    <definedName name="TOFNAV" localSheetId="13">TOF!$B$24:$B$31</definedName>
    <definedName name="TOIIS" localSheetId="1">#REF!</definedName>
    <definedName name="TOIIS" localSheetId="17">#REF!</definedName>
    <definedName name="TOIIS" localSheetId="16">#REF!</definedName>
    <definedName name="TOIIS" localSheetId="9">#REF!</definedName>
    <definedName name="TOIIS" localSheetId="52">#REF!</definedName>
    <definedName name="TOIIS" localSheetId="51">#REF!</definedName>
    <definedName name="TOIIS" localSheetId="50">#REF!</definedName>
    <definedName name="TOIIS" localSheetId="49">#REF!</definedName>
    <definedName name="TOIIS" localSheetId="48">#REF!</definedName>
    <definedName name="TOIIS" localSheetId="47">#REF!</definedName>
    <definedName name="TOIIS" localSheetId="46">#REF!</definedName>
    <definedName name="TOIIS" localSheetId="45">#REF!</definedName>
    <definedName name="TOIIS" localSheetId="18">#REF!</definedName>
    <definedName name="TOIIS" localSheetId="12">#REF!</definedName>
    <definedName name="TOIIS" localSheetId="15">#REF!</definedName>
    <definedName name="TOIIS" localSheetId="14">#REF!</definedName>
    <definedName name="TOIIS" localSheetId="10">#REF!</definedName>
    <definedName name="TOIIS" localSheetId="7">#REF!</definedName>
    <definedName name="TOIIS" localSheetId="13">#REF!</definedName>
    <definedName name="TOIIS" localSheetId="19">#REF!</definedName>
    <definedName name="TOIIS" localSheetId="8">#REF!</definedName>
    <definedName name="TOIIS" localSheetId="11">#REF!</definedName>
    <definedName name="TOIIS">#REF!</definedName>
    <definedName name="TOIOS" localSheetId="1">#REF!</definedName>
    <definedName name="TOIOS" localSheetId="17">#REF!</definedName>
    <definedName name="TOIOS" localSheetId="16">#REF!</definedName>
    <definedName name="TOIOS" localSheetId="9">#REF!</definedName>
    <definedName name="TOIOS" localSheetId="52">#REF!</definedName>
    <definedName name="TOIOS" localSheetId="51">#REF!</definedName>
    <definedName name="TOIOS" localSheetId="50">#REF!</definedName>
    <definedName name="TOIOS" localSheetId="49">#REF!</definedName>
    <definedName name="TOIOS" localSheetId="48">#REF!</definedName>
    <definedName name="TOIOS" localSheetId="47">#REF!</definedName>
    <definedName name="TOIOS" localSheetId="46">#REF!</definedName>
    <definedName name="TOIOS" localSheetId="45">#REF!</definedName>
    <definedName name="TOIOS" localSheetId="18">#REF!</definedName>
    <definedName name="TOIOS" localSheetId="12">#REF!</definedName>
    <definedName name="TOIOS" localSheetId="15">#REF!</definedName>
    <definedName name="TOIOS" localSheetId="14">#REF!</definedName>
    <definedName name="TOIOS" localSheetId="10">#REF!</definedName>
    <definedName name="TOIOS" localSheetId="7">#REF!</definedName>
    <definedName name="TOIOS" localSheetId="13">#REF!</definedName>
    <definedName name="TOIOS" localSheetId="19">#REF!</definedName>
    <definedName name="TOIOS" localSheetId="8">#REF!</definedName>
    <definedName name="TOIOS" localSheetId="11">#REF!</definedName>
    <definedName name="TOIOS">#REF!</definedName>
    <definedName name="TOISS" localSheetId="1">#REF!</definedName>
    <definedName name="TOISS" localSheetId="52">#REF!</definedName>
    <definedName name="TOISS">#REF!</definedName>
    <definedName name="TQNTF" localSheetId="17">#REF!</definedName>
    <definedName name="TQNTF" localSheetId="16">#REF!</definedName>
    <definedName name="TQNTF" localSheetId="9">#REF!</definedName>
    <definedName name="TQNTF" localSheetId="52">#REF!</definedName>
    <definedName name="TQNTF" localSheetId="51">#REF!</definedName>
    <definedName name="TQNTF" localSheetId="50">#REF!</definedName>
    <definedName name="TQNTF" localSheetId="49">#REF!</definedName>
    <definedName name="TQNTF" localSheetId="48">#REF!</definedName>
    <definedName name="TQNTF" localSheetId="47">#REF!</definedName>
    <definedName name="TQNTF" localSheetId="46">#REF!</definedName>
    <definedName name="TQNTF" localSheetId="45">#REF!</definedName>
    <definedName name="TQNTF" localSheetId="18">#REF!</definedName>
    <definedName name="TQNTF" localSheetId="12">#REF!</definedName>
    <definedName name="TQNTF" localSheetId="15">#REF!</definedName>
    <definedName name="TQNTF" localSheetId="14">#REF!</definedName>
    <definedName name="TQNTF" localSheetId="10">#REF!</definedName>
    <definedName name="TQNTF" localSheetId="7">#REF!</definedName>
    <definedName name="TQNTF" localSheetId="13">#REF!</definedName>
    <definedName name="TQNTF" localSheetId="19">#REF!</definedName>
    <definedName name="TQNTF" localSheetId="8">#REF!</definedName>
    <definedName name="TQNTF" localSheetId="11">#REF!</definedName>
    <definedName name="TQNTF">TQNTF!$B$1</definedName>
    <definedName name="TQNTF_Debt_Related" localSheetId="43">TQNTF!$B$46:$H$50</definedName>
    <definedName name="TQNTF_EQ" localSheetId="43">TQNTF!$B$12:$I$44</definedName>
    <definedName name="TQNTFNAV" localSheetId="43">TQNTF!$B$64:$B$71</definedName>
    <definedName name="TREF" localSheetId="17">#REF!</definedName>
    <definedName name="TREF" localSheetId="16">#REF!</definedName>
    <definedName name="TREF" localSheetId="9">#REF!</definedName>
    <definedName name="TREF" localSheetId="52">#REF!</definedName>
    <definedName name="TREF" localSheetId="51">#REF!</definedName>
    <definedName name="TREF" localSheetId="50">#REF!</definedName>
    <definedName name="TREF" localSheetId="49">#REF!</definedName>
    <definedName name="TREF" localSheetId="48">#REF!</definedName>
    <definedName name="TREF" localSheetId="47">#REF!</definedName>
    <definedName name="TREF" localSheetId="46">#REF!</definedName>
    <definedName name="TREF" localSheetId="45">#REF!</definedName>
    <definedName name="TREF" localSheetId="18">#REF!</definedName>
    <definedName name="TREF" localSheetId="12">#REF!</definedName>
    <definedName name="TREF" localSheetId="15">#REF!</definedName>
    <definedName name="TREF" localSheetId="14">#REF!</definedName>
    <definedName name="TREF" localSheetId="10">#REF!</definedName>
    <definedName name="TREF" localSheetId="7">#REF!</definedName>
    <definedName name="TREF" localSheetId="13">#REF!</definedName>
    <definedName name="TREF" localSheetId="19">#REF!</definedName>
    <definedName name="TREF" localSheetId="8">#REF!</definedName>
    <definedName name="TREF" localSheetId="11">#REF!</definedName>
    <definedName name="TREF">TREF!$B$1</definedName>
    <definedName name="TREF_EQ" localSheetId="39">TREF!$B$12:$I$44</definedName>
    <definedName name="TREFNAV" localSheetId="39">TREF!$B$58:$B$65</definedName>
    <definedName name="TRSFC" localSheetId="17">TRSFC!$B$1</definedName>
    <definedName name="TRSFC" localSheetId="16">TRSFC!$B$1</definedName>
    <definedName name="TRSFC" localSheetId="52">TRSFC!$B$1</definedName>
    <definedName name="TRSFC" localSheetId="51">TRSFC!$B$1</definedName>
    <definedName name="TRSFC" localSheetId="50">TRSFC!$B$1</definedName>
    <definedName name="TRSFC" localSheetId="49">TRSFC!$B$1</definedName>
    <definedName name="TRSFC" localSheetId="48">TRSFC!$B$1</definedName>
    <definedName name="TRSFC" localSheetId="47">TRSFC!$B$1</definedName>
    <definedName name="TRSFC" localSheetId="46">TRSFC!$B$1</definedName>
    <definedName name="TRSFC" localSheetId="45">TRSFC!$B$1</definedName>
    <definedName name="TRSFC" localSheetId="18">TRSFC!$B$1</definedName>
    <definedName name="TRSFC" localSheetId="15">TRSFC!$B$1</definedName>
    <definedName name="TRSFC" localSheetId="14">TRSFC!$B$1</definedName>
    <definedName name="TRSFC" localSheetId="19">TRSFC!$B$1</definedName>
    <definedName name="TRSFC">#REF!</definedName>
    <definedName name="TRSFC_Debt_Related" localSheetId="19">TRSFC!$B$72:$H$78</definedName>
    <definedName name="TRSFC_EQ" localSheetId="19">TRSFC!$B$11:$I$58</definedName>
    <definedName name="TRSFC_GOV_SEC" localSheetId="19">TRSFC!$B$60:$H$70</definedName>
    <definedName name="TRSFC_MM" localSheetId="19">TRSFC!$B$80:$H$82</definedName>
    <definedName name="TRSFCNAV" localSheetId="19">TRSFC!$B$95:$B$98</definedName>
    <definedName name="TRSFM" localSheetId="17">#REF!</definedName>
    <definedName name="TRSFM" localSheetId="16">#REF!</definedName>
    <definedName name="TRSFM" localSheetId="9">#REF!</definedName>
    <definedName name="TRSFM" localSheetId="52">#REF!</definedName>
    <definedName name="TRSFM" localSheetId="51">#REF!</definedName>
    <definedName name="TRSFM" localSheetId="50">#REF!</definedName>
    <definedName name="TRSFM" localSheetId="49">#REF!</definedName>
    <definedName name="TRSFM" localSheetId="48">#REF!</definedName>
    <definedName name="TRSFM" localSheetId="47">#REF!</definedName>
    <definedName name="TRSFM" localSheetId="46">#REF!</definedName>
    <definedName name="TRSFM" localSheetId="45">#REF!</definedName>
    <definedName name="TRSFM" localSheetId="18">#REF!</definedName>
    <definedName name="TRSFM" localSheetId="12">#REF!</definedName>
    <definedName name="TRSFM" localSheetId="15">#REF!</definedName>
    <definedName name="TRSFM" localSheetId="14">#REF!</definedName>
    <definedName name="TRSFM" localSheetId="10">#REF!</definedName>
    <definedName name="TRSFM" localSheetId="7">#REF!</definedName>
    <definedName name="TRSFM" localSheetId="13">#REF!</definedName>
    <definedName name="TRSFM" localSheetId="19">#REF!</definedName>
    <definedName name="TRSFM" localSheetId="8">#REF!</definedName>
    <definedName name="TRSFM" localSheetId="11">#REF!</definedName>
    <definedName name="TRSFM">TRSFM!$B$1</definedName>
    <definedName name="TRSFM_Debt_Related" localSheetId="20">TRSFM!$B$78:$H$91</definedName>
    <definedName name="TRSFM_Debt_Related_UNLISTED" localSheetId="20">TRSFM!$B$93:$H$94</definedName>
    <definedName name="TRSFM_EQ" localSheetId="20">TRSFM!$B$11:$I$62</definedName>
    <definedName name="TRSFM_EQ_FU_Related" localSheetId="20">TRSFM!#REF!</definedName>
    <definedName name="TRSFM_GOV_SEC" localSheetId="20">TRSFM!$B$69:$H$76</definedName>
    <definedName name="TRSFM_MM" localSheetId="20">TRSFM!$B$96:$H$99</definedName>
    <definedName name="TRSFMNAV" localSheetId="20">TRSFM!$B$113:$B$116</definedName>
    <definedName name="TRSFP" localSheetId="17">#REF!</definedName>
    <definedName name="TRSFP" localSheetId="16">#REF!</definedName>
    <definedName name="TRSFP" localSheetId="9">#REF!</definedName>
    <definedName name="TRSFP" localSheetId="52">#REF!</definedName>
    <definedName name="TRSFP" localSheetId="51">#REF!</definedName>
    <definedName name="TRSFP" localSheetId="50">#REF!</definedName>
    <definedName name="TRSFP" localSheetId="49">#REF!</definedName>
    <definedName name="TRSFP" localSheetId="48">#REF!</definedName>
    <definedName name="TRSFP" localSheetId="47">#REF!</definedName>
    <definedName name="TRSFP" localSheetId="46">#REF!</definedName>
    <definedName name="TRSFP" localSheetId="45">#REF!</definedName>
    <definedName name="TRSFP" localSheetId="18">#REF!</definedName>
    <definedName name="TRSFP" localSheetId="12">#REF!</definedName>
    <definedName name="TRSFP" localSheetId="15">#REF!</definedName>
    <definedName name="TRSFP" localSheetId="14">#REF!</definedName>
    <definedName name="TRSFP" localSheetId="10">#REF!</definedName>
    <definedName name="TRSFP" localSheetId="7">#REF!</definedName>
    <definedName name="TRSFP" localSheetId="13">#REF!</definedName>
    <definedName name="TRSFP" localSheetId="19">#REF!</definedName>
    <definedName name="TRSFP" localSheetId="8">#REF!</definedName>
    <definedName name="TRSFP" localSheetId="11">#REF!</definedName>
    <definedName name="TRSFP">TRSFP!$B$1</definedName>
    <definedName name="TRSFP_EQ" localSheetId="21">TRSFP!$B$11:$I$63</definedName>
    <definedName name="TRSFPNAV" localSheetId="21">TRSFP!$B$77:$B$80</definedName>
    <definedName name="TSCAPF" localSheetId="17">#REF!</definedName>
    <definedName name="TSCAPF" localSheetId="16">#REF!</definedName>
    <definedName name="TSCAPF" localSheetId="9">#REF!</definedName>
    <definedName name="TSCAPF" localSheetId="52">#REF!</definedName>
    <definedName name="TSCAPF" localSheetId="51">#REF!</definedName>
    <definedName name="TSCAPF" localSheetId="50">#REF!</definedName>
    <definedName name="TSCAPF" localSheetId="49">#REF!</definedName>
    <definedName name="TSCAPF" localSheetId="48">#REF!</definedName>
    <definedName name="TSCAPF" localSheetId="47">#REF!</definedName>
    <definedName name="TSCAPF" localSheetId="46">#REF!</definedName>
    <definedName name="TSCAPF" localSheetId="45">#REF!</definedName>
    <definedName name="TSCAPF" localSheetId="18">#REF!</definedName>
    <definedName name="TSCAPF" localSheetId="12">#REF!</definedName>
    <definedName name="TSCAPF" localSheetId="15">#REF!</definedName>
    <definedName name="TSCAPF" localSheetId="14">#REF!</definedName>
    <definedName name="TSCAPF" localSheetId="10">#REF!</definedName>
    <definedName name="TSCAPF" localSheetId="7">#REF!</definedName>
    <definedName name="TSCAPF" localSheetId="13">#REF!</definedName>
    <definedName name="TSCAPF" localSheetId="19">#REF!</definedName>
    <definedName name="TSCAPF" localSheetId="8">#REF!</definedName>
    <definedName name="TSCAPF" localSheetId="11">#REF!</definedName>
    <definedName name="TSCAPF">TSCAPF!$B$1</definedName>
    <definedName name="TSCAPF_EQ" localSheetId="25">TSCAPF!$B$12:$I$53</definedName>
    <definedName name="TSCAPFNAV" localSheetId="25">TSCAPF!$B$74:$B$81</definedName>
    <definedName name="TSIPF3" localSheetId="1">#REF!</definedName>
    <definedName name="TSIPF3" localSheetId="17">#REF!</definedName>
    <definedName name="TSIPF3" localSheetId="16">#REF!</definedName>
    <definedName name="TSIPF3" localSheetId="9">#REF!</definedName>
    <definedName name="TSIPF3" localSheetId="52">#REF!</definedName>
    <definedName name="TSIPF3" localSheetId="51">#REF!</definedName>
    <definedName name="TSIPF3" localSheetId="50">#REF!</definedName>
    <definedName name="TSIPF3" localSheetId="49">#REF!</definedName>
    <definedName name="TSIPF3" localSheetId="48">#REF!</definedName>
    <definedName name="TSIPF3" localSheetId="47">#REF!</definedName>
    <definedName name="TSIPF3" localSheetId="46">#REF!</definedName>
    <definedName name="TSIPF3" localSheetId="45">#REF!</definedName>
    <definedName name="TSIPF3" localSheetId="18">#REF!</definedName>
    <definedName name="TSIPF3" localSheetId="12">#REF!</definedName>
    <definedName name="TSIPF3" localSheetId="15">#REF!</definedName>
    <definedName name="TSIPF3" localSheetId="14">#REF!</definedName>
    <definedName name="TSIPF3" localSheetId="10">#REF!</definedName>
    <definedName name="TSIPF3" localSheetId="7">#REF!</definedName>
    <definedName name="TSIPF3" localSheetId="13">#REF!</definedName>
    <definedName name="TSIPF3" localSheetId="19">#REF!</definedName>
    <definedName name="TSIPF3" localSheetId="8">#REF!</definedName>
    <definedName name="TSIPF3" localSheetId="11">#REF!</definedName>
    <definedName name="TSIPF3">#REF!</definedName>
    <definedName name="TSTBF" localSheetId="17">TSTBF!$B$1</definedName>
    <definedName name="TSTBF" localSheetId="16">TSTBF!$B$1</definedName>
    <definedName name="TSTBF" localSheetId="9">TSTBF!$B$1</definedName>
    <definedName name="TSTBF" localSheetId="52">TSTBF!$B$1</definedName>
    <definedName name="TSTBF" localSheetId="51">TSTBF!$B$1</definedName>
    <definedName name="TSTBF" localSheetId="50">TSTBF!$B$1</definedName>
    <definedName name="TSTBF" localSheetId="49">TSTBF!$B$1</definedName>
    <definedName name="TSTBF" localSheetId="48">TSTBF!$B$1</definedName>
    <definedName name="TSTBF" localSheetId="47">TSTBF!$B$1</definedName>
    <definedName name="TSTBF" localSheetId="46">TSTBF!$B$1</definedName>
    <definedName name="TSTBF" localSheetId="45">TSTBF!$B$1</definedName>
    <definedName name="TSTBF" localSheetId="18">TSTBF!$B$1</definedName>
    <definedName name="TSTBF" localSheetId="12">TSTBF!$B$1</definedName>
    <definedName name="TSTBF" localSheetId="15">TSTBF!$B$1</definedName>
    <definedName name="TSTBF" localSheetId="14">TSTBF!$B$1</definedName>
    <definedName name="TSTBF" localSheetId="10">TSTBF!$B$1</definedName>
    <definedName name="TSTBF" localSheetId="13">TSTBF!$B$1</definedName>
    <definedName name="TSTBF" localSheetId="19">TSTBF!$B$1</definedName>
    <definedName name="TSTBF" localSheetId="8">TSTBF!$B$1</definedName>
    <definedName name="TSTBF" localSheetId="11">TSTBF!$B$1</definedName>
    <definedName name="TSTBF">#REF!</definedName>
    <definedName name="TSTBF_Debt_Related" localSheetId="8">TSTBF!$B$34:$H$79</definedName>
    <definedName name="TSTBF_Debt_Related_UNLISTED" localSheetId="8">TSTBF!$B$81:$H$83</definedName>
    <definedName name="TSTBF_GOV_SEC" localSheetId="8">TSTBF!$B$12:$H$32</definedName>
    <definedName name="TSTBF_MM" localSheetId="8">TSTBF!$B$85:$H$95</definedName>
    <definedName name="TSTBFNAV" localSheetId="8">TSTBF!$B$108:$B$119</definedName>
    <definedName name="TTAF1" localSheetId="1">#REF!</definedName>
    <definedName name="TTAF1" localSheetId="17">#REF!</definedName>
    <definedName name="TTAF1" localSheetId="16">#REF!</definedName>
    <definedName name="TTAF1" localSheetId="9">#REF!</definedName>
    <definedName name="TTAF1" localSheetId="52">#REF!</definedName>
    <definedName name="TTAF1" localSheetId="51">#REF!</definedName>
    <definedName name="TTAF1" localSheetId="50">#REF!</definedName>
    <definedName name="TTAF1" localSheetId="49">#REF!</definedName>
    <definedName name="TTAF1" localSheetId="48">#REF!</definedName>
    <definedName name="TTAF1" localSheetId="47">#REF!</definedName>
    <definedName name="TTAF1" localSheetId="46">#REF!</definedName>
    <definedName name="TTAF1" localSheetId="45">#REF!</definedName>
    <definedName name="TTAF1" localSheetId="18">#REF!</definedName>
    <definedName name="TTAF1" localSheetId="12">#REF!</definedName>
    <definedName name="TTAF1" localSheetId="15">#REF!</definedName>
    <definedName name="TTAF1" localSheetId="14">#REF!</definedName>
    <definedName name="TTAF1" localSheetId="10">#REF!</definedName>
    <definedName name="TTAF1" localSheetId="7">#REF!</definedName>
    <definedName name="TTAF1" localSheetId="13">#REF!</definedName>
    <definedName name="TTAF1" localSheetId="19">#REF!</definedName>
    <definedName name="TTAF1" localSheetId="8">#REF!</definedName>
    <definedName name="TTAF1" localSheetId="11">#REF!</definedName>
    <definedName name="TTAF1">#REF!</definedName>
    <definedName name="TTMF" localSheetId="1">#REF!</definedName>
    <definedName name="TTMF" localSheetId="52">#REF!</definedName>
    <definedName name="TTMF">#REF!</definedName>
    <definedName name="TTMFSP1" localSheetId="17">#REF!</definedName>
    <definedName name="TTMFSP1" localSheetId="16">#REF!</definedName>
    <definedName name="TTMFSP1" localSheetId="9">#REF!</definedName>
    <definedName name="TTMFSP1" localSheetId="52">#REF!</definedName>
    <definedName name="TTMFSP1" localSheetId="51">#REF!</definedName>
    <definedName name="TTMFSP1" localSheetId="50">#REF!</definedName>
    <definedName name="TTMFSP1" localSheetId="49">#REF!</definedName>
    <definedName name="TTMFSP1" localSheetId="48">#REF!</definedName>
    <definedName name="TTMFSP1" localSheetId="47">#REF!</definedName>
    <definedName name="TTMFSP1" localSheetId="46">#REF!</definedName>
    <definedName name="TTMFSP1" localSheetId="45">#REF!</definedName>
    <definedName name="TTMFSP1" localSheetId="18">#REF!</definedName>
    <definedName name="TTMFSP1" localSheetId="12">#REF!</definedName>
    <definedName name="TTMFSP1" localSheetId="15">#REF!</definedName>
    <definedName name="TTMFSP1" localSheetId="14">#REF!</definedName>
    <definedName name="TTMFSP1" localSheetId="10">#REF!</definedName>
    <definedName name="TTMFSP1" localSheetId="7">#REF!</definedName>
    <definedName name="TTMFSP1" localSheetId="13">#REF!</definedName>
    <definedName name="TTMFSP1" localSheetId="19">#REF!</definedName>
    <definedName name="TTMFSP1" localSheetId="8">#REF!</definedName>
    <definedName name="TTMFSP1" localSheetId="11">#REF!</definedName>
    <definedName name="TTMFSP1">#REF!</definedName>
    <definedName name="TTMFSP1NAV" localSheetId="8">TSTBF!$B$151:$B$166</definedName>
    <definedName name="TTOFE" localSheetId="17">#REF!</definedName>
    <definedName name="TTOFE" localSheetId="16">#REF!</definedName>
    <definedName name="TTOFE" localSheetId="9">#REF!</definedName>
    <definedName name="TTOFE" localSheetId="52">#REF!</definedName>
    <definedName name="TTOFE" localSheetId="51">#REF!</definedName>
    <definedName name="TTOFE" localSheetId="50">#REF!</definedName>
    <definedName name="TTOFE" localSheetId="49">#REF!</definedName>
    <definedName name="TTOFE" localSheetId="48">#REF!</definedName>
    <definedName name="TTOFE" localSheetId="47">#REF!</definedName>
    <definedName name="TTOFE" localSheetId="46">#REF!</definedName>
    <definedName name="TTOFE" localSheetId="45">#REF!</definedName>
    <definedName name="TTOFE" localSheetId="18">#REF!</definedName>
    <definedName name="TTOFE" localSheetId="12">#REF!</definedName>
    <definedName name="TTOFE" localSheetId="15">#REF!</definedName>
    <definedName name="TTOFE" localSheetId="14">#REF!</definedName>
    <definedName name="TTOFE" localSheetId="10">#REF!</definedName>
    <definedName name="TTOFE" localSheetId="7">#REF!</definedName>
    <definedName name="TTOFE" localSheetId="13">#REF!</definedName>
    <definedName name="TTOFE" localSheetId="19">#REF!</definedName>
    <definedName name="TTOFE" localSheetId="8">#REF!</definedName>
    <definedName name="TTOFE" localSheetId="11">#REF!</definedName>
    <definedName name="TTOFE">TTOFE!$B$1</definedName>
    <definedName name="TTOFE_EQ" localSheetId="22">TTOFE!$B$12:$I$54</definedName>
    <definedName name="TTOFE_EQ_FU_Related" localSheetId="22">TTOFE!#REF!</definedName>
    <definedName name="TTOFENAV" localSheetId="22">TTOFE!$B$74:$B$81</definedName>
    <definedName name="TTSF96" localSheetId="17">#REF!</definedName>
    <definedName name="TTSF96" localSheetId="16">#REF!</definedName>
    <definedName name="TTSF96" localSheetId="9">#REF!</definedName>
    <definedName name="TTSF96" localSheetId="52">#REF!</definedName>
    <definedName name="TTSF96" localSheetId="51">#REF!</definedName>
    <definedName name="TTSF96" localSheetId="50">#REF!</definedName>
    <definedName name="TTSF96" localSheetId="49">#REF!</definedName>
    <definedName name="TTSF96" localSheetId="48">#REF!</definedName>
    <definedName name="TTSF96" localSheetId="47">#REF!</definedName>
    <definedName name="TTSF96" localSheetId="46">#REF!</definedName>
    <definedName name="TTSF96" localSheetId="45">#REF!</definedName>
    <definedName name="TTSF96" localSheetId="18">#REF!</definedName>
    <definedName name="TTSF96" localSheetId="12">#REF!</definedName>
    <definedName name="TTSF96" localSheetId="15">#REF!</definedName>
    <definedName name="TTSF96" localSheetId="14">#REF!</definedName>
    <definedName name="TTSF96" localSheetId="10">#REF!</definedName>
    <definedName name="TTSF96" localSheetId="7">#REF!</definedName>
    <definedName name="TTSF96" localSheetId="13">#REF!</definedName>
    <definedName name="TTSF96" localSheetId="19">#REF!</definedName>
    <definedName name="TTSF96" localSheetId="8">#REF!</definedName>
    <definedName name="TTSF96" localSheetId="11">#REF!</definedName>
    <definedName name="TTSF96">TTSF96!$B$1</definedName>
    <definedName name="TTSF96_EQ" localSheetId="29">TTSF96!$B$12:$I$62</definedName>
    <definedName name="TTSF96NAV" localSheetId="29">TTSF96!$B$76:$B$83</definedName>
    <definedName name="TUDG3S" localSheetId="1">#REF!</definedName>
    <definedName name="TUDG3S" localSheetId="17">#REF!</definedName>
    <definedName name="TUDG3S" localSheetId="16">#REF!</definedName>
    <definedName name="TUDG3S" localSheetId="9">#REF!</definedName>
    <definedName name="TUDG3S" localSheetId="52">#REF!</definedName>
    <definedName name="TUDG3S" localSheetId="51">#REF!</definedName>
    <definedName name="TUDG3S" localSheetId="50">#REF!</definedName>
    <definedName name="TUDG3S" localSheetId="49">#REF!</definedName>
    <definedName name="TUDG3S" localSheetId="48">#REF!</definedName>
    <definedName name="TUDG3S" localSheetId="47">#REF!</definedName>
    <definedName name="TUDG3S" localSheetId="46">#REF!</definedName>
    <definedName name="TUDG3S" localSheetId="45">#REF!</definedName>
    <definedName name="TUDG3S" localSheetId="18">#REF!</definedName>
    <definedName name="TUDG3S" localSheetId="12">#REF!</definedName>
    <definedName name="TUDG3S" localSheetId="15">#REF!</definedName>
    <definedName name="TUDG3S" localSheetId="14">#REF!</definedName>
    <definedName name="TUDG3S" localSheetId="10">#REF!</definedName>
    <definedName name="TUDG3S" localSheetId="7">#REF!</definedName>
    <definedName name="TUDG3S" localSheetId="13">#REF!</definedName>
    <definedName name="TUDG3S" localSheetId="19">#REF!</definedName>
    <definedName name="TUDG3S" localSheetId="8">#REF!</definedName>
    <definedName name="TUDG3S" localSheetId="11">#REF!</definedName>
    <definedName name="TUDG3S">#REF!</definedName>
    <definedName name="TUDS" localSheetId="1">#REF!</definedName>
    <definedName name="TUDS" localSheetId="17">#REF!</definedName>
    <definedName name="TUDS" localSheetId="16">#REF!</definedName>
    <definedName name="TUDS" localSheetId="9">#REF!</definedName>
    <definedName name="TUDS" localSheetId="52">#REF!</definedName>
    <definedName name="TUDS" localSheetId="51">#REF!</definedName>
    <definedName name="TUDS" localSheetId="50">#REF!</definedName>
    <definedName name="TUDS" localSheetId="49">#REF!</definedName>
    <definedName name="TUDS" localSheetId="48">#REF!</definedName>
    <definedName name="TUDS" localSheetId="47">#REF!</definedName>
    <definedName name="TUDS" localSheetId="46">#REF!</definedName>
    <definedName name="TUDS" localSheetId="45">#REF!</definedName>
    <definedName name="TUDS" localSheetId="18">#REF!</definedName>
    <definedName name="TUDS" localSheetId="12">#REF!</definedName>
    <definedName name="TUDS" localSheetId="15">#REF!</definedName>
    <definedName name="TUDS" localSheetId="14">#REF!</definedName>
    <definedName name="TUDS" localSheetId="10">#REF!</definedName>
    <definedName name="TUDS" localSheetId="7">#REF!</definedName>
    <definedName name="TUDS" localSheetId="13">#REF!</definedName>
    <definedName name="TUDS" localSheetId="19">#REF!</definedName>
    <definedName name="TUDS" localSheetId="8">#REF!</definedName>
    <definedName name="TUDS" localSheetId="11">#REF!</definedName>
    <definedName name="TUDS">#REF!</definedName>
    <definedName name="TURG3S" localSheetId="1">#REF!</definedName>
    <definedName name="TURG3S" localSheetId="17">#REF!</definedName>
    <definedName name="TURG3S" localSheetId="16">#REF!</definedName>
    <definedName name="TURG3S" localSheetId="9">#REF!</definedName>
    <definedName name="TURG3S" localSheetId="52">#REF!</definedName>
    <definedName name="TURG3S" localSheetId="51">#REF!</definedName>
    <definedName name="TURG3S" localSheetId="50">#REF!</definedName>
    <definedName name="TURG3S" localSheetId="49">#REF!</definedName>
    <definedName name="TURG3S" localSheetId="48">#REF!</definedName>
    <definedName name="TURG3S" localSheetId="47">#REF!</definedName>
    <definedName name="TURG3S" localSheetId="46">#REF!</definedName>
    <definedName name="TURG3S" localSheetId="45">#REF!</definedName>
    <definedName name="TURG3S" localSheetId="18">#REF!</definedName>
    <definedName name="TURG3S" localSheetId="12">#REF!</definedName>
    <definedName name="TURG3S" localSheetId="15">#REF!</definedName>
    <definedName name="TURG3S" localSheetId="14">#REF!</definedName>
    <definedName name="TURG3S" localSheetId="10">#REF!</definedName>
    <definedName name="TURG3S" localSheetId="7">#REF!</definedName>
    <definedName name="TURG3S" localSheetId="13">#REF!</definedName>
    <definedName name="TURG3S" localSheetId="19">#REF!</definedName>
    <definedName name="TURG3S" localSheetId="8">#REF!</definedName>
    <definedName name="TURG3S" localSheetId="11">#REF!</definedName>
    <definedName name="TURG3S">#REF!</definedName>
    <definedName name="TURS" localSheetId="1">#REF!</definedName>
    <definedName name="TURS" localSheetId="52">#REF!</definedName>
    <definedName name="TURS">#REF!</definedName>
    <definedName name="TUSTF" localSheetId="17">TUSTF!$B$1</definedName>
    <definedName name="TUSTF" localSheetId="16">TUSTF!$B$1</definedName>
    <definedName name="TUSTF" localSheetId="52">TUSTF!$B$1</definedName>
    <definedName name="TUSTF" localSheetId="51">TUSTF!$B$1</definedName>
    <definedName name="TUSTF" localSheetId="50">TUSTF!$B$1</definedName>
    <definedName name="TUSTF" localSheetId="49">TUSTF!$B$1</definedName>
    <definedName name="TUSTF" localSheetId="48">TUSTF!$B$1</definedName>
    <definedName name="TUSTF" localSheetId="47">TUSTF!$B$1</definedName>
    <definedName name="TUSTF" localSheetId="46">TUSTF!$B$1</definedName>
    <definedName name="TUSTF" localSheetId="45">TUSTF!$B$1</definedName>
    <definedName name="TUSTF" localSheetId="18">TUSTF!$B$1</definedName>
    <definedName name="TUSTF" localSheetId="12">TUSTF!$B$1</definedName>
    <definedName name="TUSTF" localSheetId="15">TUSTF!$B$1</definedName>
    <definedName name="TUSTF" localSheetId="14">TUSTF!$B$1</definedName>
    <definedName name="TUSTF" localSheetId="13">TUSTF!$B$1</definedName>
    <definedName name="TUSTF" localSheetId="19">TUSTF!$B$1</definedName>
    <definedName name="TUSTF" localSheetId="11">TUSTF!$B$1</definedName>
    <definedName name="TUSTF">#REF!</definedName>
    <definedName name="TUSTF_Debt_Related" localSheetId="11">TUSTF!$B$18:$H$32</definedName>
    <definedName name="TUSTF_GOV_SEC" localSheetId="11">TUSTF!$B$12:$H$16</definedName>
    <definedName name="TUSTF_MM" localSheetId="11">TUSTF!$B$34:$H$54</definedName>
    <definedName name="TUSTFNAV" localSheetId="11">TUSTF!$B$67:$B$78</definedName>
    <definedName name="TVFS1" localSheetId="17">#REF!</definedName>
    <definedName name="TVFS1" localSheetId="16">#REF!</definedName>
    <definedName name="TVFS1" localSheetId="9">#REF!</definedName>
    <definedName name="TVFS1" localSheetId="52">#REF!</definedName>
    <definedName name="TVFS1" localSheetId="51">#REF!</definedName>
    <definedName name="TVFS1" localSheetId="50">#REF!</definedName>
    <definedName name="TVFS1" localSheetId="49">#REF!</definedName>
    <definedName name="TVFS1" localSheetId="48">#REF!</definedName>
    <definedName name="TVFS1" localSheetId="47">#REF!</definedName>
    <definedName name="TVFS1" localSheetId="46">#REF!</definedName>
    <definedName name="TVFS1" localSheetId="45">#REF!</definedName>
    <definedName name="TVFS1" localSheetId="18">#REF!</definedName>
    <definedName name="TVFS1" localSheetId="12">#REF!</definedName>
    <definedName name="TVFS1" localSheetId="15">#REF!</definedName>
    <definedName name="TVFS1" localSheetId="14">#REF!</definedName>
    <definedName name="TVFS1" localSheetId="10">#REF!</definedName>
    <definedName name="TVFS1" localSheetId="7">#REF!</definedName>
    <definedName name="TVFS1" localSheetId="13">#REF!</definedName>
    <definedName name="TVFS1" localSheetId="19">#REF!</definedName>
    <definedName name="TVFS1" localSheetId="8">#REF!</definedName>
    <definedName name="TVFS1" localSheetId="11">#REF!</definedName>
    <definedName name="TVFS1">#REF!</definedName>
    <definedName name="TVFS2" localSheetId="52">#REF!</definedName>
    <definedName name="TVFS2">#REF!</definedName>
    <definedName name="TYCF" localSheetId="17">#REF!</definedName>
    <definedName name="TYCF" localSheetId="16">#REF!</definedName>
    <definedName name="TYCF" localSheetId="9">#REF!</definedName>
    <definedName name="TYCF" localSheetId="52">#REF!</definedName>
    <definedName name="TYCF" localSheetId="51">#REF!</definedName>
    <definedName name="TYCF" localSheetId="50">#REF!</definedName>
    <definedName name="TYCF" localSheetId="49">#REF!</definedName>
    <definedName name="TYCF" localSheetId="48">#REF!</definedName>
    <definedName name="TYCF" localSheetId="47">#REF!</definedName>
    <definedName name="TYCF" localSheetId="46">#REF!</definedName>
    <definedName name="TYCF" localSheetId="45">#REF!</definedName>
    <definedName name="TYCF" localSheetId="18">#REF!</definedName>
    <definedName name="TYCF" localSheetId="12">#REF!</definedName>
    <definedName name="TYCF" localSheetId="15">#REF!</definedName>
    <definedName name="TYCF" localSheetId="14">#REF!</definedName>
    <definedName name="TYCF" localSheetId="10">#REF!</definedName>
    <definedName name="TYCF" localSheetId="7">#REF!</definedName>
    <definedName name="TYCF" localSheetId="13">#REF!</definedName>
    <definedName name="TYCF" localSheetId="19">#REF!</definedName>
    <definedName name="TYCF" localSheetId="8">#REF!</definedName>
    <definedName name="TYCF" localSheetId="11">#REF!</definedName>
    <definedName name="TYCF">TYCF!$B$1</definedName>
    <definedName name="TYCF_EQ" localSheetId="42">TYCF!$B$11:$I$58</definedName>
    <definedName name="TYCFNAV" localSheetId="42">TYCF!$B$72:$B$75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55" i="25" l="1"/>
  <c r="H116" i="11" l="1"/>
  <c r="G116" i="11"/>
  <c r="C465" i="11" l="1"/>
  <c r="C420" i="11"/>
  <c r="C240" i="11"/>
  <c r="C226" i="11"/>
  <c r="C242" i="11" l="1"/>
  <c r="C467" i="11"/>
  <c r="H83" i="11"/>
  <c r="G83" i="11"/>
  <c r="H132" i="11"/>
  <c r="G132" i="11"/>
  <c r="C228" i="25" l="1"/>
  <c r="C207" i="25"/>
  <c r="C230" i="25" l="1"/>
  <c r="C483" i="31"/>
  <c r="C478" i="31"/>
  <c r="C485" i="31" l="1"/>
  <c r="C449" i="31"/>
  <c r="C401" i="31"/>
  <c r="C451" i="31" l="1"/>
  <c r="C1495" i="32"/>
  <c r="C1497" i="32" s="1"/>
  <c r="C1258" i="32"/>
  <c r="C100" i="27" l="1"/>
  <c r="C140" i="21"/>
  <c r="C166" i="11" l="1"/>
  <c r="C124" i="25"/>
  <c r="C218" i="31"/>
  <c r="C399" i="32"/>
  <c r="H68" i="25" l="1"/>
  <c r="G68" i="25"/>
  <c r="H60" i="4" l="1"/>
  <c r="G60" i="4"/>
  <c r="H54" i="4"/>
  <c r="H61" i="4" s="1"/>
  <c r="G54" i="4"/>
  <c r="G61" i="4" s="1"/>
  <c r="H67" i="6"/>
  <c r="G67" i="6"/>
  <c r="H63" i="6"/>
  <c r="H68" i="6" s="1"/>
  <c r="G63" i="6"/>
  <c r="G68" i="6" s="1"/>
  <c r="H60" i="13" l="1"/>
  <c r="G60" i="13"/>
  <c r="H56" i="13"/>
  <c r="H61" i="13" s="1"/>
  <c r="G56" i="13"/>
  <c r="G61" i="13" s="1"/>
  <c r="H53" i="15" l="1"/>
  <c r="G53" i="15"/>
  <c r="H49" i="15"/>
  <c r="H54" i="15" s="1"/>
  <c r="G49" i="15"/>
  <c r="G54" i="15" s="1"/>
  <c r="H117" i="31" l="1"/>
  <c r="G117" i="31"/>
  <c r="H113" i="31"/>
  <c r="G113" i="31"/>
  <c r="H179" i="31"/>
  <c r="G179" i="31"/>
  <c r="H294" i="32"/>
  <c r="G294" i="32"/>
  <c r="H357" i="32"/>
  <c r="G357" i="32"/>
  <c r="G118" i="31" l="1"/>
  <c r="H118" i="31"/>
  <c r="G21" i="51"/>
  <c r="H21" i="51"/>
  <c r="G21" i="50"/>
  <c r="H21" i="50"/>
  <c r="G21" i="49"/>
  <c r="H21" i="49"/>
  <c r="G23" i="48"/>
  <c r="H23" i="48"/>
  <c r="G24" i="47"/>
  <c r="H24" i="47"/>
  <c r="G31" i="46"/>
  <c r="H31" i="46"/>
  <c r="G19" i="45"/>
  <c r="H19" i="45"/>
  <c r="G34" i="45"/>
  <c r="H34" i="45"/>
  <c r="G31" i="44"/>
  <c r="H31" i="44"/>
  <c r="G50" i="44"/>
  <c r="H50" i="44"/>
  <c r="G53" i="44"/>
  <c r="H53" i="44"/>
  <c r="G18" i="43"/>
  <c r="H18" i="43"/>
  <c r="G33" i="43"/>
  <c r="H33" i="43"/>
  <c r="G36" i="43"/>
  <c r="H36" i="43"/>
  <c r="G30" i="42"/>
  <c r="H30" i="42"/>
  <c r="G19" i="41"/>
  <c r="H19" i="41"/>
  <c r="G28" i="41"/>
  <c r="H28" i="41"/>
  <c r="G31" i="41"/>
  <c r="H31" i="41"/>
  <c r="G59" i="40"/>
  <c r="H59" i="40"/>
  <c r="G71" i="40"/>
  <c r="H71" i="40"/>
  <c r="G79" i="40"/>
  <c r="H79" i="40"/>
  <c r="G83" i="40"/>
  <c r="H83" i="40"/>
  <c r="G19" i="38"/>
  <c r="H19" i="38"/>
  <c r="G57" i="38"/>
  <c r="H57" i="38"/>
  <c r="G17" i="37"/>
  <c r="H17" i="37"/>
  <c r="G33" i="37"/>
  <c r="H33" i="37"/>
  <c r="G55" i="37"/>
  <c r="H55" i="37"/>
  <c r="G18" i="36"/>
  <c r="H18" i="36"/>
  <c r="G35" i="36"/>
  <c r="H35" i="36"/>
  <c r="G38" i="36"/>
  <c r="H38" i="36"/>
  <c r="G23" i="35"/>
  <c r="H23" i="35"/>
  <c r="G69" i="35"/>
  <c r="H69" i="35"/>
  <c r="G97" i="35"/>
  <c r="H97" i="35"/>
  <c r="G33" i="34"/>
  <c r="H33" i="34"/>
  <c r="G80" i="34"/>
  <c r="H80" i="34"/>
  <c r="G84" i="34"/>
  <c r="H84" i="34"/>
  <c r="G96" i="34"/>
  <c r="H96" i="34"/>
  <c r="G39" i="33"/>
  <c r="H39" i="33"/>
  <c r="G109" i="33"/>
  <c r="H109" i="33"/>
  <c r="H36" i="45" l="1"/>
  <c r="G36" i="45"/>
  <c r="G37" i="45" s="1"/>
  <c r="H37" i="45" s="1"/>
  <c r="H352" i="32"/>
  <c r="G352" i="32"/>
  <c r="H176" i="31"/>
  <c r="G176" i="31"/>
  <c r="H364" i="32"/>
  <c r="G364" i="32"/>
  <c r="H332" i="32"/>
  <c r="G332" i="32"/>
  <c r="H315" i="32"/>
  <c r="G315" i="32"/>
  <c r="H183" i="31"/>
  <c r="G183" i="31"/>
  <c r="H170" i="31"/>
  <c r="G170" i="31"/>
  <c r="H133" i="31"/>
  <c r="G133" i="31"/>
  <c r="H33" i="30"/>
  <c r="G33" i="30"/>
  <c r="H45" i="29"/>
  <c r="G45" i="29"/>
  <c r="H53" i="28"/>
  <c r="G53" i="28"/>
  <c r="H45" i="28"/>
  <c r="G45" i="28"/>
  <c r="H71" i="27"/>
  <c r="G71" i="27"/>
  <c r="H68" i="27"/>
  <c r="G68" i="27"/>
  <c r="H62" i="27"/>
  <c r="G62" i="27"/>
  <c r="H52" i="26"/>
  <c r="G52" i="26"/>
  <c r="H86" i="25"/>
  <c r="G86" i="25"/>
  <c r="H83" i="25"/>
  <c r="G83" i="25"/>
  <c r="H79" i="25"/>
  <c r="G79" i="25"/>
  <c r="H56" i="24"/>
  <c r="G56" i="24"/>
  <c r="H63" i="23"/>
  <c r="G63" i="23"/>
  <c r="H42" i="22"/>
  <c r="G42" i="22"/>
  <c r="H102" i="21"/>
  <c r="G102" i="21"/>
  <c r="H94" i="21"/>
  <c r="G94" i="21"/>
  <c r="H67" i="21"/>
  <c r="G67" i="21"/>
  <c r="H49" i="21"/>
  <c r="G49" i="21"/>
  <c r="H73" i="20"/>
  <c r="G73" i="20"/>
  <c r="H67" i="20"/>
  <c r="G67" i="20"/>
  <c r="H46" i="19"/>
  <c r="G46" i="19"/>
  <c r="H51" i="18"/>
  <c r="G51" i="18"/>
  <c r="H45" i="18"/>
  <c r="G45" i="18"/>
  <c r="H45" i="17"/>
  <c r="G45" i="17"/>
  <c r="H63" i="16"/>
  <c r="G63" i="16"/>
  <c r="H55" i="14"/>
  <c r="G55" i="14"/>
  <c r="H63" i="12"/>
  <c r="G63" i="12"/>
  <c r="H129" i="11"/>
  <c r="G129" i="11"/>
  <c r="H123" i="11"/>
  <c r="G123" i="11"/>
  <c r="H72" i="10"/>
  <c r="G72" i="10"/>
  <c r="H66" i="10"/>
  <c r="G66" i="10"/>
  <c r="H26" i="9"/>
  <c r="G26" i="9"/>
  <c r="H51" i="8"/>
  <c r="G51" i="8"/>
  <c r="H45" i="8"/>
  <c r="G45" i="8"/>
  <c r="H45" i="7"/>
  <c r="G45" i="7"/>
  <c r="H100" i="6"/>
  <c r="G100" i="6"/>
  <c r="H95" i="6"/>
  <c r="G95" i="6"/>
  <c r="H92" i="6"/>
  <c r="G92" i="6"/>
  <c r="H77" i="6"/>
  <c r="G77" i="6"/>
  <c r="H64" i="5"/>
  <c r="G64" i="5"/>
  <c r="H59" i="3"/>
  <c r="G59" i="3"/>
  <c r="G134" i="11" l="1"/>
  <c r="G135" i="11" s="1"/>
  <c r="H135"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54A042-FB93-47C1-AC86-8A9EB46A1427}" name="Connection1636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1' and a.scheme='TBPSUF' _x000d_ _x000d_and WEEKEND_DT='31 Aug 2021' and a.ASSET_TYPE in('13','26','37','39','48') _x000d_and a.schclass='GLOBAL' and a.security is not null and a.UNITS&gt;0  and LAST_NET_ASSETS&gt;1 and f.schclass='GLOBAL' ) where MKTVAL &gt; 0 _x000d_ union all _x000d_select * from (SELECT 'IRS - '||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1'_x000d_left outer join  tatamfplus.weeknav d on  d.weekend_dt='31 Aug 2021' and d.scheme=a.scheme and d.schclass='GLOBAL' _x000d_left outer join  tatamfplus.assetype e on e.rectype='L' and e.asset_type=a.asset_type_x000d_WHERE del_date&lt;='31 Aug 2021' AND mat_date &gt;'31 Aug 2021' and a.scheme='TBPSUF')_x000d_order by 6 desc"/>
  </connection>
  <connection id="2" xr16:uid="{F887456F-A622-425D-BE8A-5BA06D58D875}" name="Connection16364"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BPSUF' _x000d_ _x000d_and WEEKEND_DT='31 Aug 2021' and a.ASSET_TYPE in('05','06','07','09','11','12','14','25','29','34','18','52') and LISTED_Y_N='Y'  _x000d_and a.schclass='GLOBAL' and a.security is not null and a.UNITS&gt;0  and LAST_NET_ASSETS&gt;1 and f.schclass='GLOBAL' ) _x000d_where MKTVAL &gt; 0) order by 6 desc"/>
  </connection>
  <connection id="3" xr16:uid="{6D2D1F1D-47DD-4AED-BECA-62A353176BD1}" name="Connection16389"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BPSUF' _x000d_ and LAST_NET_ASSETS&gt;1 and f.SCHCLASS='GLOBAL'_x000d_and WEEKEND_DT='31 Aug 2021' and a.ASSET_TYPE in('16','17','19','20','22','03','15'))  _x000d_where MKTVAL &gt; 0 order by 6 desc"/>
  </connection>
  <connection id="4" xr16:uid="{F114C165-30CB-4C26-9875-3329C1717973}" name="Connection1639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 xr16:uid="{EC60B8A7-4323-48D4-BA94-B3D73982139F}" name="Connection16474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TM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 xr16:uid="{F79599B9-26F9-48DE-B7D2-6F12975410A1}" name="Connection1651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1' and a.scheme='TDBF' _x000d_ _x000d_and WEEKEND_DT='31 Aug 2021' and a.ASSET_TYPE in('13','26','37','39','48') _x000d_and a.schclass='GLOBAL' and a.security is not null and a.UNITS&gt;0  and LAST_NET_ASSETS&gt;1 and f.schclass='GLOBAL' ) where MKTVAL &gt; 0 _x000d_ union all _x000d_select * from (SELECT 'IRS - '||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1'_x000d_left outer join  tatamfplus.weeknav d on  d.weekend_dt='31 Aug 2021' and d.scheme=a.scheme and d.schclass='GLOBAL' _x000d_left outer join  tatamfplus.assetype e on e.rectype='L' and e.asset_type=a.asset_type_x000d_WHERE del_date&lt;='31 Aug 2021' AND mat_date &gt;'31 Aug 2021' and a.scheme='TDBF')_x000d_order by 6 desc"/>
  </connection>
  <connection id="7" xr16:uid="{7A06AF93-8057-4588-94AB-D29B46C64160}" name="Connection16514"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DBF' _x000d_ _x000d_and WEEKEND_DT='31 Aug 2021' and a.ASSET_TYPE in('05','06','07','09','11','12','14','25','29','34','18','52') and LISTED_Y_N='Y'  _x000d_and a.schclass='GLOBAL' and a.security is not null and a.UNITS&gt;0  and LAST_NET_ASSETS&gt;1 and f.schclass='GLOBAL' ) _x000d_where MKTVAL &gt; 0) order by 6 desc"/>
  </connection>
  <connection id="8" xr16:uid="{81A6D762-3790-4848-945A-E9CB3E58FA53}" name="Connection16518"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DBF' _x000d_ and LAST_NET_ASSETS&gt;1 and f.SCHCLASS='GLOBAL'_x000d_and WEEKEND_DT='31 Aug 2021' and a.ASSET_TYPE in('16','17','19','20','22','03','15'))  _x000d_where MKTVAL &gt; 0 order by 6 desc"/>
  </connection>
  <connection id="9" xr16:uid="{78CC6533-5049-423E-8F50-A118FC3B52A1}" name="Connection1652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D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 xr16:uid="{0DD33F9F-3FE0-4A62-BD6B-099C7C179A90}" name="Connection1652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1' and a.scheme='TFRF' _x000d_ _x000d_and WEEKEND_DT='31 Aug 2021' and a.ASSET_TYPE in('13','26','37','39','48') _x000d_and a.schclass='GLOBAL' and a.security is not null and a.UNITS&gt;0  and LAST_NET_ASSETS&gt;1 and f.schclass='GLOBAL' ) where MKTVAL &gt; 0 _x000d_ union all _x000d_select * from (SELECT 'IRS - '||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1'_x000d_left outer join  tatamfplus.weeknav d on  d.weekend_dt='31 Aug 2021' and d.scheme=a.scheme and d.schclass='GLOBAL' _x000d_left outer join  tatamfplus.assetype e on e.rectype='L' and e.asset_type=a.asset_type_x000d_WHERE del_date&lt;='31 Aug 2021' AND mat_date &gt;'31 Aug 2021' and a.scheme='TFRF')_x000d_order by 6 desc"/>
  </connection>
  <connection id="11" xr16:uid="{18617884-7D06-4F17-8235-27FCC5592A07}" name="Connection16527"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FRF' _x000d_ _x000d_and WEEKEND_DT='31 Aug 2021' and a.ASSET_TYPE in('05','06','07','09','11','12','14','25','29','34','18','52') and LISTED_Y_N='Y'  _x000d_and a.schclass='GLOBAL' and a.security is not null and a.UNITS&gt;0  and LAST_NET_ASSETS&gt;1 and f.schclass='GLOBAL' ) _x000d_where MKTVAL &gt; 0) order by 6 desc"/>
  </connection>
  <connection id="12" xr16:uid="{BB31BFEB-DDEF-4DAD-B4EC-58B6742A05D9}" name="Connection1653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 xr16:uid="{EF071D51-9A6D-41B3-A22D-6E0AFCA7F941}" name="Connection1653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1' and a.scheme='TGSFR' _x000d_ _x000d_and WEEKEND_DT='31 Aug 2021' and a.ASSET_TYPE in('13','26','37','39','48') _x000d_and a.schclass='GLOBAL' and a.security is not null and a.UNITS&gt;0  and LAST_NET_ASSETS&gt;1 and f.schclass='GLOBAL' ) where MKTVAL &gt; 0 _x000d_ union all _x000d_select * from (SELECT 'IRS - '||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1'_x000d_left outer join  tatamfplus.weeknav d on  d.weekend_dt='31 Aug 2021' and d.scheme=a.scheme and d.schclass='GLOBAL' _x000d_left outer join  tatamfplus.assetype e on e.rectype='L' and e.asset_type=a.asset_type_x000d_WHERE del_date&lt;='31 Aug 2021' AND mat_date &gt;'31 Aug 2021' and a.scheme='TGSFR')_x000d_order by 6 desc"/>
  </connection>
  <connection id="14" xr16:uid="{11AEC1DE-F78D-42FF-9394-668D248663F8}" name="Connection1654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 xr16:uid="{31DEB78C-2CE1-4174-B952-8B04539DE90D}" name="Connection1655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1' and a.scheme='TIFA' _x000d_ _x000d_and WEEKEND_DT='31 Aug 2021' and a.ASSET_TYPE in('13','26','37','39','48') _x000d_and a.schclass='GLOBAL' and a.security is not null and a.UNITS&gt;0  and LAST_NET_ASSETS&gt;1 and f.schclass='GLOBAL' ) where MKTVAL &gt; 0 _x000d_ union all _x000d_select * from (SELECT 'IRS - '||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1'_x000d_left outer join  tatamfplus.weeknav d on  d.weekend_dt='31 Aug 2021' and d.scheme=a.scheme and d.schclass='GLOBAL' _x000d_left outer join  tatamfplus.assetype e on e.rectype='L' and e.asset_type=a.asset_type_x000d_WHERE del_date&lt;='31 Aug 2021' AND mat_date &gt;'31 Aug 2021' and a.scheme='TIFA')_x000d_order by 6 desc"/>
  </connection>
  <connection id="16" xr16:uid="{AAF398E5-9674-42B7-B923-BC59458BBFCB}" name="Connection16553"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IFA' _x000d_ _x000d_and WEEKEND_DT='31 Aug 2021' and a.ASSET_TYPE in('05','06','07','09','11','12','14','25','29','34','18','52') and LISTED_Y_N='Y'  _x000d_and a.schclass='GLOBAL' and a.security is not null and a.UNITS&gt;0  and LAST_NET_ASSETS&gt;1 and f.schclass='GLOBAL' ) _x000d_where MKTVAL &gt; 0) order by 6 desc"/>
  </connection>
  <connection id="17" xr16:uid="{14454B03-4CCB-46D6-A0FA-1643AE36E869}" name="Connection16554"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Aug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IFA' _x000d_ _x000d_and WEEKEND_DT='31 Aug 2021' and a.ASSET_TYPE in('05','06','07','09','11','12','14','25','29','34','18','52') and LISTED_Y_N='N'  _x000d_and a.schclass='GLOBAL' and a.security is not null and a.UNITS&gt;0   and LAST_NET_ASSETS&gt;1 and f.schclass='GLOBAL' ) _x000d_where MKTVAL &gt; 0) order by 6 desc"/>
  </connection>
  <connection id="18" xr16:uid="{846A1AD0-3375-4CD4-AB95-1A6AD3C89877}" name="Connection1655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IF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9" xr16:uid="{0E4C4A2C-23D7-4F80-99F4-0C5C54C83CD3}" name="Connection1656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1' and a.scheme='TIPF' _x000d_ _x000d_and WEEKEND_DT='31 Aug 2021' and a.ASSET_TYPE in('13','26','37','39','48') _x000d_and a.schclass='GLOBAL' and a.security is not null and a.UNITS&gt;0  and LAST_NET_ASSETS&gt;1 and f.schclass='GLOBAL' ) where MKTVAL &gt; 0 _x000d_ union all _x000d_select * from (SELECT 'IRS - '||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1'_x000d_left outer join  tatamfplus.weeknav d on  d.weekend_dt='31 Aug 2021' and d.scheme=a.scheme and d.schclass='GLOBAL' _x000d_left outer join  tatamfplus.assetype e on e.rectype='L' and e.asset_type=a.asset_type_x000d_WHERE del_date&lt;='31 Aug 2021' AND mat_date &gt;'31 Aug 2021' and a.scheme='TIPF')_x000d_order by 6 desc"/>
  </connection>
  <connection id="20" xr16:uid="{EE0F53C8-7CB5-44DA-B0AB-DB8885AE7C3E}" name="Connection16566"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IPF' _x000d_ _x000d_and WEEKEND_DT='31 Aug 2021' and a.ASSET_TYPE in('05','06','07','09','11','12','14','25','29','34','18','52') and LISTED_Y_N='Y'  _x000d_and a.schclass='GLOBAL' and a.security is not null and a.UNITS&gt;0  and LAST_NET_ASSETS&gt;1 and f.schclass='GLOBAL' ) _x000d_where MKTVAL &gt; 0) order by 6 desc"/>
  </connection>
  <connection id="21" xr16:uid="{08379641-A35D-49BC-8667-172D9C126392}" name="Connection16567"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Aug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IPF' _x000d_ _x000d_and WEEKEND_DT='31 Aug 2021' and a.ASSET_TYPE in('05','06','07','09','11','12','14','25','29','34','18','52') and LISTED_Y_N='N'  _x000d_and a.schclass='GLOBAL' and a.security is not null and a.UNITS&gt;0   and LAST_NET_ASSETS&gt;1 and f.schclass='GLOBAL' ) _x000d_where MKTVAL &gt; 0) order by 6 desc"/>
  </connection>
  <connection id="22" xr16:uid="{D6011465-C17B-4C98-B4D8-0FF5D5F86A05}" name="Connection1657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I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3" xr16:uid="{15F8BA98-E7C6-43FD-B042-D32809F9D2C9}" name="Connection16585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IP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4" xr16:uid="{F0C99197-3305-4BBC-87B9-0BBC50C4E6A5}" name="Connection1659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1' and a.scheme='TLF' _x000d_ _x000d_and WEEKEND_DT='31 Aug 2021' and a.ASSET_TYPE in('13','26','37','39','48') _x000d_and a.schclass='GLOBAL' and a.security is not null and a.UNITS&gt;0  and LAST_NET_ASSETS&gt;1 and f.schclass='GLOBAL' ) where MKTVAL &gt; 0 _x000d_ union all _x000d_select * from (SELECT 'IRS - '||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1'_x000d_left outer join  tatamfplus.weeknav d on  d.weekend_dt='31 Aug 2021' and d.scheme=a.scheme and d.schclass='GLOBAL' _x000d_left outer join  tatamfplus.assetype e on e.rectype='L' and e.asset_type=a.asset_type_x000d_WHERE del_date&lt;='31 Aug 2021' AND mat_date &gt;'31 Aug 2021' and a.scheme='TLF')_x000d_order by 6 desc"/>
  </connection>
  <connection id="25" xr16:uid="{F7F4D96F-74ED-42D5-AB00-FCC345388489}" name="Connection16596"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LF' _x000d_ and LAST_NET_ASSETS&gt;1 and f.SCHCLASS='GLOBAL'_x000d_and WEEKEND_DT='31 Aug 2021' and a.ASSET_TYPE in('16','17','19','20','22','03','15'))  _x000d_where MKTVAL &gt; 0 order by 6 desc"/>
  </connection>
  <connection id="26" xr16:uid="{D6BA5E5E-25DB-45BB-898E-EE0EEC430182}" name="Connection1659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7" xr16:uid="{3AFED90E-C792-4EE9-95DE-0FE129CAC8E0}" name="Connection1661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 xr16:uid="{D72B1770-A406-470A-965B-3A0741ECFE1F}" name="Connection1661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RSFC' _x000d_ _x000d_and WEEKEND_DT='31 Aug 2021' and a.ASSET_TYPE in ('01','45','51')  _x000d_and a.schclass='GLOBAL' and a.security is not null and a.UNITS&gt;0   and LAST_NET_ASSETS&gt;1 and f.schclass='GLOBAL' ) _x000d_where units &gt; 0 _x000d_order by 6 desc"/>
  </connection>
  <connection id="29" xr16:uid="{B6A2FA3D-112E-463B-B679-A0958BD38218}" name="Connection1661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1' and a.scheme='TRSFC' _x000d_ _x000d_and WEEKEND_DT='31 Aug 2021' and a.ASSET_TYPE in('13','26','37','39','48') _x000d_and a.schclass='GLOBAL' and a.security is not null and a.UNITS&gt;0  and LAST_NET_ASSETS&gt;1 and f.schclass='GLOBAL' ) where MKTVAL &gt; 0 _x000d_ union all _x000d_select * from (SELECT 'IRS - '||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1'_x000d_left outer join  tatamfplus.weeknav d on  d.weekend_dt='31 Aug 2021' and d.scheme=a.scheme and d.schclass='GLOBAL' _x000d_left outer join  tatamfplus.assetype e on e.rectype='L' and e.asset_type=a.asset_type_x000d_WHERE del_date&lt;='31 Aug 2021' AND mat_date &gt;'31 Aug 2021' and a.scheme='TRSFC')_x000d_order by 6 desc"/>
  </connection>
  <connection id="30" xr16:uid="{B7401237-CB64-4F10-AB47-767476E028A4}" name="Connection1661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RSFC' _x000d_ _x000d_and WEEKEND_DT='31 Aug 2021' and a.ASSET_TYPE in('05','06','07','09','11','12','14','25','29','34','18','52') and LISTED_Y_N='Y'  _x000d_and a.schclass='GLOBAL' and a.security is not null and a.UNITS&gt;0  and LAST_NET_ASSETS&gt;1 and f.schclass='GLOBAL' ) _x000d_where MKTVAL &gt; 0) order by 6 desc"/>
  </connection>
  <connection id="31" xr16:uid="{99FCFF6E-0450-47BC-AEAB-3BE5A9DE202C}" name="Connection16622"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RSFC' _x000d_ and LAST_NET_ASSETS&gt;1 and f.SCHCLASS='GLOBAL'_x000d_and WEEKEND_DT='31 Aug 2021' and a.ASSET_TYPE in('16','17','19','20','22','03','15'))  _x000d_where MKTVAL &gt; 0 order by 6 desc"/>
  </connection>
  <connection id="32" xr16:uid="{C8088F1F-946F-451C-AC1E-D32D1A302550}" name="Connection1662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3" xr16:uid="{FBABB9CC-E42C-4A94-97CE-5BF0F9428768}" name="Connection16630"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1' and a.scheme='TSTBF' _x000d_ _x000d_and WEEKEND_DT='31 Aug 2021' and a.ASSET_TYPE in('13','26','37','39','48') _x000d_and a.schclass='GLOBAL' and a.security is not null and a.UNITS&gt;0  and LAST_NET_ASSETS&gt;1 and f.schclass='GLOBAL' ) where MKTVAL &gt; 0 _x000d_ union all _x000d_select * from (SELECT 'IRS - '||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1'_x000d_left outer join  tatamfplus.weeknav d on  d.weekend_dt='31 Aug 2021' and d.scheme=a.scheme and d.schclass='GLOBAL' _x000d_left outer join  tatamfplus.assetype e on e.rectype='L' and e.asset_type=a.asset_type_x000d_WHERE del_date&lt;='31 Aug 2021' AND mat_date &gt;'31 Aug 2021' and a.scheme='TSTBF')_x000d_order by 6 desc"/>
  </connection>
  <connection id="34" xr16:uid="{464D8CBB-3210-43DB-87A2-52FEB99F7C66}" name="Connection16631"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STBF' _x000d_ _x000d_and WEEKEND_DT='31 Aug 2021' and a.ASSET_TYPE in('05','06','07','09','11','12','14','25','29','34','18','52') and LISTED_Y_N='Y'  _x000d_and a.schclass='GLOBAL' and a.security is not null and a.UNITS&gt;0  and LAST_NET_ASSETS&gt;1 and f.schclass='GLOBAL' ) _x000d_where MKTVAL &gt; 0) order by 6 desc"/>
  </connection>
  <connection id="35" xr16:uid="{4DC098FB-DF89-40C9-85D2-30FB0D7CCD30}" name="Connection16632"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Aug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STBF' _x000d_ _x000d_and WEEKEND_DT='31 Aug 2021' and a.ASSET_TYPE in('05','06','07','09','11','12','14','25','29','34','18','52') and LISTED_Y_N='N'  _x000d_and a.schclass='GLOBAL' and a.security is not null and a.UNITS&gt;0   and LAST_NET_ASSETS&gt;1 and f.schclass='GLOBAL' ) _x000d_where MKTVAL &gt; 0) order by 6 desc"/>
  </connection>
  <connection id="36" xr16:uid="{7B05969B-B2AB-4B32-842A-19BB7D2AF634}" name="Connection16635"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STBF' _x000d_ and LAST_NET_ASSETS&gt;1 and f.SCHCLASS='GLOBAL'_x000d_and WEEKEND_DT='31 Aug 2021' and a.ASSET_TYPE in('16','17','19','20','22','03','15'))  _x000d_where MKTVAL &gt; 0 order by 6 desc"/>
  </connection>
  <connection id="37" xr16:uid="{2F9658BC-325C-44CE-A55F-BF1B7AB22477}" name="Connection1663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8" xr16:uid="{484D8924-53FC-4AC2-9BFC-2C4DDE112F6A}" name="Connection1664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1' and a.scheme='TFF' _x000d_ _x000d_and WEEKEND_DT='31 Aug 2021' and a.ASSET_TYPE in('13','26','37','39','48') _x000d_and a.schclass='GLOBAL' and a.security is not null and a.UNITS&gt;0  and LAST_NET_ASSETS&gt;1 and f.schclass='GLOBAL' ) where MKTVAL &gt; 0 _x000d_ union all _x000d_select * from (SELECT 'IRS - '||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1'_x000d_left outer join  tatamfplus.weeknav d on  d.weekend_dt='31 Aug 2021' and d.scheme=a.scheme and d.schclass='GLOBAL' _x000d_left outer join  tatamfplus.assetype e on e.rectype='L' and e.asset_type=a.asset_type_x000d_WHERE del_date&lt;='31 Aug 2021' AND mat_date &gt;'31 Aug 2021' and a.scheme='TFF')_x000d_order by 6 desc"/>
  </connection>
  <connection id="39" xr16:uid="{2026D81B-EA98-4A44-9838-1628C50D1E9C}" name="Connection16644"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FF' _x000d_ _x000d_and WEEKEND_DT='31 Aug 2021' and a.ASSET_TYPE in('05','06','07','09','11','12','14','25','29','34','18','52') and LISTED_Y_N='Y'  _x000d_and a.schclass='GLOBAL' and a.security is not null and a.UNITS&gt;0  and LAST_NET_ASSETS&gt;1 and f.schclass='GLOBAL' ) _x000d_where MKTVAL &gt; 0) order by 6 desc"/>
  </connection>
  <connection id="40" xr16:uid="{55A52C2E-8FEB-44C4-981F-E0005BD0218A}" name="Connection16648"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FF' _x000d_ and LAST_NET_ASSETS&gt;1 and f.SCHCLASS='GLOBAL'_x000d_and WEEKEND_DT='31 Aug 2021' and a.ASSET_TYPE in('16','17','19','20','22','03','15'))  _x000d_where MKTVAL &gt; 0 order by 6 desc"/>
  </connection>
  <connection id="41" xr16:uid="{8322F34C-ABAA-4A82-B430-35B43D975C7B}" name="Connection1665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2" xr16:uid="{78695E3D-3ABA-426F-8397-92320738FA37}" name="Connection1665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15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Aug 2021' and a.scheme='TFM55F' _x000d_ _x000d_and WEEKEND_DT='15 Aug 2021' and a.ASSET_TYPE in('05','06','07','09','11','12','14','25','29','34','18','52') and LISTED_Y_N='Y'  _x000d_and a.schclass='GLOBAL' and a.security is not null and a.UNITS&gt;0  and LAST_NET_ASSETS&gt;1 and f.schclass='GLOBAL' ) _x000d_where MKTVAL &gt; 0) order by 6 desc"/>
  </connection>
  <connection id="43" xr16:uid="{BC71DF74-51C0-4591-B7E5-800A1D382EE7}" name="Connection16663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F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4" xr16:uid="{2540B1A0-1956-4EE7-B303-10DF9108950E}" name="Connection1666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1' and a.scheme='TUSTF' _x000d_ _x000d_and WEEKEND_DT='31 Aug 2021' and a.ASSET_TYPE in('13','26','37','39','48') _x000d_and a.schclass='GLOBAL' and a.security is not null and a.UNITS&gt;0  and LAST_NET_ASSETS&gt;1 and f.schclass='GLOBAL' ) where MKTVAL &gt; 0 _x000d_ union all _x000d_select * from (SELECT 'IRS - '||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1'_x000d_left outer join  tatamfplus.weeknav d on  d.weekend_dt='31 Aug 2021' and d.scheme=a.scheme and d.schclass='GLOBAL' _x000d_left outer join  tatamfplus.assetype e on e.rectype='L' and e.asset_type=a.asset_type_x000d_WHERE del_date&lt;='31 Aug 2021' AND mat_date &gt;'31 Aug 2021' and a.scheme='TUSTF')_x000d_order by 6 desc"/>
  </connection>
  <connection id="45" xr16:uid="{AA6D265C-9D67-4EC4-9DB5-51E68320EFA2}" name="Connection16670"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USTF' _x000d_ _x000d_and WEEKEND_DT='31 Aug 2021' and a.ASSET_TYPE in('05','06','07','09','11','12','14','25','29','34','18','52') and LISTED_Y_N='Y'  _x000d_and a.schclass='GLOBAL' and a.security is not null and a.UNITS&gt;0  and LAST_NET_ASSETS&gt;1 and f.schclass='GLOBAL' ) _x000d_where MKTVAL &gt; 0) order by 6 desc"/>
  </connection>
  <connection id="46" xr16:uid="{EADD55B2-1345-4E0C-9B23-449CBA7C58DC}" name="Connection16674"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USTF' _x000d_ and LAST_NET_ASSETS&gt;1 and f.SCHCLASS='GLOBAL'_x000d_and WEEKEND_DT='31 Aug 2021' and a.ASSET_TYPE in('16','17','19','20','22','03','15'))  _x000d_where MKTVAL &gt; 0 order by 6 desc"/>
  </connection>
  <connection id="47" xr16:uid="{AA69974C-0D19-4C5A-B912-201FBF475333}" name="Connection1667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8" xr16:uid="{9D14F2BA-DCC7-4D27-99A8-21DD18DD17DC}" name="Connection1668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FM55I' _x000d_ _x000d_and WEEKEND_DT='31 Aug 2021' and a.ASSET_TYPE in('05','06','07','09','11','12','14','25','29','34','18','52') and LISTED_Y_N='Y'  _x000d_and a.schclass='GLOBAL' and a.security is not null and a.UNITS&gt;0  and LAST_NET_ASSETS&gt;1 and f.schclass='GLOBAL' ) _x000d_where MKTVAL &gt; 0) order by 6 desc"/>
  </connection>
  <connection id="49" xr16:uid="{3BABF753-584F-4B92-BC29-A99661AE245D}" name="Connection1668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FM55I'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0" xr16:uid="{3A416597-E6C4-474E-8653-18A2C914F977}" name="Connection1669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FM56A' _x000d_ _x000d_and WEEKEND_DT='31 Aug 2021' and a.ASSET_TYPE in('05','06','07','09','11','12','14','25','29','34','18','52') and LISTED_Y_N='Y'  _x000d_and a.schclass='GLOBAL' and a.security is not null and a.UNITS&gt;0  and LAST_NET_ASSETS&gt;1 and f.schclass='GLOBAL' ) _x000d_where MKTVAL &gt; 0) order by 6 desc"/>
  </connection>
  <connection id="51" xr16:uid="{1F7F00B3-82AF-467F-A929-DF3DB99C5F97}" name="Connection1670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FM56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2" xr16:uid="{F48D8E97-175D-4C2E-BF17-CC5016E9FBEC}" name="Connection1670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FM56B' _x000d_ _x000d_and WEEKEND_DT='31 Aug 2021' and a.ASSET_TYPE in('05','06','07','09','11','12','14','25','29','34','18','52') and LISTED_Y_N='Y'  _x000d_and a.schclass='GLOBAL' and a.security is not null and a.UNITS&gt;0  and LAST_NET_ASSETS&gt;1 and f.schclass='GLOBAL' ) _x000d_where MKTVAL &gt; 0) order by 6 desc"/>
  </connection>
  <connection id="53" xr16:uid="{BA55AD98-E9E7-4C20-91C7-64EC227C9DB0}" name="Connection1671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FM56B'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4" xr16:uid="{8B0A30F5-6838-4891-9E49-E75DA32C8E6E}" name="Connection1672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FM56C' _x000d_ _x000d_and WEEKEND_DT='31 Aug 2021' and a.ASSET_TYPE in('05','06','07','09','11','12','14','25','29','34','18','52') and LISTED_Y_N='Y'  _x000d_and a.schclass='GLOBAL' and a.security is not null and a.UNITS&gt;0  and LAST_NET_ASSETS&gt;1 and f.schclass='GLOBAL' ) _x000d_where MKTVAL &gt; 0) order by 6 desc"/>
  </connection>
  <connection id="55" xr16:uid="{744F1FA2-81E7-4F88-87FE-C3082C275BA3}" name="Connection1672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FM56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6" xr16:uid="{E5EAE277-C1FA-41D8-A801-1D8F1F0F817B}" name="Connection1673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FM56D' _x000d_ _x000d_and WEEKEND_DT='31 Aug 2021' and a.ASSET_TYPE in('05','06','07','09','11','12','14','25','29','34','18','52') and LISTED_Y_N='Y'  _x000d_and a.schclass='GLOBAL' and a.security is not null and a.UNITS&gt;0  and LAST_NET_ASSETS&gt;1 and f.schclass='GLOBAL' ) _x000d_where MKTVAL &gt; 0) order by 6 desc"/>
  </connection>
  <connection id="57" xr16:uid="{095B69EE-E9BB-45EB-869B-AA08E56DF20D}" name="Connection1674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FM56D'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8" xr16:uid="{814F73EB-6AAD-4953-B55B-72575AB915FE}" name="Connection16748"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FM56F' _x000d_ _x000d_and WEEKEND_DT='31 Aug 2021' and a.ASSET_TYPE in('05','06','07','09','11','12','14','25','29','34','18','52') and LISTED_Y_N='Y'  _x000d_and a.schclass='GLOBAL' and a.security is not null and a.UNITS&gt;0  and LAST_NET_ASSETS&gt;1 and f.schclass='GLOBAL' ) _x000d_where MKTVAL &gt; 0) order by 6 desc"/>
  </connection>
  <connection id="59" xr16:uid="{CA370300-10BB-4CD5-9216-3B8D20955B57}" name="Connection1675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FM56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0" xr16:uid="{C6D6A324-FCE5-4B21-A6C1-D17A8C69AF7A}" name="Connection16760"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1' and a.scheme='TFRSTF' _x000d_ _x000d_and WEEKEND_DT='31 Aug 2021' and a.ASSET_TYPE in('13','26','37','39','48') _x000d_and a.schclass='GLOBAL' and a.security is not null and a.UNITS&gt;0  and LAST_NET_ASSETS&gt;1 and f.schclass='GLOBAL' ) where MKTVAL &gt; 0 _x000d_ union all _x000d_select * from (SELECT 'IRS - '||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1'_x000d_left outer join  tatamfplus.weeknav d on  d.weekend_dt='31 Aug 2021' and d.scheme=a.scheme and d.schclass='GLOBAL' _x000d_left outer join  tatamfplus.assetype e on e.rectype='L' and e.asset_type=a.asset_type_x000d_WHERE del_date&lt;='31 Aug 2021' AND mat_date &gt;'31 Aug 2021' and a.scheme='TFRSTF')_x000d_order by 6 desc"/>
  </connection>
  <connection id="61" xr16:uid="{19DB8F5B-4425-4FC6-8E47-0FB6508F34F4}" name="Connection16765"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FRSTF' _x000d_ and LAST_NET_ASSETS&gt;1 and f.SCHCLASS='GLOBAL'_x000d_and WEEKEND_DT='31 Aug 2021' and a.ASSET_TYPE in('16','17','19','20','22','03','15'))  _x000d_where MKTVAL &gt; 0 order by 6 desc"/>
  </connection>
  <connection id="62" xr16:uid="{3B8D4323-C86B-418B-B52A-417CD0B73281}" name="Connection1676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3" xr16:uid="{111BF8A1-3D0D-494A-8EAA-3BE10294258C}" name="Connection16980"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AF' _x000d_ _x000d_and WEEKEND_DT='31 Aug 2021' and a.ASSET_TYPE in ('01','45','51')  _x000d_and a.schclass='GLOBAL' and a.security is not null and a.UNITS&gt;0   and LAST_NET_ASSETS&gt;1 and f.schclass='GLOBAL' ) _x000d_where units &gt; 0 _x000d_order by 6 desc"/>
  </connection>
  <connection id="64" xr16:uid="{C00B5476-9299-435B-89CB-04C9CC72CACB}" name="Connection16981" type="1" refreshedVersion="7"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1' and units&lt;&gt;0 and a.security is not null AND A.scheme='TAF'_x000d_ order by 6 desc"/>
  </connection>
  <connection id="65" xr16:uid="{E349AF87-A543-4ABD-A37B-EAAC4A23E2A2}" name="Connection16985"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1' and a.scheme='TAF' _x000d_ _x000d_and WEEKEND_DT='31 Aug 2021' and a.ASSET_TYPE in('13','26','37','39','48') _x000d_and a.schclass='GLOBAL' and a.security is not null and a.UNITS&gt;0  and LAST_NET_ASSETS&gt;1 and f.schclass='GLOBAL' ) where MKTVAL &gt; 0 _x000d_ union all _x000d_select * from (SELECT 'IRS - '||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1'_x000d_left outer join  tatamfplus.weeknav d on  d.weekend_dt='31 Aug 2021' and d.scheme=a.scheme and d.schclass='GLOBAL' _x000d_left outer join  tatamfplus.assetype e on e.rectype='L' and e.asset_type=a.asset_type_x000d_WHERE del_date&lt;='31 Aug 2021' AND mat_date &gt;'31 Aug 2021' and a.scheme='TAF')_x000d_order by 6 desc"/>
  </connection>
  <connection id="66" xr16:uid="{F9D8BECF-023E-4A9D-8F38-1BE9A4D3FD0D}" name="Connection16986"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AF' _x000d_ _x000d_and WEEKEND_DT='31 Aug 2021' and a.ASSET_TYPE in('05','06','07','09','11','12','14','25','29','34','18','52') and LISTED_Y_N='Y'  _x000d_and a.schclass='GLOBAL' and a.security is not null and a.UNITS&gt;0  and LAST_NET_ASSETS&gt;1 and f.schclass='GLOBAL' ) _x000d_where MKTVAL &gt; 0) order by 6 desc"/>
  </connection>
  <connection id="67" xr16:uid="{C4553D46-CCD1-4739-A58A-0604E87F73EF}" name="Connection16990"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AF' _x000d_ and LAST_NET_ASSETS&gt;1 and f.SCHCLASS='GLOBAL'_x000d_and WEEKEND_DT='31 Aug 2021' and a.ASSET_TYPE in('16','17','19','20','22','03','15'))  _x000d_where MKTVAL &gt; 0 order by 6 desc"/>
  </connection>
  <connection id="68" xr16:uid="{9B967487-C484-486D-8B39-EDF4797DA994}" name="Connection16991" type="1" refreshedVersion="7" background="1" saveData="1">
    <dbPr connection="DRIVER={Microsoft ODBC for Oracle};UID=TATADB;" command="_x000d_select 'C) FIXED DEPOSITS (NOT EXCEEDING 91 DAY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1 Aug 2021' and a.asset_type='21' _x000d_   and a.scheme='TAF' and a.security is not null _x000d_   group by a.scheme,nvl(b1.name,b.name))"/>
  </connection>
  <connection id="69" xr16:uid="{18280CA5-D494-42E0-83E1-E0D8F1333665}" name="Connection16992"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0" xr16:uid="{778C73C6-F5D8-4810-A308-187B58ABCA14}" name="Connection16993"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BAF' _x000d_ _x000d_and WEEKEND_DT='31 Aug 2021' and a.ASSET_TYPE in ('01','45','51')  _x000d_and a.schclass='GLOBAL' and a.security is not null and a.UNITS&gt;0   and LAST_NET_ASSETS&gt;1 and f.schclass='GLOBAL' ) _x000d_where units &gt; 0 _x000d_order by 6 desc"/>
  </connection>
  <connection id="71" xr16:uid="{66733B74-7BB6-4753-83D2-4EB7F7E382BC}" name="Connection16994" type="1" refreshedVersion="7"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1' and units&lt;&gt;0 and a.security is not null AND A.scheme='TBAF'_x000d_ order by 6 desc"/>
  </connection>
  <connection id="72" xr16:uid="{ACAA7AB6-0033-4A87-B372-C8B23C0367E1}" name="Connection16998"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1' and a.scheme='TBAF' _x000d_ _x000d_and WEEKEND_DT='31 Aug 2021' and a.ASSET_TYPE in('13','26','37','39','48') _x000d_and a.schclass='GLOBAL' and a.security is not null and a.UNITS&gt;0  and LAST_NET_ASSETS&gt;1 and f.schclass='GLOBAL' ) where MKTVAL &gt; 0 _x000d_ union all _x000d_select * from (SELECT 'IRS - '||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1'_x000d_left outer join  tatamfplus.weeknav d on  d.weekend_dt='31 Aug 2021' and d.scheme=a.scheme and d.schclass='GLOBAL' _x000d_left outer join  tatamfplus.assetype e on e.rectype='L' and e.asset_type=a.asset_type_x000d_WHERE del_date&lt;='31 Aug 2021' AND mat_date &gt;'31 Aug 2021' and a.scheme='TBAF')_x000d_order by 6 desc"/>
  </connection>
  <connection id="73" xr16:uid="{009641BB-725F-44B9-8062-706419A1C92A}" name="Connection16999"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BAF' _x000d_ _x000d_and WEEKEND_DT='31 Aug 2021' and a.ASSET_TYPE in('05','06','07','09','11','12','14','25','29','34','18','52') and LISTED_Y_N='Y'  _x000d_and a.schclass='GLOBAL' and a.security is not null and a.UNITS&gt;0  and LAST_NET_ASSETS&gt;1 and f.schclass='GLOBAL' ) _x000d_where MKTVAL &gt; 0) order by 6 desc"/>
  </connection>
  <connection id="74" xr16:uid="{0CA7BF84-D4AC-4D84-813E-1D5357A06B49}" name="Connection17003"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BAF' _x000d_ and LAST_NET_ASSETS&gt;1 and f.SCHCLASS='GLOBAL'_x000d_and WEEKEND_DT='31 Aug 2021' and a.ASSET_TYPE in('16','17','19','20','22','03','15'))  _x000d_where MKTVAL &gt; 0 order by 6 desc"/>
  </connection>
  <connection id="75" xr16:uid="{37F74E6B-9918-49B4-81BA-F5EEFC91F547}" name="Connection17004" type="1" refreshedVersion="7" background="1" saveData="1">
    <dbPr connection="DRIVER={Microsoft ODBC for Oracle};UID=TATADB;" command="_x000d_select 'C) FIXED DEPOSITS (NOT EXCEEDING 91 DAY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1 Aug 2021' and a.asset_type='21' _x000d_   and a.scheme='TBAF' and a.security is not null _x000d_   group by a.scheme,nvl(b1.name,b.name))"/>
  </connection>
  <connection id="76" xr16:uid="{0E8A3CCA-09AD-42E4-A600-678A1830346A}" name="Connection17005"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7" xr16:uid="{47F58C81-7ECA-4AD2-A882-9F4CB85876AF}" name="Connection17006"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BFSF' _x000d_ _x000d_and WEEKEND_DT='31 Aug 2021' and a.ASSET_TYPE in ('01','45','51')  _x000d_and a.schclass='GLOBAL' and a.security is not null and a.UNITS&gt;0   and LAST_NET_ASSETS&gt;1 and f.schclass='GLOBAL' ) _x000d_where units &gt; 0 _x000d_order by 6 desc"/>
  </connection>
  <connection id="78" xr16:uid="{D3B7FBE9-A61B-4374-BC89-A16B5699A9F7}" name="Connection17018"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9" xr16:uid="{FB8340B9-36FE-486C-8DFB-1395EE928209}" name="Connection17019"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BCF' _x000d_ _x000d_and WEEKEND_DT='31 Aug 2021' and a.ASSET_TYPE in ('01','45','51')  _x000d_and a.schclass='GLOBAL' and a.security is not null and a.UNITS&gt;0   and LAST_NET_ASSETS&gt;1 and f.schclass='GLOBAL' ) _x000d_where units &gt; 0 _x000d_order by 6 desc"/>
  </connection>
  <connection id="80" xr16:uid="{EE0D6826-F7B2-4A1F-8B04-1C87C113C5C9}" name="Connection1703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1" xr16:uid="{A4F08B82-B667-4EA9-8921-03D55BD10B15}" name="Connection17032"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DIF' _x000d_ _x000d_and WEEKEND_DT='31 Aug 2021' and a.ASSET_TYPE in ('01','45','51')  _x000d_and a.schclass='GLOBAL' and a.security is not null and a.UNITS&gt;0   and LAST_NET_ASSETS&gt;1 and f.schclass='GLOBAL' ) _x000d_where units &gt; 0 _x000d_order by 6 desc"/>
  </connection>
  <connection id="82" xr16:uid="{020E1AF6-51DF-4245-A775-A596236A6A11}" name="Connection17036"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1 Aug 2021' and a.scheme='TDIF' _x000d_ and LAST_NET_ASSETS &gt;1 and f.SCHCLASS='GLOBAL' _x000d_and WEEKEND_DT='31 Aug 2021' and a.ASSET_TYPE in('43','44')) _x000d_where MKTVAL &gt; 0 order by 6 desc"/>
  </connection>
  <connection id="83" xr16:uid="{2FC520BA-95C7-4786-9198-0311D9414E77}" name="Connection17044"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4" xr16:uid="{91EFAA4A-4E86-4D60-AB87-1D36DC4B6474}" name="Connection17045"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DIVYF' _x000d_ _x000d_and WEEKEND_DT='31 Aug 2021' and a.ASSET_TYPE in ('01','45','51')  _x000d_and a.schclass='GLOBAL' and a.security is not null and a.UNITS&gt;0   and LAST_NET_ASSETS&gt;1 and f.schclass='GLOBAL' ) _x000d_where units &gt; 0 _x000d_order by 6 desc"/>
  </connection>
  <connection id="85" xr16:uid="{550067B6-D386-41A1-8264-28C7E1DFADEE}" name="Connection17050"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1' and a.scheme='TDIVYF' _x000d_ _x000d_and WEEKEND_DT='31 Aug 2021' and a.ASSET_TYPE in('13','26','37','39','48') _x000d_and a.schclass='GLOBAL' and a.security is not null and a.UNITS&gt;0  and LAST_NET_ASSETS&gt;1 and f.schclass='GLOBAL' ) where MKTVAL &gt; 0 _x000d_ union all _x000d_select * from (SELECT 'IRS - '||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1'_x000d_left outer join  tatamfplus.weeknav d on  d.weekend_dt='31 Aug 2021' and d.scheme=a.scheme and d.schclass='GLOBAL' _x000d_left outer join  tatamfplus.assetype e on e.rectype='L' and e.asset_type=a.asset_type_x000d_WHERE del_date&lt;='31 Aug 2021' AND mat_date &gt;'31 Aug 2021' and a.scheme='TDIVYF')_x000d_order by 6 desc"/>
  </connection>
  <connection id="86" xr16:uid="{6557AC79-213A-4731-965E-3EEBF0515CC5}" name="Connection17051"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DIVYF' _x000d_ _x000d_and WEEKEND_DT='31 Aug 2021' and a.ASSET_TYPE in('05','06','07','09','11','12','14','25','29','34','18','52') and LISTED_Y_N='Y'  _x000d_and a.schclass='GLOBAL' and a.security is not null and a.UNITS&gt;0  and LAST_NET_ASSETS&gt;1 and f.schclass='GLOBAL' ) _x000d_where MKTVAL &gt; 0) order by 6 desc"/>
  </connection>
  <connection id="87" xr16:uid="{259623A0-FE38-424C-ADA2-BB83C03FF9DE}" name="Connection17057"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8" xr16:uid="{1477915D-F6E0-4417-AD93-C6DDC655B47C}" name="Connection17058"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EQPEF' _x000d_ _x000d_and WEEKEND_DT='31 Aug 2021' and a.ASSET_TYPE in ('01','45','51')  _x000d_and a.schclass='GLOBAL' and a.security is not null and a.UNITS&gt;0   and LAST_NET_ASSETS&gt;1 and f.schclass='GLOBAL' ) _x000d_where units &gt; 0 _x000d_order by 6 desc"/>
  </connection>
  <connection id="89" xr16:uid="{9EB492AC-6897-49C5-9DE2-8126DE5C78E0}" name="Connection17070"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0" xr16:uid="{41DE22EE-B892-4268-BC4A-10CB9AB76F65}" name="Connection17071"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MIF' _x000d_ _x000d_and WEEKEND_DT='31 Aug 2021' and a.ASSET_TYPE in ('01','45','51')  _x000d_and a.schclass='GLOBAL' and a.security is not null and a.UNITS&gt;0   and LAST_NET_ASSETS&gt;1 and f.schclass='GLOBAL' ) _x000d_where units &gt; 0 _x000d_order by 6 desc"/>
  </connection>
  <connection id="91" xr16:uid="{E34DBF15-9109-4C11-AFE3-9799E12DA866}" name="Connection17072" type="1" refreshedVersion="7"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1' and units&lt;&gt;0 and a.security is not null AND A.scheme='TMIF'_x000d_ order by 6 desc"/>
  </connection>
  <connection id="92" xr16:uid="{6CE2512F-4B7E-4337-ADC5-2BEB12C85DAD}" name="Connection17076"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1' and a.scheme='TMIF' _x000d_ _x000d_and WEEKEND_DT='31 Aug 2021' and a.ASSET_TYPE in('13','26','37','39','48') _x000d_and a.schclass='GLOBAL' and a.security is not null and a.UNITS&gt;0  and LAST_NET_ASSETS&gt;1 and f.schclass='GLOBAL' ) where MKTVAL &gt; 0 _x000d_ union all _x000d_select * from (SELECT 'IRS - '||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1'_x000d_left outer join  tatamfplus.weeknav d on  d.weekend_dt='31 Aug 2021' and d.scheme=a.scheme and d.schclass='GLOBAL' _x000d_left outer join  tatamfplus.assetype e on e.rectype='L' and e.asset_type=a.asset_type_x000d_WHERE del_date&lt;='31 Aug 2021' AND mat_date &gt;'31 Aug 2021' and a.scheme='TMIF')_x000d_order by 6 desc"/>
  </connection>
  <connection id="93" xr16:uid="{AF36EC2C-E6B6-4515-A986-C97B592B5981}" name="Connection17077"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MIF' _x000d_ _x000d_and WEEKEND_DT='31 Aug 2021' and a.ASSET_TYPE in('05','06','07','09','11','12','14','25','29','34','18','52') and LISTED_Y_N='Y'  _x000d_and a.schclass='GLOBAL' and a.security is not null and a.UNITS&gt;0  and LAST_NET_ASSETS&gt;1 and f.schclass='GLOBAL' ) _x000d_where MKTVAL &gt; 0) order by 6 desc"/>
  </connection>
  <connection id="94" xr16:uid="{CDD3A001-AF2E-410E-ACE2-825F9F64267D}" name="Connection17081"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MIF' _x000d_ and LAST_NET_ASSETS&gt;1 and f.SCHCLASS='GLOBAL'_x000d_and WEEKEND_DT='31 Aug 2021' and a.ASSET_TYPE in('16','17','19','20','22','03','15'))  _x000d_where MKTVAL &gt; 0 order by 6 desc"/>
  </connection>
  <connection id="95" xr16:uid="{7A0B0E57-DF90-4CD2-BCA7-8CDFED1D6065}" name="Connection17083"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6" xr16:uid="{FF49F17F-6607-4137-B36F-7F77DEDEF590}" name="Connection17084"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CS' _x000d_ _x000d_and WEEKEND_DT='31 Aug 2021' and a.ASSET_TYPE in ('01','45','51')  _x000d_and a.schclass='GLOBAL' and a.security is not null and a.UNITS&gt;0   and LAST_NET_ASSETS&gt;1 and f.schclass='GLOBAL' ) _x000d_where units &gt; 0 _x000d_order by 6 desc"/>
  </connection>
  <connection id="97" xr16:uid="{1835CF79-E9C3-41DB-A491-CF16F0A6A6C9}" name="Connection17096"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8" xr16:uid="{B2DEB6AC-D7BB-47F6-9BBF-DDC437A7C127}" name="Connection17097"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MCAPF' _x000d_ _x000d_and WEEKEND_DT='31 Aug 2021' and a.ASSET_TYPE in ('01','45','51')  _x000d_and a.schclass='GLOBAL' and a.security is not null and a.UNITS&gt;0   and LAST_NET_ASSETS&gt;1 and f.schclass='GLOBAL' ) _x000d_where units &gt; 0 _x000d_order by 6 desc"/>
  </connection>
  <connection id="99" xr16:uid="{64A2F623-BBA2-4120-8C4C-7826D646B2C8}" name="Connection17109"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0" xr16:uid="{CF989EA9-919A-49BC-9219-977F4B46FB73}" name="Connection17110"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FEF' _x000d_ _x000d_and WEEKEND_DT='31 Aug 2021' and a.ASSET_TYPE in ('01','45','51')  _x000d_and a.schclass='GLOBAL' and a.security is not null and a.UNITS&gt;0   and LAST_NET_ASSETS&gt;1 and f.schclass='GLOBAL' ) _x000d_where units &gt; 0 _x000d_order by 6 desc"/>
  </connection>
  <connection id="101" xr16:uid="{80DC2C03-1187-44B4-BDAF-C25E0F38BCDC}" name="Connection17122"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2" xr16:uid="{85A14B27-2FE8-495B-8509-12042BC87FA2}" name="Connection17123"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EGF' _x000d_ _x000d_and WEEKEND_DT='31 Aug 2021' and a.ASSET_TYPE in ('01','45','51')  _x000d_and a.schclass='GLOBAL' and a.security is not null and a.UNITS&gt;0   and LAST_NET_ASSETS&gt;1 and f.schclass='GLOBAL' ) _x000d_where units &gt; 0 _x000d_order by 6 desc"/>
  </connection>
  <connection id="103" xr16:uid="{BFC8760E-BD98-4021-BFE0-F43BB1150E51}" name="Connection17128"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1' and a.scheme='TEGF' _x000d_ _x000d_and WEEKEND_DT='31 Aug 2021' and a.ASSET_TYPE in('13','26','37','39','48') _x000d_and a.schclass='GLOBAL' and a.security is not null and a.UNITS&gt;0  and LAST_NET_ASSETS&gt;1 and f.schclass='GLOBAL' ) where MKTVAL &gt; 0 _x000d_ union all _x000d_select * from (SELECT 'IRS - '||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1'_x000d_left outer join  tatamfplus.weeknav d on  d.weekend_dt='31 Aug 2021' and d.scheme=a.scheme and d.schclass='GLOBAL' _x000d_left outer join  tatamfplus.assetype e on e.rectype='L' and e.asset_type=a.asset_type_x000d_WHERE del_date&lt;='31 Aug 2021' AND mat_date &gt;'31 Aug 2021' and a.scheme='TEGF')_x000d_order by 6 desc"/>
  </connection>
  <connection id="104" xr16:uid="{603ABE72-8ECF-46FE-82A8-ED1555402D1B}" name="Connection17129"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EGF' _x000d_ _x000d_and WEEKEND_DT='31 Aug 2021' and a.ASSET_TYPE in('05','06','07','09','11','12','14','25','29','34','18','52') and LISTED_Y_N='Y'  _x000d_and a.schclass='GLOBAL' and a.security is not null and a.UNITS&gt;0  and LAST_NET_ASSETS&gt;1 and f.schclass='GLOBAL' ) _x000d_where MKTVAL &gt; 0) order by 6 desc"/>
  </connection>
  <connection id="105" xr16:uid="{6007EC35-C2A4-484C-A27C-643562B56746}" name="Connection17133"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EGF' _x000d_ and LAST_NET_ASSETS&gt;1 and f.SCHCLASS='GLOBAL'_x000d_and WEEKEND_DT='31 Aug 2021' and a.ASSET_TYPE in('16','17','19','20','22','03','15'))  _x000d_where MKTVAL &gt; 0 order by 6 desc"/>
  </connection>
  <connection id="106" xr16:uid="{8E337BB5-928E-4C21-A927-475512E1D97D}" name="Connection17135"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7" xr16:uid="{C9359877-DEA1-412A-A89D-107F476F664B}" name="Connection17136"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IFNA' _x000d_ _x000d_and WEEKEND_DT='31 Aug 2021' and a.ASSET_TYPE in ('01','45','51')  _x000d_and a.schclass='GLOBAL' and a.security is not null and a.UNITS&gt;0   and LAST_NET_ASSETS&gt;1 and f.schclass='GLOBAL' ) _x000d_where units &gt; 0 _x000d_order by 6 desc"/>
  </connection>
  <connection id="108" xr16:uid="{FAE200FF-ECC4-4619-91E0-29A2EF893DE5}" name="Connection17142"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IFNA' _x000d_ _x000d_and WEEKEND_DT='31 Aug 2021' and a.ASSET_TYPE in('05','06','07','09','11','12','14','25','29','34','18','52') and LISTED_Y_N='Y'  _x000d_and a.schclass='GLOBAL' and a.security is not null and a.UNITS&gt;0  and LAST_NET_ASSETS&gt;1 and f.schclass='GLOBAL' ) _x000d_where MKTVAL &gt; 0) order by 6 desc"/>
  </connection>
  <connection id="109" xr16:uid="{6C23D6EE-2E57-48B7-A767-77A3831D57D2}" name="Connection17148"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 xr16:uid="{81A71C37-7FD1-4C8B-8920-D970862C741C}" name="Connection17149"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IFSA' _x000d_ _x000d_and WEEKEND_DT='31 Aug 2021' and a.ASSET_TYPE in ('01','45','51')  _x000d_and a.schclass='GLOBAL' and a.security is not null and a.UNITS&gt;0   and LAST_NET_ASSETS&gt;1 and f.schclass='GLOBAL' ) _x000d_where units &gt; 0 _x000d_order by 6 desc"/>
  </connection>
  <connection id="111" xr16:uid="{12E6E036-8F24-4D32-9B41-4B12947D717B}" name="Connection1716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2" xr16:uid="{BCA60D77-81C1-46E5-9317-9036D37FAC67}" name="Connection17162"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ICF' _x000d_ _x000d_and WEEKEND_DT='31 Aug 2021' and a.ASSET_TYPE in ('01','45','51')  _x000d_and a.schclass='GLOBAL' and a.security is not null and a.UNITS&gt;0   and LAST_NET_ASSETS&gt;1 and f.schclass='GLOBAL' ) _x000d_where units &gt; 0 _x000d_order by 6 desc"/>
  </connection>
  <connection id="113" xr16:uid="{C38933FC-06CC-421B-A8DB-BF3376C6C0C5}" name="Connection17168"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ICF' _x000d_ _x000d_and WEEKEND_DT='31 Aug 2021' and a.ASSET_TYPE in('05','06','07','09','11','12','14','25','29','34','18','52') and LISTED_Y_N='Y'  _x000d_and a.schclass='GLOBAL' and a.security is not null and a.UNITS&gt;0  and LAST_NET_ASSETS&gt;1 and f.schclass='GLOBAL' ) _x000d_where MKTVAL &gt; 0) order by 6 desc"/>
  </connection>
  <connection id="114" xr16:uid="{B996D1F3-7D77-482C-B205-3F2052BE27A9}" name="Connection17174"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5" xr16:uid="{F7D47D0C-0FAF-40B8-8A43-07EEE1271922}" name="Connection17175"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IPHF' _x000d_ _x000d_and WEEKEND_DT='31 Aug 2021' and a.ASSET_TYPE in ('01','45','51')  _x000d_and a.schclass='GLOBAL' and a.security is not null and a.UNITS&gt;0   and LAST_NET_ASSETS&gt;1 and f.schclass='GLOBAL' ) _x000d_where units &gt; 0 _x000d_order by 6 desc"/>
  </connection>
  <connection id="116" xr16:uid="{3E24E7F2-952E-4C9A-B3CA-4EB778813161}" name="Connection17187"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7" xr16:uid="{EBA5B638-7CD4-4C6F-BB37-98D99BE6CF7A}" name="Connection17188"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TSF96' _x000d_ _x000d_and WEEKEND_DT='31 Aug 2021' and a.ASSET_TYPE in ('01','45','51')  _x000d_and a.schclass='GLOBAL' and a.security is not null and a.UNITS&gt;0   and LAST_NET_ASSETS&gt;1 and f.schclass='GLOBAL' ) _x000d_where units &gt; 0 _x000d_order by 6 desc"/>
  </connection>
  <connection id="118" xr16:uid="{162AA5E0-E7E7-465A-9A63-68CA683A2E04}" name="Connection17200"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9" xr16:uid="{B54A6A5B-C879-4652-9110-4DF6324041C4}" name="Connection17201"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ISF' _x000d_ _x000d_and WEEKEND_DT='31 Aug 2021' and a.ASSET_TYPE in ('01','45','51')  _x000d_and a.schclass='GLOBAL' and a.security is not null and a.UNITS&gt;0   and LAST_NET_ASSETS&gt;1 and f.schclass='GLOBAL' ) _x000d_where units &gt; 0 _x000d_order by 6 desc"/>
  </connection>
  <connection id="120" xr16:uid="{D4C3B82E-0A15-4061-9F9C-22CAE8B750FD}" name="Connection17213"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1" xr16:uid="{51833AC7-C576-407D-BCC6-F9A86D123C03}" name="Connection17214"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EOF' _x000d_ _x000d_and WEEKEND_DT='31 Aug 2021' and a.ASSET_TYPE in ('01','45','51')  _x000d_and a.schclass='GLOBAL' and a.security is not null and a.UNITS&gt;0   and LAST_NET_ASSETS&gt;1 and f.schclass='GLOBAL' ) _x000d_where units &gt; 0 _x000d_order by 6 desc"/>
  </connection>
  <connection id="122" xr16:uid="{45623163-A5F2-4EE0-BCDC-ABF69D767F12}" name="Connection17226"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3" xr16:uid="{70C56D1C-5DC7-476E-8D03-F68CE594E33F}" name="Connection17227"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TOFE' _x000d_ _x000d_and WEEKEND_DT='31 Aug 2021' and a.ASSET_TYPE in ('01','45','51')  _x000d_and a.schclass='GLOBAL' and a.security is not null and a.UNITS&gt;0   and LAST_NET_ASSETS&gt;1 and f.schclass='GLOBAL' ) _x000d_where units &gt; 0 _x000d_order by 6 desc"/>
  </connection>
  <connection id="124" xr16:uid="{4A9FBD97-27C4-4B0A-A149-E3A663A89602}" name="Connection17239"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5" xr16:uid="{D18CC678-65A2-474F-B6E8-91E421C3F6EA}" name="Connection17240"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INR' _x000d_ _x000d_and WEEKEND_DT='31 Aug 2021' and a.ASSET_TYPE in ('01','45','51')  _x000d_and a.schclass='GLOBAL' and a.security is not null and a.UNITS&gt;0   and LAST_NET_ASSETS&gt;1 and f.schclass='GLOBAL' ) _x000d_where units &gt; 0 _x000d_order by 6 desc"/>
  </connection>
  <connection id="126" xr16:uid="{19348554-ADB6-4F74-94FD-22AA0024952A}" name="Connection17252"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7" xr16:uid="{14E8445F-9797-4D68-BC1A-942FA6C0D0C2}" name="Connection17253"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MAOF' _x000d_ _x000d_and WEEKEND_DT='31 Aug 2021' and a.ASSET_TYPE in ('01','45','51')  _x000d_and a.schclass='GLOBAL' and a.security is not null and a.UNITS&gt;0   and LAST_NET_ASSETS&gt;1 and f.schclass='GLOBAL' ) _x000d_where units &gt; 0 _x000d_order by 6 desc"/>
  </connection>
  <connection id="128" xr16:uid="{032A899A-AF02-48BE-A28A-712FB207DC7B}" name="Connection17258"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1' and a.scheme='TMAOF' _x000d_ _x000d_and WEEKEND_DT='31 Aug 2021' and a.ASSET_TYPE in('13','26','37','39','48') _x000d_and a.schclass='GLOBAL' and a.security is not null and a.UNITS&gt;0  and LAST_NET_ASSETS&gt;1 and f.schclass='GLOBAL' ) where MKTVAL &gt; 0 _x000d_ union all _x000d_select * from (SELECT 'IRS - '||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1'_x000d_left outer join  tatamfplus.weeknav d on  d.weekend_dt='31 Aug 2021' and d.scheme=a.scheme and d.schclass='GLOBAL' _x000d_left outer join  tatamfplus.assetype e on e.rectype='L' and e.asset_type=a.asset_type_x000d_WHERE del_date&lt;='31 Aug 2021' AND mat_date &gt;'31 Aug 2021' and a.scheme='TMAOF')_x000d_order by 6 desc"/>
  </connection>
  <connection id="129" xr16:uid="{64CB2FAC-5D58-4A4E-964C-C3E5B72CDA2A}" name="Connection17259"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MAOF' _x000d_ _x000d_and WEEKEND_DT='31 Aug 2021' and a.ASSET_TYPE in('05','06','07','09','11','12','14','25','29','34','18','52') and LISTED_Y_N='Y'  _x000d_and a.schclass='GLOBAL' and a.security is not null and a.UNITS&gt;0  and LAST_NET_ASSETS&gt;1 and f.schclass='GLOBAL' ) _x000d_where MKTVAL &gt; 0) order by 6 desc"/>
  </connection>
  <connection id="130" xr16:uid="{F72EE6F9-F132-4016-9A22-98F457F11E73}" name="Connection17265"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1" xr16:uid="{EED101CB-196B-438F-AA51-A40EA94FDAE5}" name="Connection17266"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NETF' _x000d_ _x000d_and WEEKEND_DT='31 Aug 2021' and a.ASSET_TYPE in ('01','45','51')  _x000d_and a.schclass='GLOBAL' and a.security is not null and a.UNITS&gt;0   and LAST_NET_ASSETS&gt;1 and f.schclass='GLOBAL' ) _x000d_where units &gt; 0 _x000d_order by 6 desc"/>
  </connection>
  <connection id="132" xr16:uid="{EFB24766-DFA9-45AA-8B0A-06B0A27B608D}" name="Connection17272"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NETF' _x000d_ _x000d_and WEEKEND_DT='31 Aug 2021' and a.ASSET_TYPE in('05','06','07','09','11','12','14','25','29','34','18','52') and LISTED_Y_N='Y'  _x000d_and a.schclass='GLOBAL' and a.security is not null and a.UNITS&gt;0  and LAST_NET_ASSETS&gt;1 and f.schclass='GLOBAL' ) _x000d_where MKTVAL &gt; 0) order by 6 desc"/>
  </connection>
  <connection id="133" xr16:uid="{F468B360-68CE-490A-A390-44FE97DF6BD1}" name="Connection17278"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4" xr16:uid="{5EBAA986-3F33-413B-A48F-54AD45B0E28C}" name="Connection17279"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NPBETF' _x000d_ _x000d_and WEEKEND_DT='31 Aug 2021' and a.ASSET_TYPE in ('01','45','51')  _x000d_and a.schclass='GLOBAL' and a.security is not null and a.UNITS&gt;0   and LAST_NET_ASSETS&gt;1 and f.schclass='GLOBAL' ) _x000d_where units &gt; 0 _x000d_order by 6 desc"/>
  </connection>
  <connection id="135" xr16:uid="{74FC8AF3-142B-4653-A6D5-036CC80FBD16}" name="Connection1729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 xr16:uid="{AFA446A7-F038-472F-BDA6-FAE6ADD9C2BC}" name="Connection17292"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QNTF' _x000d_ _x000d_and WEEKEND_DT='31 Aug 2021' and a.ASSET_TYPE in ('01','45','51')  _x000d_and a.schclass='GLOBAL' and a.security is not null and a.UNITS&gt;0   and LAST_NET_ASSETS&gt;1 and f.schclass='GLOBAL' ) _x000d_where units &gt; 0 _x000d_order by 6 desc"/>
  </connection>
  <connection id="137" xr16:uid="{9F515F49-395F-413C-99C7-B5E6089E44CC}" name="Connection17298"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QNTF' _x000d_ _x000d_and WEEKEND_DT='31 Aug 2021' and a.ASSET_TYPE in('05','06','07','09','11','12','14','25','29','34','18','52') and LISTED_Y_N='Y'  _x000d_and a.schclass='GLOBAL' and a.security is not null and a.UNITS&gt;0  and LAST_NET_ASSETS&gt;1 and f.schclass='GLOBAL' ) _x000d_where MKTVAL &gt; 0) order by 6 desc"/>
  </connection>
  <connection id="138" xr16:uid="{3E51C269-80D9-46E9-8705-88C47B4CEE25}" name="Connection17304"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9" xr16:uid="{79E73ABD-87D1-4AC5-BB28-D9F7616ADBC6}" name="Connection17305"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REF' _x000d_ _x000d_and WEEKEND_DT='31 Aug 2021' and a.ASSET_TYPE in ('01','45','51')  _x000d_and a.schclass='GLOBAL' and a.security is not null and a.UNITS&gt;0   and LAST_NET_ASSETS&gt;1 and f.schclass='GLOBAL' ) _x000d_where units &gt; 0 _x000d_order by 6 desc"/>
  </connection>
  <connection id="140" xr16:uid="{175FD19E-B778-4C77-89BB-438E9E32D85A}" name="Connection17317"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1" xr16:uid="{66C2526C-6E41-4BF3-A0DD-A8A506F07235}" name="Connection17318"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RSFM' _x000d_ _x000d_and WEEKEND_DT='31 Aug 2021' and a.ASSET_TYPE in ('01','45','51')  _x000d_and a.schclass='GLOBAL' and a.security is not null and a.UNITS&gt;0   and LAST_NET_ASSETS&gt;1 and f.schclass='GLOBAL' ) _x000d_where units &gt; 0 _x000d_order by 6 desc"/>
  </connection>
  <connection id="142" xr16:uid="{25826D7B-BE9E-41FC-98D3-F79A4711C8CE}" name="Connection17323"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1' and a.scheme='TRSFM' _x000d_ _x000d_and WEEKEND_DT='31 Aug 2021' and a.ASSET_TYPE in('13','26','37','39','48') _x000d_and a.schclass='GLOBAL' and a.security is not null and a.UNITS&gt;0  and LAST_NET_ASSETS&gt;1 and f.schclass='GLOBAL' ) where MKTVAL &gt; 0 _x000d_ union all _x000d_select * from (SELECT 'IRS - '||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Aug 2021'_x000d_left outer join  tatamfplus.weeknav d on  d.weekend_dt='31 Aug 2021' and d.scheme=a.scheme and d.schclass='GLOBAL' _x000d_left outer join  tatamfplus.assetype e on e.rectype='L' and e.asset_type=a.asset_type_x000d_WHERE del_date&lt;='31 Aug 2021' AND mat_date &gt;'31 Aug 2021' and a.scheme='TRSFM')_x000d_order by 6 desc"/>
  </connection>
  <connection id="143" xr16:uid="{EEAAB841-40A4-4E38-87F5-0BBF044DD7B2}" name="Connection17324"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RSFM' _x000d_ _x000d_and WEEKEND_DT='31 Aug 2021' and a.ASSET_TYPE in('05','06','07','09','11','12','14','25','29','34','18','52') and LISTED_Y_N='Y'  _x000d_and a.schclass='GLOBAL' and a.security is not null and a.UNITS&gt;0  and LAST_NET_ASSETS&gt;1 and f.schclass='GLOBAL' ) _x000d_where MKTVAL &gt; 0) order by 6 desc"/>
  </connection>
  <connection id="144" xr16:uid="{FEF827DB-F659-407B-9A74-8217C7278E35}" name="Connection17325" type="1" refreshedVersion="7"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Aug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RSFM' _x000d_ _x000d_and WEEKEND_DT='31 Aug 2021' and a.ASSET_TYPE in('05','06','07','09','11','12','14','25','29','34','18','52') and LISTED_Y_N='N'  _x000d_and a.schclass='GLOBAL' and a.security is not null and a.UNITS&gt;0   and LAST_NET_ASSETS&gt;1 and f.schclass='GLOBAL' ) _x000d_where MKTVAL &gt; 0) order by 6 desc"/>
  </connection>
  <connection id="145" xr16:uid="{FD6991EA-DE4C-45BF-A651-AAA77D3395AE}" name="Connection17328"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1' and a.scheme='TRSFM' _x000d_ and LAST_NET_ASSETS&gt;1 and f.SCHCLASS='GLOBAL'_x000d_and WEEKEND_DT='31 Aug 2021' and a.ASSET_TYPE in('16','17','19','20','22','03','15'))  _x000d_where MKTVAL &gt; 0 order by 6 desc"/>
  </connection>
  <connection id="146" xr16:uid="{A0AD66D2-9510-41E1-BA31-B33DC2782C1F}" name="Connection17330"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7" xr16:uid="{E5BCF8D4-0243-42CB-9A0B-33529D7348F0}" name="Connection17331"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RSFP' _x000d_ _x000d_and WEEKEND_DT='31 Aug 2021' and a.ASSET_TYPE in ('01','45','51')  _x000d_and a.schclass='GLOBAL' and a.security is not null and a.UNITS&gt;0   and LAST_NET_ASSETS&gt;1 and f.schclass='GLOBAL' ) _x000d_where units &gt; 0 _x000d_order by 6 desc"/>
  </connection>
  <connection id="148" xr16:uid="{21D0C1BA-29C6-4A19-A735-92780EE70958}" name="Connection17343"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9" xr16:uid="{5A5C2A99-801D-4449-B85F-4FC12B6E462C}" name="Connection17344"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SCAPF' _x000d_ _x000d_and WEEKEND_DT='31 Aug 2021' and a.ASSET_TYPE in ('01','45','51')  _x000d_and a.schclass='GLOBAL' and a.security is not null and a.UNITS&gt;0   and LAST_NET_ASSETS&gt;1 and f.schclass='GLOBAL' ) _x000d_where units &gt; 0 _x000d_order by 6 desc"/>
  </connection>
  <connection id="150" xr16:uid="{F9B62E0C-C4D4-4D59-BF79-D058D2FAF467}" name="Connection17356"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1" xr16:uid="{89069B90-91B2-47CC-B553-8F0C2273EA67}" name="Connection17357"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1' and a.scheme='TYCF' _x000d_ _x000d_and WEEKEND_DT='31 Aug 2021' and a.ASSET_TYPE in ('01','45','51')  _x000d_and a.schclass='GLOBAL' and a.security is not null and a.UNITS&gt;0   and LAST_NET_ASSETS&gt;1 and f.schclass='GLOBAL' ) _x000d_where units &gt; 0 _x000d_order by 6 desc"/>
  </connection>
  <connection id="152" xr16:uid="{91F0C0F4-F00F-4EAE-9932-1857F8A7B7C9}" name="Connection17369"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Aug 2021',add_months('31 Aug 2021',-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3" xr16:uid="{EBC0E36E-9645-44A9-9DAB-9DE150E5B014}" name="Connection17383" type="1" refreshedVersion="7"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1 Aug 2021' and schclass='GLOBAL' AND LAST_units_outs&gt;10) and  RECTYPE='L' AND ACTIVATE_Y_N='Y'  AND  scheme not in (select * from fm_scheme_exclude)  and  scheme not in ('UALCAL','GLOBAL','TINUD1','TMFUD1','AAA','TOIN99','UNBROK')    order by 1,3"/>
  </connection>
  <connection id="154" xr16:uid="{0B1AF23D-6205-4933-ADBB-1B766AED47C4}" name="Connection20"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15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Jul 2021' and a.scheme='TFM55E' _x000d_ _x000d_and WEEKEND_DT='15 Jul 2021' and a.ASSET_TYPE in('05','06','07','09','11','12','14','25','29','34','18','52') and LISTED_Y_N='Y'  _x000d_and a.schclass='GLOBAL' and a.security is not null and a.UNITS&gt;0  and LAST_NET_ASSETS&gt;1 and f.schclass='GLOBAL' ) _x000d_where MKTVAL &gt; 0) order by 6 desc"/>
  </connection>
  <connection id="155" xr16:uid="{37D1D38B-B31E-4EAA-85A7-729DC528C92B}" name="Connection9211" type="1" refreshedVersion="2"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BAF' _x000d_ _x000d_and WEEKEND_DT='30 Jun 2021' and (A.ASSET_TYPE in('35','36','24') _x000d_and a.schclass='GLOBAL' and a.security is not null and a.UNITS&gt;0   and LAST_NET_ASSETS&gt;1 and f.schclass='GLOBAL' ) _x000d_AND (LAST_NET_ASSETS/100000) &gt; 0 order by 6 desc)"/>
  </connection>
</connections>
</file>

<file path=xl/sharedStrings.xml><?xml version="1.0" encoding="utf-8"?>
<sst xmlns="http://schemas.openxmlformats.org/spreadsheetml/2006/main" count="12998" uniqueCount="3141">
  <si>
    <t>Index</t>
  </si>
  <si>
    <t>CLASSIFICATION</t>
  </si>
  <si>
    <t>SCHEME CODE</t>
  </si>
  <si>
    <t>SCHEME NAME</t>
  </si>
  <si>
    <t>Debt</t>
  </si>
  <si>
    <t>TBPSUF</t>
  </si>
  <si>
    <t>TATA BANKING &amp; PSU DEBT FUND</t>
  </si>
  <si>
    <t>TATA CORPORATE BOND FUND SEGREGATED PORTFOLIO 1</t>
  </si>
  <si>
    <t>TDBF</t>
  </si>
  <si>
    <t>TATA DYNAMIC BOND FUND</t>
  </si>
  <si>
    <t>TFM55I</t>
  </si>
  <si>
    <t>TFM56A</t>
  </si>
  <si>
    <t>TFM56B</t>
  </si>
  <si>
    <t>TFM56C</t>
  </si>
  <si>
    <t>TFM56D</t>
  </si>
  <si>
    <t>TFM56F</t>
  </si>
  <si>
    <t>TFRF</t>
  </si>
  <si>
    <t>TATA FLOATING RATE FUND</t>
  </si>
  <si>
    <t>TGSFR</t>
  </si>
  <si>
    <t>TATA GILT SECURITIES FUND</t>
  </si>
  <si>
    <t>TIFA</t>
  </si>
  <si>
    <t>TATA INCOME FUND</t>
  </si>
  <si>
    <t>TIPF</t>
  </si>
  <si>
    <t>TATA MEDIUM TERM FUND SEGREGATED PORTFOLIO 1</t>
  </si>
  <si>
    <t>TLF</t>
  </si>
  <si>
    <t>TATA MONEY MARKET FUND</t>
  </si>
  <si>
    <t>TOF</t>
  </si>
  <si>
    <t>TATA OVERNIGHT FUND</t>
  </si>
  <si>
    <t>TRSFC</t>
  </si>
  <si>
    <t>TATA RETIREMENT SAVINGS FUND-CONSERVATIVE PLAN</t>
  </si>
  <si>
    <t>TSTBF</t>
  </si>
  <si>
    <t>TATA SHORT TERM BOND FUND</t>
  </si>
  <si>
    <t>TFF</t>
  </si>
  <si>
    <t>TATA TREASURY ADVANTAGE FUND</t>
  </si>
  <si>
    <t>TATA TREASURY ADVANTAGE FUND SEGREGATED PORTFOLIO 1</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</si>
  <si>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</si>
  <si>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</si>
  <si>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</si>
  <si>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</si>
  <si>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</si>
  <si>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</si>
  <si>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</si>
  <si>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</si>
  <si>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</si>
  <si>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</si>
  <si>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</si>
  <si>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</si>
  <si>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</si>
  <si>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</si>
  <si>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</si>
  <si>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TEQPEF</t>
  </si>
  <si>
    <t>TATA EQUITY P/E FUND</t>
  </si>
  <si>
    <t>TMIF</t>
  </si>
  <si>
    <t>TATA EQUITY SAVINGS FUND</t>
  </si>
  <si>
    <t>TCS</t>
  </si>
  <si>
    <t>TATA ETHICAL FUND</t>
  </si>
  <si>
    <t>TMCAPF</t>
  </si>
  <si>
    <t>TATA FLEXI CAP FUND</t>
  </si>
  <si>
    <t>TFEF</t>
  </si>
  <si>
    <t>TATA FOCUSED EQUITY FUND</t>
  </si>
  <si>
    <t>TEGF</t>
  </si>
  <si>
    <t>TATA HYBRID EQUITY FUND</t>
  </si>
  <si>
    <t>TIFNA</t>
  </si>
  <si>
    <t>TATA INDEX FUND - NIFTY</t>
  </si>
  <si>
    <t>TIFSA</t>
  </si>
  <si>
    <t>TATA INDEX FUND - SENSEX</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</si>
  <si>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</si>
  <si>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</si>
  <si>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</si>
  <si>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</si>
  <si>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</si>
  <si>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</si>
  <si>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</si>
  <si>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</si>
  <si>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</si>
  <si>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</si>
  <si>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</si>
  <si>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</si>
  <si>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</si>
  <si>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</si>
  <si>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TMAOF</t>
  </si>
  <si>
    <t>TATA MULTI ASSET OPPORTUNITIES FUND</t>
  </si>
  <si>
    <t>TNETF</t>
  </si>
  <si>
    <t>TATA NIFTY EXCHANGE TRADED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</si>
  <si>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</si>
  <si>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</si>
  <si>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</si>
  <si>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</si>
  <si>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</si>
  <si>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</si>
  <si>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</si>
  <si>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</si>
  <si>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</si>
  <si>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</si>
  <si>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TSCAPF</t>
  </si>
  <si>
    <t>TATA SMALL CAP FUND</t>
  </si>
  <si>
    <t>TYCF</t>
  </si>
  <si>
    <t>TATA YOUNG CITIZENS FUND</t>
  </si>
  <si>
    <t>Liquid</t>
  </si>
  <si>
    <t>TFRSTF</t>
  </si>
  <si>
    <t>TATA LIQUID FUND</t>
  </si>
  <si>
    <t>as on 31/08/21</t>
  </si>
  <si>
    <t>NAME OF THE INSTRUMENT</t>
  </si>
  <si>
    <t>YIELD ( IN % )</t>
  </si>
  <si>
    <t>RATINGS</t>
  </si>
  <si>
    <t>ISIN CODE</t>
  </si>
  <si>
    <t>QUANTITY</t>
  </si>
  <si>
    <t>MKT VAL(Rs. Lacs)</t>
  </si>
  <si>
    <t>% to NAV</t>
  </si>
  <si>
    <t>DEBT INSTRUMENTS</t>
  </si>
  <si>
    <t>A) LISTED/AWAITING LISTING ON STOCK EXCHANGES</t>
  </si>
  <si>
    <t>(I) GOVERNMENT SECURITIES</t>
  </si>
  <si>
    <t>GOI -  8.79% (08/11/2021)</t>
  </si>
  <si>
    <t>SOV</t>
  </si>
  <si>
    <t>IN0020110030</t>
  </si>
  <si>
    <t>GOVERNMENT SECURITIES TOTAL</t>
  </si>
  <si>
    <t>B) MONEY MARKET INSTRUMENTS</t>
  </si>
  <si>
    <t>** TREASURY BILL 364 DAYS (09/09/2021)</t>
  </si>
  <si>
    <t>IN002020Z238</t>
  </si>
  <si>
    <t>CRISIL-A1+</t>
  </si>
  <si>
    <t>ICRA-A1+</t>
  </si>
  <si>
    <t>MONEY MARKET INSTRUMENTS TOTAL</t>
  </si>
  <si>
    <t>PORTFOLIO TOTAL</t>
  </si>
  <si>
    <t>CASH / NET CURRENT ASSET</t>
  </si>
  <si>
    <t>NET ASSETS</t>
  </si>
  <si>
    <t>* % OF MARKET VALUE OF SECURITIES TO NET ASSETS IS &lt; 0.01</t>
  </si>
  <si>
    <t>** THINLY TRADED / NON TRADED SECURITIES / ILLIQUID SECURITIES</t>
  </si>
  <si>
    <t>TOTAL NUMBER OF INSTANCES OF DEVIATION FROM VALUATION PRICE PROVIDED BY VALUATION AGENCIES</t>
  </si>
  <si>
    <t>NIL</t>
  </si>
  <si>
    <t>TOTAL BELOW INVESTMENT GRADE OR DEFAULT PROVIDED FOR: NIL</t>
  </si>
  <si>
    <t>TOTAL OUTSTANDING EXPOSURE IN DERIVATIVE INSTRUMENTS: NIL</t>
  </si>
  <si>
    <t>DIVIDEND DECLARED: NIL</t>
  </si>
  <si>
    <t>TOTAL INVESTMENTS IN FOREIGN SECURITIES / ADRS / GDRS: NIL</t>
  </si>
  <si>
    <t>INDUSTRY</t>
  </si>
  <si>
    <t/>
  </si>
  <si>
    <t>EQUITY &amp; EQUITY RELATED</t>
  </si>
  <si>
    <t>NA</t>
  </si>
  <si>
    <t>BANKS</t>
  </si>
  <si>
    <t>INE090A01021</t>
  </si>
  <si>
    <t>PETROLEUM PRODUCTS</t>
  </si>
  <si>
    <t>INE002A01018</t>
  </si>
  <si>
    <t>INE040A01034</t>
  </si>
  <si>
    <t>SOFTWARE</t>
  </si>
  <si>
    <t>INE009A01021</t>
  </si>
  <si>
    <t>INE467B01029</t>
  </si>
  <si>
    <t>INE237A01028</t>
  </si>
  <si>
    <t>FINANCE</t>
  </si>
  <si>
    <t>INE001A01036</t>
  </si>
  <si>
    <t>CONSUMER DURABLES</t>
  </si>
  <si>
    <t>INE280A01028</t>
  </si>
  <si>
    <t>TELECOM - SERVICES</t>
  </si>
  <si>
    <t>INE397D01024</t>
  </si>
  <si>
    <t>INE238A01034</t>
  </si>
  <si>
    <t>INE075A01022</t>
  </si>
  <si>
    <t>CONSUMER NON DURABLES</t>
  </si>
  <si>
    <t>INE030A01027</t>
  </si>
  <si>
    <t>CAPITAL MARKETS</t>
  </si>
  <si>
    <t>INE094J01016</t>
  </si>
  <si>
    <t>AUTO ANCILLARIES</t>
  </si>
  <si>
    <t>INE883A01011</t>
  </si>
  <si>
    <t>INE262H01013</t>
  </si>
  <si>
    <t>PHARMACEUTICALS</t>
  </si>
  <si>
    <t>INE361B01024</t>
  </si>
  <si>
    <t>INE018I01017</t>
  </si>
  <si>
    <t>INE154A01025</t>
  </si>
  <si>
    <t>GAS</t>
  </si>
  <si>
    <t>INE844O01030</t>
  </si>
  <si>
    <t>INE836A01035</t>
  </si>
  <si>
    <t>CHEMICALS</t>
  </si>
  <si>
    <t>INE288B01029</t>
  </si>
  <si>
    <t>CEMENT</t>
  </si>
  <si>
    <t>INE481G01011</t>
  </si>
  <si>
    <t>INE089A01023</t>
  </si>
  <si>
    <t>CONSTRUCTION PROJECT</t>
  </si>
  <si>
    <t>INE018A01030</t>
  </si>
  <si>
    <t>INE192A01025</t>
  </si>
  <si>
    <t>INSURANCE</t>
  </si>
  <si>
    <t>INE765G01017</t>
  </si>
  <si>
    <t>PAPER</t>
  </si>
  <si>
    <t>INE055A01016</t>
  </si>
  <si>
    <t>INE540L01014</t>
  </si>
  <si>
    <t>INE044A01036</t>
  </si>
  <si>
    <t>INE012A01025</t>
  </si>
  <si>
    <t>INE461C01038</t>
  </si>
  <si>
    <t>INDUSTRIAL PRODUCTS</t>
  </si>
  <si>
    <t>INE536A01023</t>
  </si>
  <si>
    <t>INE196A01026</t>
  </si>
  <si>
    <t>RETAILING</t>
  </si>
  <si>
    <t>INE192R01011</t>
  </si>
  <si>
    <t>INE854D01024</t>
  </si>
  <si>
    <t>INE058A01010</t>
  </si>
  <si>
    <t>INE203G01027</t>
  </si>
  <si>
    <t>INE371P01015</t>
  </si>
  <si>
    <t>PESTICIDES</t>
  </si>
  <si>
    <t>INE462A01022</t>
  </si>
  <si>
    <t>INE036D01028</t>
  </si>
  <si>
    <t>INE795G01014</t>
  </si>
  <si>
    <t>INE503A01015</t>
  </si>
  <si>
    <t>INDUSTRIAL CAPITAL GOODS</t>
  </si>
  <si>
    <t>INE152A01029</t>
  </si>
  <si>
    <t>TRANSPORTATION</t>
  </si>
  <si>
    <t>INE517F01014</t>
  </si>
  <si>
    <t>INE470A01017</t>
  </si>
  <si>
    <t>EQUITY &amp; EQUITY RELATED TOTAL</t>
  </si>
  <si>
    <t>A) REPO</t>
  </si>
  <si>
    <t>NET CURRENT LIABILITIES</t>
  </si>
  <si>
    <t>TOTAL VALUE AND PERCENTAGE OF ILLIQUID EQUITY SHARES: NIL</t>
  </si>
  <si>
    <t>NAV AS ON 31-AUG-21: RS.40.6681 (REGULAR  - GROWTH)</t>
  </si>
  <si>
    <t>NAV AS ON 31-AUG-21: RS.44.2122 (DIRECT - GROWTH)</t>
  </si>
  <si>
    <t>NAV AS ON 28-FEB-21: RS.33.1286 (REGULAR  - GROWTH)</t>
  </si>
  <si>
    <t>NAV AS ON 28-FEB-21: RS.35.9038 (DIRECT - GROWTH)</t>
  </si>
  <si>
    <t>INE373A01013</t>
  </si>
  <si>
    <t>TRADING</t>
  </si>
  <si>
    <t>INE891D01026</t>
  </si>
  <si>
    <t>INE418H01029</t>
  </si>
  <si>
    <t>OTHER SERVICES</t>
  </si>
  <si>
    <t>INE615P01015</t>
  </si>
  <si>
    <t>INE944F01028</t>
  </si>
  <si>
    <t>INE974X01010</t>
  </si>
  <si>
    <t>INE280B01018</t>
  </si>
  <si>
    <t>INE614A01028</t>
  </si>
  <si>
    <t>INE209A01019</t>
  </si>
  <si>
    <t>INE246F01010</t>
  </si>
  <si>
    <t>INE634A01018</t>
  </si>
  <si>
    <t>HEALTHCARE SERVICES</t>
  </si>
  <si>
    <t>INE075I01017</t>
  </si>
  <si>
    <t>INE133A01011</t>
  </si>
  <si>
    <t>INE613A01020</t>
  </si>
  <si>
    <t>INE118H01025</t>
  </si>
  <si>
    <t>INE386A01015</t>
  </si>
  <si>
    <t>INE536H01010</t>
  </si>
  <si>
    <t>INE235A01022</t>
  </si>
  <si>
    <t>LEISURE SERVICES</t>
  </si>
  <si>
    <t>INE872J01023</t>
  </si>
  <si>
    <t>INE128A01029</t>
  </si>
  <si>
    <t>INE868B01028</t>
  </si>
  <si>
    <t>INE688A01022</t>
  </si>
  <si>
    <t>ENTERTAINMENT</t>
  </si>
  <si>
    <t>INE979A01017</t>
  </si>
  <si>
    <t>INE183A01024</t>
  </si>
  <si>
    <t>INE500L01026</t>
  </si>
  <si>
    <t>TEXTILES - SYNTHETIC</t>
  </si>
  <si>
    <t>INE845D01014</t>
  </si>
  <si>
    <t>INE999A01015</t>
  </si>
  <si>
    <t>INE00LO01017</t>
  </si>
  <si>
    <t>INE043D01016</t>
  </si>
  <si>
    <t>AUTO</t>
  </si>
  <si>
    <t>INE451A01017</t>
  </si>
  <si>
    <t>INE686Y01026</t>
  </si>
  <si>
    <t>INE710A01016</t>
  </si>
  <si>
    <t>INE265F01028</t>
  </si>
  <si>
    <t>INE08LI01020</t>
  </si>
  <si>
    <t>INE124G01033</t>
  </si>
  <si>
    <t>INE684F01012</t>
  </si>
  <si>
    <t>B) LISTED/AWAITING LISTING ON STOCK EXCHANGES</t>
  </si>
  <si>
    <t>POWERGRID INFRASTRUCTURE INVESTMENT TRUST</t>
  </si>
  <si>
    <t>POWER</t>
  </si>
  <si>
    <t>INE0GGX23010</t>
  </si>
  <si>
    <t>INDIA GRID TRUST - INV-IT</t>
  </si>
  <si>
    <t>INE219X23014</t>
  </si>
  <si>
    <t>NAV AS ON 31-AUG-21: RS.20.3169 (REGULAR  - IDCW)</t>
  </si>
  <si>
    <t>NAV AS ON 31-AUG-21: RS.20.3169 (REGULAR  - GROWTH)</t>
  </si>
  <si>
    <t>NAV AS ON 31-AUG-21: RS.21.4295 (DIRECT - IDCW)</t>
  </si>
  <si>
    <t>NAV AS ON 31-AUG-21: RS.21.4295 (DIRECT - GROWTH)</t>
  </si>
  <si>
    <t>NAV AS ON 28-FEB-21: RS.14.5665 (REGULAR  - IDCW)</t>
  </si>
  <si>
    <t>NAV AS ON 28-FEB-21: RS.14.5666 (REGULAR  - GROWTH)</t>
  </si>
  <si>
    <t>NAV AS ON 28-FEB-21: RS.15.2272 (DIRECT - IDCW)</t>
  </si>
  <si>
    <t>NAV AS ON 28-FEB-21: RS.15.2274 (DIRECT - GROWTH)</t>
  </si>
  <si>
    <t>INE860A01027</t>
  </si>
  <si>
    <t>INE018E01016</t>
  </si>
  <si>
    <t>INE752E01010</t>
  </si>
  <si>
    <t>INE797F01012</t>
  </si>
  <si>
    <t>INE455K01017</t>
  </si>
  <si>
    <t>INE935N01020</t>
  </si>
  <si>
    <t>INE663F01024</t>
  </si>
  <si>
    <t>INE881D01027</t>
  </si>
  <si>
    <t>INE079A01024</t>
  </si>
  <si>
    <t>INE758T01015</t>
  </si>
  <si>
    <t>INE726G01019</t>
  </si>
  <si>
    <t>INE226A01021</t>
  </si>
  <si>
    <t>INE866R01028</t>
  </si>
  <si>
    <t>INE176B01034</t>
  </si>
  <si>
    <t>INE531A01024</t>
  </si>
  <si>
    <t>INE066A01021</t>
  </si>
  <si>
    <t>INE917I01010</t>
  </si>
  <si>
    <t>INE123W01016</t>
  </si>
  <si>
    <t>INE437A01024</t>
  </si>
  <si>
    <t>INE563J01010</t>
  </si>
  <si>
    <t>INE465A01025</t>
  </si>
  <si>
    <t>INE414G01012</t>
  </si>
  <si>
    <t>STATE BANK OF INDIA</t>
  </si>
  <si>
    <t>INE062A01020</t>
  </si>
  <si>
    <t>INE199A01012</t>
  </si>
  <si>
    <t>INE689W01016</t>
  </si>
  <si>
    <t>INE182A01018</t>
  </si>
  <si>
    <t>GODREJ INDUSTRIES LTD</t>
  </si>
  <si>
    <t>INE233A01035</t>
  </si>
  <si>
    <t>INE214T01019</t>
  </si>
  <si>
    <t>NAV AS ON 31-AUG-21: RS.43.1987 (REGULAR  - GROWTH)</t>
  </si>
  <si>
    <t>NAV AS ON 31-AUG-21: RS.49.4915 (DIRECT - GROWTH)</t>
  </si>
  <si>
    <t>NAV AS ON 28-FEB-21: RS.36.5628 (REGULAR  - GROWTH)</t>
  </si>
  <si>
    <t>NAV AS ON 28-FEB-21: RS.41.564 (DIRECT - GROWTH)</t>
  </si>
  <si>
    <t>GOI - 7.27% (08/04/2026)</t>
  </si>
  <si>
    <t>IN0020190016</t>
  </si>
  <si>
    <t>GOI - 6.10% (12/07/2031)</t>
  </si>
  <si>
    <t>IN0020210095</t>
  </si>
  <si>
    <t>GOI - 6.79% (26/12/2029)</t>
  </si>
  <si>
    <t>IN0020160118</t>
  </si>
  <si>
    <t>GOI - 7.26% (14/01/2029)</t>
  </si>
  <si>
    <t>IN0020180454</t>
  </si>
  <si>
    <t>(II) NON-CONVERTIBLE DEBENTURES/BONDS</t>
  </si>
  <si>
    <t>CRISIL-AAA</t>
  </si>
  <si>
    <t>INE999X07014</t>
  </si>
  <si>
    <t>** 07.42 % POWER FINANCE CORPORATION - 19/11/2024</t>
  </si>
  <si>
    <t>INE134E08KH0</t>
  </si>
  <si>
    <t>INE377Y07227</t>
  </si>
  <si>
    <t>INE090A08UE8</t>
  </si>
  <si>
    <t>INE001W07011</t>
  </si>
  <si>
    <t>INE961M07017</t>
  </si>
  <si>
    <t>CRISIL-AA</t>
  </si>
  <si>
    <t>INE343G08026</t>
  </si>
  <si>
    <t>ICRA-AAA</t>
  </si>
  <si>
    <t>INE848E07AY3</t>
  </si>
  <si>
    <t>INE848E07AZ0</t>
  </si>
  <si>
    <t>INE848E07BB9</t>
  </si>
  <si>
    <t>INE964M07011</t>
  </si>
  <si>
    <t>INE752E07MF1</t>
  </si>
  <si>
    <t>** 08.81 % SMALL INDUST DEVLOP BANK  OF INDIA - 25/01/2022</t>
  </si>
  <si>
    <t>INE556F08JI1</t>
  </si>
  <si>
    <t>NON-CONVERTIBLE DEBENTURES/BONDS TOTAL</t>
  </si>
  <si>
    <t>(III) PRIVATELY PLACED/UNLISTED</t>
  </si>
  <si>
    <t>INE018E08078</t>
  </si>
  <si>
    <t>NON-CONVERTIBLE DEBENTURES/BONDS/FRN'S TOTAL</t>
  </si>
  <si>
    <t>INE087M14991</t>
  </si>
  <si>
    <t>INE121A14TP7</t>
  </si>
  <si>
    <t>INE116F14125</t>
  </si>
  <si>
    <t>C) REPO</t>
  </si>
  <si>
    <t>NAV AS ON 31-AUG-21: RS.42.8334 (REGULAR  - GROWTH)</t>
  </si>
  <si>
    <t>NAV AS ON 31-AUG-21: RS.48.2655 (DIRECT - GROWTH)</t>
  </si>
  <si>
    <t>NAV AS ON 28-FEB-21: RS.36.9915 (REGULAR  - GROWTH)</t>
  </si>
  <si>
    <t>NAV AS ON 28-FEB-21: RS.41.3771 (DIRECT - GROWTH)</t>
  </si>
  <si>
    <t>FERROUS METALS</t>
  </si>
  <si>
    <t>INE081A01012</t>
  </si>
  <si>
    <t>NON - FERROUS METALS</t>
  </si>
  <si>
    <t>INE038A01020</t>
  </si>
  <si>
    <t>INE749A01030</t>
  </si>
  <si>
    <t>INE205A01025</t>
  </si>
  <si>
    <t>INE094A01015</t>
  </si>
  <si>
    <t>INE139A01034</t>
  </si>
  <si>
    <t>INE03YM01018</t>
  </si>
  <si>
    <t>INE047A01021</t>
  </si>
  <si>
    <t>INE628A01036</t>
  </si>
  <si>
    <t>INE029A01011</t>
  </si>
  <si>
    <t>INE220G01021</t>
  </si>
  <si>
    <t>INE129A01019</t>
  </si>
  <si>
    <t>INE048G01026</t>
  </si>
  <si>
    <t>FERTILISERS</t>
  </si>
  <si>
    <t>INE085A01013</t>
  </si>
  <si>
    <t>INE340A01012</t>
  </si>
  <si>
    <t>INE099Z01011</t>
  </si>
  <si>
    <t>INE603J01030</t>
  </si>
  <si>
    <t>INE070A01015</t>
  </si>
  <si>
    <t>INE0D6701023</t>
  </si>
  <si>
    <t>INE245A01021</t>
  </si>
  <si>
    <t>MINERALS/MINING</t>
  </si>
  <si>
    <t>INE584A01023</t>
  </si>
  <si>
    <t>INE578A01017</t>
  </si>
  <si>
    <t>NAV AS ON 31-AUG-21: RS.25.8607 (REGULAR  - IDCW)</t>
  </si>
  <si>
    <t>NAV AS ON 31-AUG-21: RS.28.2494 (REGULAR  - GROWTH)</t>
  </si>
  <si>
    <t>NAV AS ON 31-AUG-21: RS.31.1183 (DIRECT - IDCW)</t>
  </si>
  <si>
    <t>NAV AS ON 31-AUG-21: RS.31.1183 (DIRECT - GROWTH)</t>
  </si>
  <si>
    <t>NAV AS ON 28-FEB-21: RS.20.1071 (REGULAR  - IDCW)</t>
  </si>
  <si>
    <t>NAV AS ON 28-FEB-21: RS.21.9699 (REGULAR  - GROWTH)</t>
  </si>
  <si>
    <t>NAV AS ON 28-FEB-21: RS.24.0104 (DIRECT - IDCW)</t>
  </si>
  <si>
    <t>NAV AS ON 28-FEB-21: RS.24.0104 (DIRECT - GROWTH)</t>
  </si>
  <si>
    <t>INE733E01010</t>
  </si>
  <si>
    <t>CONSTRUCTION</t>
  </si>
  <si>
    <t>INE271C01023</t>
  </si>
  <si>
    <t>INE053A01029</t>
  </si>
  <si>
    <t>INE171A01029</t>
  </si>
  <si>
    <t>INE134E01011</t>
  </si>
  <si>
    <t>INE918I01018</t>
  </si>
  <si>
    <t>INE318A01026</t>
  </si>
  <si>
    <t>INE242A01010</t>
  </si>
  <si>
    <t>INE647O01011</t>
  </si>
  <si>
    <t>INE343B01030</t>
  </si>
  <si>
    <t>OIL</t>
  </si>
  <si>
    <t>INE274J01014</t>
  </si>
  <si>
    <t>INE498L01015</t>
  </si>
  <si>
    <t>INE522F01014</t>
  </si>
  <si>
    <t>INE118A01012</t>
  </si>
  <si>
    <t>INE176A01028</t>
  </si>
  <si>
    <t>INE208A01029</t>
  </si>
  <si>
    <t>INE686F01025</t>
  </si>
  <si>
    <t>INE647A01010</t>
  </si>
  <si>
    <t>INE299U01018</t>
  </si>
  <si>
    <t>INE093I01010</t>
  </si>
  <si>
    <t>INE491A01021</t>
  </si>
  <si>
    <t>INE669C01036</t>
  </si>
  <si>
    <t>(I) NON-CONVERTIBLE DEBENTURES/BONDS</t>
  </si>
  <si>
    <t>INE216A08027</t>
  </si>
  <si>
    <t>B) REPO</t>
  </si>
  <si>
    <t>NAV AS ON 31-AUG-21: RS.10.667 (REGULAR  - IDCW)</t>
  </si>
  <si>
    <t>NAV AS ON 31-AUG-21: RS.10.667 (REGULAR  - GROWTH)</t>
  </si>
  <si>
    <t>NAV AS ON 31-AUG-21: RS.10.958 (DIRECT - IDCW)</t>
  </si>
  <si>
    <t>NAV AS ON 31-AUG-21: RS.10.958 (DIRECT - GROWTH)</t>
  </si>
  <si>
    <t>NAV AS ON 28-FEB-21: RS.9.8487 (REGULAR  - IDCW)</t>
  </si>
  <si>
    <t>NAV AS ON 28-FEB-21: RS.9.8487 (REGULAR  - GROWTH)</t>
  </si>
  <si>
    <t>NAV AS ON 28-FEB-21: RS.10.0568 (DIRECT - IDCW)</t>
  </si>
  <si>
    <t>NAV AS ON 28-FEB-21: RS.10.057 (DIRECT - GROWTH)</t>
  </si>
  <si>
    <t>INE095A01012</t>
  </si>
  <si>
    <t>INE545U01014</t>
  </si>
  <si>
    <t>INE528G01035</t>
  </si>
  <si>
    <t>INE092T01019</t>
  </si>
  <si>
    <t>INE976G01028</t>
  </si>
  <si>
    <t>INE528G01027</t>
  </si>
  <si>
    <t>*</t>
  </si>
  <si>
    <t>NAV AS ON 31-AUG-21: RS.190.9507 (DIRECT PLAN)</t>
  </si>
  <si>
    <t>NAV AS ON 28-FEB-21: RS.186.3211 (DIRECT PLAN)</t>
  </si>
  <si>
    <t>INE296A01024</t>
  </si>
  <si>
    <t>INE021A01026</t>
  </si>
  <si>
    <t>INE585B01010</t>
  </si>
  <si>
    <t>INE101A01026</t>
  </si>
  <si>
    <t>INE239A01016</t>
  </si>
  <si>
    <t>INE019A01038</t>
  </si>
  <si>
    <t>INE742F01042</t>
  </si>
  <si>
    <t>INE155A01022</t>
  </si>
  <si>
    <t>INE059A01026</t>
  </si>
  <si>
    <t>INE216A01030</t>
  </si>
  <si>
    <t>OIL &amp; NATURAL GAS CO.</t>
  </si>
  <si>
    <t>INE213A01029</t>
  </si>
  <si>
    <t>INE158A01026</t>
  </si>
  <si>
    <t>NAV AS ON 31-AUG-21: RS.176.6752 (DIRECT PLAN)</t>
  </si>
  <si>
    <t>NAV AS ON 28-FEB-21: RS.148.9069 (DIRECT PLAN)</t>
  </si>
  <si>
    <t>COPPER (2500 KGS) COMMODITY</t>
  </si>
  <si>
    <t>COPPER</t>
  </si>
  <si>
    <t>GOLD MINI (100 GRAMS) COMMODITY</t>
  </si>
  <si>
    <t>GOLDM</t>
  </si>
  <si>
    <t>SILVER MICRO (1 KGS) COMMODITY</t>
  </si>
  <si>
    <t>SILVERMICRO</t>
  </si>
  <si>
    <t>INE298A01020</t>
  </si>
  <si>
    <t>BANK OF BARODA</t>
  </si>
  <si>
    <t>INE028A01039</t>
  </si>
  <si>
    <t>INE759A01021</t>
  </si>
  <si>
    <t>INE117A01022</t>
  </si>
  <si>
    <t>INE791I01019</t>
  </si>
  <si>
    <t>INE389H01022</t>
  </si>
  <si>
    <t>INE486A01013</t>
  </si>
  <si>
    <t>INE127D01025</t>
  </si>
  <si>
    <t>INE326A01037</t>
  </si>
  <si>
    <t>GOLD MINI (100 GRAMS) COMMODITY^</t>
  </si>
  <si>
    <t>GOLD (1 KG-1000 GMS) COMMODITY^</t>
  </si>
  <si>
    <t>SILVER (30 KG) COMMODITY^</t>
  </si>
  <si>
    <t>SILVER</t>
  </si>
  <si>
    <t>MCXBULLDEX^</t>
  </si>
  <si>
    <t>SILVER MINI (5 KGS) COMMODITY^</t>
  </si>
  <si>
    <t>MCXMETDEX^</t>
  </si>
  <si>
    <t>SILVER MICRO (1 KGS) COMMODITY^</t>
  </si>
  <si>
    <t>RAPE MUSTARD SEED JAIPUR (10 MT -100 QTLS) COMMODITY^</t>
  </si>
  <si>
    <t>CRUDE OIL (100 BARRELS) COMMODITY^</t>
  </si>
  <si>
    <t>ZINC (5 MT-5000 GMS) COMMODITY^</t>
  </si>
  <si>
    <t>ZINC</t>
  </si>
  <si>
    <t>COTTON SEED OIL CAKE AKOLA (10 MT 100 QTLS) COMM^</t>
  </si>
  <si>
    <t>SOYABEAN INDORE (10 MT 100 QTLS) COMMODITY^</t>
  </si>
  <si>
    <t>SYBEANIDR</t>
  </si>
  <si>
    <t>COPPER (2500 KGS) COMMODITY^</t>
  </si>
  <si>
    <t>NATURAL GAS (1250 mmBtu) COMMODITY^</t>
  </si>
  <si>
    <t>MUTUAL FUND UNITS</t>
  </si>
  <si>
    <t>Mutual Fund</t>
  </si>
  <si>
    <t>INF277K01YE6</t>
  </si>
  <si>
    <t>GOI - 7.32% (28/01/2024)</t>
  </si>
  <si>
    <t>IN0020180488</t>
  </si>
  <si>
    <t>GOI - 5.77% (03/08/2030)</t>
  </si>
  <si>
    <t>IN0020200153</t>
  </si>
  <si>
    <t>** 04.90 % SMALL INDUST DEVLOP BANK  OF INDIA - 18/08/2023</t>
  </si>
  <si>
    <t>INE556F08JQ4</t>
  </si>
  <si>
    <t>** 08.50 % NABARD - 31/01/2023</t>
  </si>
  <si>
    <t>INE261F08AT4</t>
  </si>
  <si>
    <t>** 06.40 % NABARD - 31/07/2023</t>
  </si>
  <si>
    <t>INE261F08CA0</t>
  </si>
  <si>
    <t>NAV AS ON 31-AUG-21: RS.14.9556 (REGULAR  - IDCW)</t>
  </si>
  <si>
    <t>NAV AS ON 31-AUG-21: RS.14.9556 (REGULAR  - GROWTH)</t>
  </si>
  <si>
    <t>NAV AS ON 31-AUG-21: RS.15.3794 (DIRECT - IDCW)</t>
  </si>
  <si>
    <t>NAV AS ON 31-AUG-21: RS.15.3794 (DIRECT - GROWTH)</t>
  </si>
  <si>
    <t>NAV AS ON 28-FEB-21: RS.13.1382 (REGULAR  - IDCW)</t>
  </si>
  <si>
    <t>NAV AS ON 28-FEB-21: RS.13.1382 (REGULAR  - GROWTH)</t>
  </si>
  <si>
    <t>NAV AS ON 28-FEB-21: RS.13.3914 (DIRECT - IDCW)</t>
  </si>
  <si>
    <t>NAV AS ON 28-FEB-21: RS.13.3915 (DIRECT - GROWTH)</t>
  </si>
  <si>
    <t>INE356A01018</t>
  </si>
  <si>
    <t>INE634I01029</t>
  </si>
  <si>
    <t>INE947Q01028</t>
  </si>
  <si>
    <t>INE571A01020</t>
  </si>
  <si>
    <t>INE121A01024</t>
  </si>
  <si>
    <t>TEXTILE PRODUCTS</t>
  </si>
  <si>
    <t>INE761H01022</t>
  </si>
  <si>
    <t>INE665J01013</t>
  </si>
  <si>
    <t>INE180A01020</t>
  </si>
  <si>
    <t>INE195A01028</t>
  </si>
  <si>
    <t>INE212H01026</t>
  </si>
  <si>
    <t>INE849A01020</t>
  </si>
  <si>
    <t>INE774D01024</t>
  </si>
  <si>
    <t>INE405E01023</t>
  </si>
  <si>
    <t>INE913H01037</t>
  </si>
  <si>
    <t>INE006I01046</t>
  </si>
  <si>
    <t>INE494B01023</t>
  </si>
  <si>
    <t>INE438A01022</t>
  </si>
  <si>
    <t>NAV AS ON 31-AUG-21: RS.65.5867 (REGULAR  - IDCW)</t>
  </si>
  <si>
    <t>NAV AS ON 31-AUG-21: RS.237.2554 (REGULAR  - GROWTH)</t>
  </si>
  <si>
    <t>NAV AS ON 31-AUG-21: RS.84.9399 (DIRECT - IDCW)</t>
  </si>
  <si>
    <t>NAV AS ON 31-AUG-21: RS.257.2969 (DIRECT - GROWTH)</t>
  </si>
  <si>
    <t>NAV AS ON 28-FEB-21: RS.52.6931 (REGULAR  - IDCW)</t>
  </si>
  <si>
    <t>NAV AS ON 28-FEB-21: RS.190.5747 (REGULAR  - GROWTH)</t>
  </si>
  <si>
    <t>NAV AS ON 28-FEB-21: RS.67.8162 (DIRECT - IDCW)</t>
  </si>
  <si>
    <t>NAV AS ON 28-FEB-21: RS.205.4262 (DIRECT - GROWTH)</t>
  </si>
  <si>
    <t>INE016A01026</t>
  </si>
  <si>
    <t>INE671A01010</t>
  </si>
  <si>
    <t>INE136B01020</t>
  </si>
  <si>
    <t>INE572A01028</t>
  </si>
  <si>
    <t>INE003A01024</t>
  </si>
  <si>
    <t>INE031B01049</t>
  </si>
  <si>
    <t>INE259A01022</t>
  </si>
  <si>
    <t>INE256A04022</t>
  </si>
  <si>
    <t>NAV AS ON 31-AUG-21: RS.324.7023 (REGULAR  - GROWTH)</t>
  </si>
  <si>
    <t>NAV AS ON 31-AUG-21: RS.70.8177 (REGULAR  - IDCW)</t>
  </si>
  <si>
    <t>NAV AS ON 31-AUG-21: RS.358.3257 (DIRECT - GROWTH)</t>
  </si>
  <si>
    <t>NAV AS ON 31-AUG-21: RS.81.4028 (DIRECT - IDCW)</t>
  </si>
  <si>
    <t>NAV AS ON 28-FEB-21: RS.272.1114 (REGULAR  - GROWTH)</t>
  </si>
  <si>
    <t>NAV AS ON 28-FEB-21: RS.59.3487 (REGULAR  - IDCW)</t>
  </si>
  <si>
    <t>NAV AS ON 28-FEB-21: RS.299.2285 (DIRECT - GROWTH)</t>
  </si>
  <si>
    <t>NAV AS ON 28-FEB-21: RS.67.9766 (DIRECT - IDCW)</t>
  </si>
  <si>
    <t>INE200M01013</t>
  </si>
  <si>
    <t>INE387A01021</t>
  </si>
  <si>
    <t>INE987B01026</t>
  </si>
  <si>
    <t>INE061F01013</t>
  </si>
  <si>
    <t>INE398R01022</t>
  </si>
  <si>
    <t>INE118D01016</t>
  </si>
  <si>
    <t>INE343H01029</t>
  </si>
  <si>
    <t>NAV AS ON 31-AUG-21: RS.52.2924 (REGULAR  - IDCW)</t>
  </si>
  <si>
    <t>NAV AS ON 31-AUG-21: RS.324.0614 (REGULAR  - GROWTH)</t>
  </si>
  <si>
    <t>NAV AS ON 31-AUG-21: RS.69.3353 (DIRECT - IDCW)</t>
  </si>
  <si>
    <t>NAV AS ON 31-AUG-21: RS.354.0392 (DIRECT - GROWTH)</t>
  </si>
  <si>
    <t>NAV AS ON 28-FEB-21: RS.44.7419 (REGULAR  - IDCW)</t>
  </si>
  <si>
    <t>NAV AS ON 28-FEB-21: RS.277.2112 (REGULAR  - GROWTH)</t>
  </si>
  <si>
    <t>NAV AS ON 28-FEB-21: RS.58.9965 (DIRECT - IDCW)</t>
  </si>
  <si>
    <t>NAV AS ON 28-FEB-21: RS.301.2366 (DIRECT - GROWTH)</t>
  </si>
  <si>
    <t>INE513A01014</t>
  </si>
  <si>
    <t>INE325A01013</t>
  </si>
  <si>
    <t>INE211B01039</t>
  </si>
  <si>
    <t>INE484J01027</t>
  </si>
  <si>
    <t>NAV AS ON 31-AUG-21: RS.40.4534 (REGULAR  - IDCW)</t>
  </si>
  <si>
    <t>NAV AS ON 31-AUG-21: RS.85.2668 (REGULAR  - GROWTH)</t>
  </si>
  <si>
    <t>NAV AS ON 31-AUG-21: RS.46.8836 (DIRECT - IDCW)</t>
  </si>
  <si>
    <t>NAV AS ON 31-AUG-21: RS.89.4726 (DIRECT - GROWTH)</t>
  </si>
  <si>
    <t>NAV AS ON 28-FEB-21: RS.32.9954 (REGULAR  - IDCW)</t>
  </si>
  <si>
    <t>NAV AS ON 28-FEB-21: RS.69.5434 (REGULAR  - GROWTH)</t>
  </si>
  <si>
    <t>NAV AS ON 28-FEB-21: RS.38.0844 (DIRECT - IDCW)</t>
  </si>
  <si>
    <t>NAV AS ON 28-FEB-21: RS.72.6796 (DIRECT - GROWTH)</t>
  </si>
  <si>
    <t>INE878B01027</t>
  </si>
  <si>
    <t>INE371A01025</t>
  </si>
  <si>
    <t>INE406M01024</t>
  </si>
  <si>
    <t>INE930H01023</t>
  </si>
  <si>
    <t>INE192B01031</t>
  </si>
  <si>
    <t>AEROSPACE &amp; DEFENSE</t>
  </si>
  <si>
    <t>INE263A01024</t>
  </si>
  <si>
    <t>INE066F01012</t>
  </si>
  <si>
    <t>NAV AS ON 31-AUG-21: RS.73.4777 (REGULAR  - IDCW)</t>
  </si>
  <si>
    <t>NAV AS ON 31-AUG-21: RS.145.0774 (DIRECT - IDCW)</t>
  </si>
  <si>
    <t>NAV AS ON 31-AUG-21: RS.26.8496 (REGULAR  - GROWTH)</t>
  </si>
  <si>
    <t>NAV AS ON 31-AUG-21: RS.29.3768 (DIRECT - GROWTH)</t>
  </si>
  <si>
    <t>NAV AS ON 28-FEB-21: RS.69.0564 (REGULAR  - IDCW)</t>
  </si>
  <si>
    <t>NAV AS ON 28-FEB-21: RS.130.4324 (DIRECT - IDCW)</t>
  </si>
  <si>
    <t>NAV AS ON 28-FEB-21: RS.23.3198 (REGULAR  - GROWTH)</t>
  </si>
  <si>
    <t>NAV AS ON 28-FEB-21: RS.25.3523 (DIRECT - GROWTH)</t>
  </si>
  <si>
    <t>INE410P01011</t>
  </si>
  <si>
    <t>INE967H01017</t>
  </si>
  <si>
    <t>INE406A01037</t>
  </si>
  <si>
    <t>INE873D01024</t>
  </si>
  <si>
    <t>INE258B01022</t>
  </si>
  <si>
    <t>INE112L01020</t>
  </si>
  <si>
    <t>INE068V01023</t>
  </si>
  <si>
    <t>INE358A01014</t>
  </si>
  <si>
    <t>INE935A01035</t>
  </si>
  <si>
    <t>INE159A01016</t>
  </si>
  <si>
    <t>INE600L01024</t>
  </si>
  <si>
    <t>INE901L01018</t>
  </si>
  <si>
    <t>INE624Z01016</t>
  </si>
  <si>
    <t>NAV AS ON 31-AUG-21: RS.18.2462 (REGULAR  - IDCW)</t>
  </si>
  <si>
    <t>NAV AS ON 31-AUG-21: RS.18.2462 (REGULAR  - GROWTH)</t>
  </si>
  <si>
    <t>NAV AS ON 31-AUG-21: RS.20.0277 (DIRECT - IDCW)</t>
  </si>
  <si>
    <t>NAV AS ON 31-AUG-21: RS.20.0277 (DIRECT - GROWTH)</t>
  </si>
  <si>
    <t>NAV AS ON 28-FEB-21: RS.14.3375 (REGULAR  - IDCW)</t>
  </si>
  <si>
    <t>NAV AS ON 28-FEB-21: RS.14.3376 (REGULAR  - GROWTH)</t>
  </si>
  <si>
    <t>NAV AS ON 28-FEB-21: RS.15.617 (DIRECT - IDCW)</t>
  </si>
  <si>
    <t>NAV AS ON 28-FEB-21: RS.15.6171 (DIRECT - GROWTH)</t>
  </si>
  <si>
    <t>INE08ZM01014</t>
  </si>
  <si>
    <t>INE421D01022</t>
  </si>
  <si>
    <t>INE768C01010</t>
  </si>
  <si>
    <t>INE716A01013</t>
  </si>
  <si>
    <t>INE418L01021</t>
  </si>
  <si>
    <t>INE193E01025</t>
  </si>
  <si>
    <t>INE978A01027</t>
  </si>
  <si>
    <t>INE102D01028</t>
  </si>
  <si>
    <t>INE225D01027</t>
  </si>
  <si>
    <t>NAV AS ON 31-AUG-21: RS.23.4618 (REGULAR  - IDCW)</t>
  </si>
  <si>
    <t>NAV AS ON 31-AUG-21: RS.25.4411 (REGULAR  - GROWTH)</t>
  </si>
  <si>
    <t>NAV AS ON 31-AUG-21: RS.27.8502 (DIRECT - IDCW)</t>
  </si>
  <si>
    <t>NAV AS ON 31-AUG-21: RS.27.8502 (DIRECT - GROWTH)</t>
  </si>
  <si>
    <t>NAV AS ON 28-FEB-21: RS.19.3987 (REGULAR  - IDCW)</t>
  </si>
  <si>
    <t>NAV AS ON 28-FEB-21: RS.21.0907 (REGULAR  - GROWTH)</t>
  </si>
  <si>
    <t>NAV AS ON 28-FEB-21: RS.22.9333 (DIRECT - IDCW)</t>
  </si>
  <si>
    <t>NAV AS ON 28-FEB-21: RS.22.9333 (DIRECT - GROWTH)</t>
  </si>
  <si>
    <t>NAV AS ON 31-AUG-21: RS.141.2808 (REGULAR  - GROWTH)</t>
  </si>
  <si>
    <t>NAV AS ON 31-AUG-21: RS.147.7419 (DIRECT - GROWTH)</t>
  </si>
  <si>
    <t>NAV AS ON 28-FEB-21: RS.120.8106 (REGULAR  - GROWTH)</t>
  </si>
  <si>
    <t>NAV AS ON 28-FEB-21: RS.126.0446 (DIRECT - GROWTH)</t>
  </si>
  <si>
    <t>NAV AS ON 31-AUG-21: RS.104.0605 (REGULAR  - GROWTH)</t>
  </si>
  <si>
    <t>NAV AS ON 31-AUG-21: RS.111.3769 (DIRECT - GROWTH)</t>
  </si>
  <si>
    <t>NAV AS ON 28-FEB-21: RS.88.0116 (REGULAR  - GROWTH)</t>
  </si>
  <si>
    <t>NAV AS ON 28-FEB-21: RS.94.0202 (DIRECT - GROWTH)</t>
  </si>
  <si>
    <t>GOI - 5.09% (13/04/2022)</t>
  </si>
  <si>
    <t>IN0020200021</t>
  </si>
  <si>
    <t>GOI - 6.64% (16/06/2035)</t>
  </si>
  <si>
    <t>IN0020210020</t>
  </si>
  <si>
    <t>GOI - 6.18% (04/11/2024)</t>
  </si>
  <si>
    <t>IN0020190396</t>
  </si>
  <si>
    <t>GOI -  8.30% (02/07/2040)</t>
  </si>
  <si>
    <t>IN0020100031</t>
  </si>
  <si>
    <t>GOI - 8.13% (22/06/2045)</t>
  </si>
  <si>
    <t>IN0020150044</t>
  </si>
  <si>
    <t>GOI - 7.68% (15/12/2023)</t>
  </si>
  <si>
    <t>IN0020150010</t>
  </si>
  <si>
    <t>SDL TAMILNADU  8.14% (27/05/2025)</t>
  </si>
  <si>
    <t>IN3120150047</t>
  </si>
  <si>
    <t>GOI - 6.19% (16/09/2034)</t>
  </si>
  <si>
    <t>IN0020200096</t>
  </si>
  <si>
    <t>SDL MAHARASHTRA 7.33% (13/09/2027)</t>
  </si>
  <si>
    <t>IN2220170103</t>
  </si>
  <si>
    <t>GOI - 6.57% (05/12/2033)</t>
  </si>
  <si>
    <t>IN0020160100</t>
  </si>
  <si>
    <t xml:space="preserve">GOI - 7.17% (08/01/2028) </t>
  </si>
  <si>
    <t>IN0020170174</t>
  </si>
  <si>
    <t>(II) NON-CONVERTIBLE DEBENTURES/BONDS/ZCB</t>
  </si>
  <si>
    <t>IND-AA</t>
  </si>
  <si>
    <t>INE477K07018</t>
  </si>
  <si>
    <t>INE936D07075</t>
  </si>
  <si>
    <t>** 09.05 % PUNJAB NATIONAL BANK - 10/11/2027</t>
  </si>
  <si>
    <t>CRISIL--AA+</t>
  </si>
  <si>
    <t>INE695A08063</t>
  </si>
  <si>
    <t>INE020B08DC3</t>
  </si>
  <si>
    <t>INE081A08231</t>
  </si>
  <si>
    <t>IND-AAA</t>
  </si>
  <si>
    <t>INE213Y07018</t>
  </si>
  <si>
    <t>INE941D07158</t>
  </si>
  <si>
    <t>INE020B08CB7</t>
  </si>
  <si>
    <t>INE020B08CA9</t>
  </si>
  <si>
    <t>INE537P07398</t>
  </si>
  <si>
    <t>INE118D07179</t>
  </si>
  <si>
    <t>INE936D07166</t>
  </si>
  <si>
    <t>** 07.00 % H.P.C.L. - 14/08/2024</t>
  </si>
  <si>
    <t>INE094A08036</t>
  </si>
  <si>
    <t>INE020B08DR1</t>
  </si>
  <si>
    <t>INE941D07208</t>
  </si>
  <si>
    <t>INE860H07GD2</t>
  </si>
  <si>
    <t>INE031A08657</t>
  </si>
  <si>
    <t>INE020B08BF0</t>
  </si>
  <si>
    <t>INE477A14BE5</t>
  </si>
  <si>
    <t>INE238A166V1</t>
  </si>
  <si>
    <t>** TREASURY BILL 364 DAYS (07/10/2021)</t>
  </si>
  <si>
    <t>IN002020Z261</t>
  </si>
  <si>
    <t>NAV AS ON 31-AUG-21: RS.299.5286 (REGULAR  - GROWTH)</t>
  </si>
  <si>
    <t>NAV AS ON 31-AUG-21: RS.82.6461 (REGULAR  - IDCW)</t>
  </si>
  <si>
    <t>NAV AS ON 31-AUG-21: RS.73.1591 (REGULAR  - MONTHLY IDCW)</t>
  </si>
  <si>
    <t>NAV AS ON 31-AUG-21: RS.324.0963 (DIRECT - GROWTH)</t>
  </si>
  <si>
    <t>NAV AS ON 31-AUG-21: RS.92.2366 (DIRECT - IDCW)</t>
  </si>
  <si>
    <t>NAV AS ON 31-AUG-21: RS.81.3312 (DIRECT - MONTHLY IDCW)</t>
  </si>
  <si>
    <t>NAV AS ON 28-FEB-21: RS.258.1865 (REGULAR  - GROWTH)</t>
  </si>
  <si>
    <t>NAV AS ON 28-FEB-21: RS.77.1417 (REGULAR  - IDCW)</t>
  </si>
  <si>
    <t>NAV AS ON 28-FEB-21: RS.64.6982 (REGULAR  - MONTHLY IDCW)</t>
  </si>
  <si>
    <t>NAV AS ON 28-FEB-21: RS.278.0426 (DIRECT - GROWTH)</t>
  </si>
  <si>
    <t>NAV AS ON 28-FEB-21: RS.85.0291 (DIRECT - IDCW)</t>
  </si>
  <si>
    <t>NAV AS ON 28-FEB-21: RS.71.4118 (DIRECT - MONTHLY IDCW)</t>
  </si>
  <si>
    <t>NAV AS ON 31-AUG-21: RS.14.8117 (REGULAR  - IDCW)</t>
  </si>
  <si>
    <t>NAV AS ON 31-AUG-21: RS.14.8117 (REGULAR  - GROWTH)</t>
  </si>
  <si>
    <t>NAV AS ON 31-AUG-21: RS.15.3109 (DIRECT - IDCW)</t>
  </si>
  <si>
    <t>NAV AS ON 31-AUG-21: RS.15.3109 (DIRECT - GROWTH)</t>
  </si>
  <si>
    <t>NAV AS ON 28-FEB-21: RS.12.2683 (REGULAR  - IDCW)</t>
  </si>
  <si>
    <t>NAV AS ON 28-FEB-21: RS.12.2683 (REGULAR  - GROWTH)</t>
  </si>
  <si>
    <t>NAV AS ON 28-FEB-21: RS.12.579 (DIRECT - IDCW)</t>
  </si>
  <si>
    <t>NAV AS ON 28-FEB-21: RS.12.5791 (DIRECT - GROWTH)</t>
  </si>
  <si>
    <t>INE07O001018</t>
  </si>
  <si>
    <t>NAV AS ON 31-AUG-21: RS.15.6857 (REGULAR  - IDCW)</t>
  </si>
  <si>
    <t>NAV AS ON 31-AUG-21: RS.15.6857 (REGULAR  - GROWTH)</t>
  </si>
  <si>
    <t>NAV AS ON 31-AUG-21: RS.16.5476 (DIRECT - IDCW)</t>
  </si>
  <si>
    <t>NAV AS ON 31-AUG-21: RS.16.5476 (DIRECT - GROWTH)</t>
  </si>
  <si>
    <t>NAV AS ON 28-FEB-21: RS.13.2175 (REGULAR  - IDCW)</t>
  </si>
  <si>
    <t>NAV AS ON 28-FEB-21: RS.13.2175 (REGULAR  - GROWTH)</t>
  </si>
  <si>
    <t>NAV AS ON 28-FEB-21: RS.13.8477 (DIRECT - IDCW)</t>
  </si>
  <si>
    <t>NAV AS ON 28-FEB-21: RS.13.8477 (DIRECT - GROWTH)</t>
  </si>
  <si>
    <t>INE670A01012</t>
  </si>
  <si>
    <t>INE120A01034</t>
  </si>
  <si>
    <t>INE111A01025</t>
  </si>
  <si>
    <t>INE348B01021</t>
  </si>
  <si>
    <t>INE142Z01019</t>
  </si>
  <si>
    <t>INE040D01038</t>
  </si>
  <si>
    <t>NAV AS ON 31-AUG-21: RS.272.7176 (REGULAR  - GROWTH)</t>
  </si>
  <si>
    <t>NAV AS ON 31-AUG-21: RS.111.2622 (REGULAR  - IDCW)</t>
  </si>
  <si>
    <t>NAV AS ON 31-AUG-21: RS.296.884 (DIRECT - GROWTH)</t>
  </si>
  <si>
    <t>NAV AS ON 31-AUG-21: RS.163.0204 (DIRECT - IDCW)</t>
  </si>
  <si>
    <t>NAV AS ON 28-FEB-21: RS.211.8956 (REGULAR  - GROWTH)</t>
  </si>
  <si>
    <t>NAV AS ON 28-FEB-21: RS.86.4687 (REGULAR  - IDCW)</t>
  </si>
  <si>
    <t>NAV AS ON 28-FEB-21: RS.229.4034 (DIRECT - GROWTH)</t>
  </si>
  <si>
    <t>NAV AS ON 28-FEB-21: RS.125.9624 (DIRECT - IDCW)</t>
  </si>
  <si>
    <t>INE813H01021</t>
  </si>
  <si>
    <t>INE114A01011</t>
  </si>
  <si>
    <t>INE823G01014</t>
  </si>
  <si>
    <t>IN9002A01032</t>
  </si>
  <si>
    <t>STATE BANK OF INDIA^</t>
  </si>
  <si>
    <t>IN0020120013</t>
  </si>
  <si>
    <t xml:space="preserve">GOI - 7.37% (16/04/2023) </t>
  </si>
  <si>
    <t>IN0020180025</t>
  </si>
  <si>
    <t>IN0020070051</t>
  </si>
  <si>
    <t>GOI - 6.84% (19/12/2022)</t>
  </si>
  <si>
    <t>IN0020160050</t>
  </si>
  <si>
    <t>IN002020Z246</t>
  </si>
  <si>
    <t>NAV AS ON 31-AUG-21: RS.15.1392 (REGULAR  - MONTHLY IDCW)</t>
  </si>
  <si>
    <t>NAV AS ON 31-AUG-21: RS.40.5244 (REGULAR  - GROWTH)</t>
  </si>
  <si>
    <t>NAV AS ON 31-AUG-21: RS.19.4289 (REGULAR  - PERIODIC IDCW)</t>
  </si>
  <si>
    <t>NAV AS ON 31-AUG-21: RS.17.5237 (DIRECT - MONTHLY IDCW)</t>
  </si>
  <si>
    <t>NAV AS ON 31-AUG-21: RS.44.221 (DIRECT - GROWTH)</t>
  </si>
  <si>
    <t>NAV AS ON 31-AUG-21: RS.21.64 (DIRECT - PERIODIC IDCW)</t>
  </si>
  <si>
    <t>NAV AS ON 28-FEB-21: RS.14.4757 (REGULAR  - MONTHLY IDCW)</t>
  </si>
  <si>
    <t>NAV AS ON 28-FEB-21: RS.37.9676 (REGULAR  - GROWTH)</t>
  </si>
  <si>
    <t>NAV AS ON 28-FEB-21: RS.18.1992 (REGULAR  - PERIODIC IDCW)</t>
  </si>
  <si>
    <t>NAV AS ON 28-FEB-21: RS.16.6191 (DIRECT - MONTHLY IDCW)</t>
  </si>
  <si>
    <t>NAV AS ON 28-FEB-21: RS.41.2023 (DIRECT - GROWTH)</t>
  </si>
  <si>
    <t>NAV AS ON 28-FEB-21: RS.20.1669 (DIRECT - PERIODIC IDCW)</t>
  </si>
  <si>
    <t>INE335Y01012</t>
  </si>
  <si>
    <t>INE763G01038</t>
  </si>
  <si>
    <t>INE424H01027</t>
  </si>
  <si>
    <t>INE042A01014</t>
  </si>
  <si>
    <t>INE482A01020</t>
  </si>
  <si>
    <t>(A) TREPS</t>
  </si>
  <si>
    <t>NAV AS ON 31-AUG-21: RS.74.1012 (REGULAR  - IDCW TRIGGER B (10%))</t>
  </si>
  <si>
    <t>NAV AS ON 31-AUG-21: RS.190.0584 (REGULAR  - GROWTH)</t>
  </si>
  <si>
    <t>NAV AS ON 31-AUG-21: RS.79.1435 (REGULAR  - IDCW TRIGGER A (5%))</t>
  </si>
  <si>
    <t>NAV AS ON 31-AUG-21: RS.81.3504 (DIRECT - IDCW TRIGGER B (10%))</t>
  </si>
  <si>
    <t>NAV AS ON 31-AUG-21: RS.205.9024 (DIRECT - GROWTH)</t>
  </si>
  <si>
    <t>NAV AS ON 31-AUG-21: RS.84.5088 (DIRECT - IDCW TRIGGER A (5%))</t>
  </si>
  <si>
    <t>NAV AS ON 28-FEB-21: RS.65.1957 (REGULAR  - IDCW TRIGGER B (10%))</t>
  </si>
  <si>
    <t>NAV AS ON 28-FEB-21: RS.163.0398 (REGULAR  - GROWTH)</t>
  </si>
  <si>
    <t>NAV AS ON 28-FEB-21: RS.69.6617 (REGULAR  - IDCW TRIGGER A (5%))</t>
  </si>
  <si>
    <t>NAV AS ON 28-FEB-21: RS.71.1764 (DIRECT - IDCW TRIGGER B (10%))</t>
  </si>
  <si>
    <t>NAV AS ON 28-FEB-21: RS.175.6677 (DIRECT - GROWTH)</t>
  </si>
  <si>
    <t>NAV AS ON 28-FEB-21: RS.73.8477 (DIRECT - IDCW TRIGGER A (5%))</t>
  </si>
  <si>
    <t>INE594H01019</t>
  </si>
  <si>
    <t>INE591G01017</t>
  </si>
  <si>
    <t>INE745G01035</t>
  </si>
  <si>
    <t>INE010B01027</t>
  </si>
  <si>
    <t>INE022Q01020</t>
  </si>
  <si>
    <t>INE787D01026</t>
  </si>
  <si>
    <t>INE736A01011</t>
  </si>
  <si>
    <t>NAV AS ON 31-AUG-21: RS.10.9384 (REGULAR  - IDCW)</t>
  </si>
  <si>
    <t>NAV AS ON 31-AUG-21: RS.10.9384 (REGULAR  - GROWTH)</t>
  </si>
  <si>
    <t>NAV AS ON 31-AUG-21: RS.10.9952 (DIRECT - IDCW)</t>
  </si>
  <si>
    <t>NAV AS ON 31-AUG-21: RS.10.9952 (DIRECT - GROWTH)</t>
  </si>
  <si>
    <t>INE010V01017</t>
  </si>
  <si>
    <t>INE738I01010</t>
  </si>
  <si>
    <t>INE151A01013</t>
  </si>
  <si>
    <t>INE269A01021</t>
  </si>
  <si>
    <t>INE0DD101019</t>
  </si>
  <si>
    <t>INE00WC01019</t>
  </si>
  <si>
    <t>INE04I401011</t>
  </si>
  <si>
    <t>INE599M01018</t>
  </si>
  <si>
    <t>INE933S01016</t>
  </si>
  <si>
    <t>B) FOREIGN SECURITIES AND /OR OVERSEAS ETF(S)</t>
  </si>
  <si>
    <t>GLOBAL X CYBERSECURITY ETF (BUG)</t>
  </si>
  <si>
    <t>US37954Y3844</t>
  </si>
  <si>
    <t>AMAZON.COM INC.</t>
  </si>
  <si>
    <t>US0231351067</t>
  </si>
  <si>
    <t>MICROSOFT CORPORATION (MSFT)</t>
  </si>
  <si>
    <t>US5949181045</t>
  </si>
  <si>
    <t>ALPHABET INC. - CLASS A COMMON STOCK</t>
  </si>
  <si>
    <t>US02079K3059</t>
  </si>
  <si>
    <t>FOREIGN SECURITIES AND /OR OVERSEAS ETF(S) TOTAL</t>
  </si>
  <si>
    <t>NAV AS ON 31-AUG-21: RS.35.5124 (REGULAR  - IDCW)</t>
  </si>
  <si>
    <t>NAV AS ON 31-AUG-21: RS.35.5124 (REGULAR  - GROWTH)</t>
  </si>
  <si>
    <t>NAV AS ON 31-AUG-21: RS.39.0951 (DIRECT - IDCW)</t>
  </si>
  <si>
    <t>NAV AS ON 31-AUG-21: RS.39.0951 (DIRECT - GROWTH)</t>
  </si>
  <si>
    <t>NAV AS ON 28-FEB-21: RS.24.0651 (REGULAR  - IDCW)</t>
  </si>
  <si>
    <t>NAV AS ON 28-FEB-21: RS.24.0652 (REGULAR  - GROWTH)</t>
  </si>
  <si>
    <t>NAV AS ON 28-FEB-21: RS.26.2759 (DIRECT - IDCW)</t>
  </si>
  <si>
    <t>NAV AS ON 28-FEB-21: RS.26.2761 (DIRECT - GROWTH)</t>
  </si>
  <si>
    <t>NAV AS ON 31-AUG-21: RS.10.1665 (REGULAR - IDCW)</t>
  </si>
  <si>
    <t>NAV AS ON 31-AUG-21: RS.10.1665 (	REGULAR - GROWTH)</t>
  </si>
  <si>
    <t>NAV AS ON 31-AUG-21: RS.10.1777 (DIRECT - IDCW)</t>
  </si>
  <si>
    <t>NAV AS ON 31-AUG-21: RS.10.1777 (DIRECT - GROWTH)</t>
  </si>
  <si>
    <t>NAV AS ON 31-AUG-21: RS.24.2655 (REGULAR  - IDCW)</t>
  </si>
  <si>
    <t>NAV AS ON 31-AUG-21: RS.26.3658 (REGULAR  - GROWTH)</t>
  </si>
  <si>
    <t>NAV AS ON 31-AUG-21: RS.28.9206 (DIRECT - IDCW)</t>
  </si>
  <si>
    <t>NAV AS ON 31-AUG-21: RS.28.9206 (DIRECT - GROWTH)</t>
  </si>
  <si>
    <t>NAV AS ON 28-FEB-21: RS.22.0906 (REGULAR  - IDCW)</t>
  </si>
  <si>
    <t>NAV AS ON 28-FEB-21: RS.23.9996 (REGULAR  - GROWTH)</t>
  </si>
  <si>
    <t>NAV AS ON 28-FEB-21: RS.26.1154 (DIRECT - IDCW)</t>
  </si>
  <si>
    <t>NAV AS ON 28-FEB-21: RS.26.1155 (DIRECT - GROWTH)</t>
  </si>
  <si>
    <t>INE002S01010</t>
  </si>
  <si>
    <t>INE169A01031</t>
  </si>
  <si>
    <t>IND29FNSESEP2021FUT^</t>
  </si>
  <si>
    <t>BROOKFIELD INDIA REAL ESTATE TRUST</t>
  </si>
  <si>
    <t>INE0FDU25010</t>
  </si>
  <si>
    <t>INF277K011T0</t>
  </si>
  <si>
    <t>GOI - 5.63% (12/04/2026)</t>
  </si>
  <si>
    <t>IN0020210012</t>
  </si>
  <si>
    <t>GOI 8.20% (15/02/2022)</t>
  </si>
  <si>
    <t>IN0020060037</t>
  </si>
  <si>
    <t>GOI - 7.16% (20/05/2023)</t>
  </si>
  <si>
    <t>IN0020130012</t>
  </si>
  <si>
    <t>GOI - 5.22% (15/06/2025)</t>
  </si>
  <si>
    <t>IN0020200112</t>
  </si>
  <si>
    <t>SDL MAHARASHTRA 8.62% (20/02/2023)</t>
  </si>
  <si>
    <t>IN2220120108</t>
  </si>
  <si>
    <t>GOI - 6.97% (06/09/2026)</t>
  </si>
  <si>
    <t>IN0020160035</t>
  </si>
  <si>
    <t>** 05.00 % NABARD - 11/03/2024</t>
  </si>
  <si>
    <t>INE261F08CY0</t>
  </si>
  <si>
    <t>CRISIL-AA+</t>
  </si>
  <si>
    <t>INE414G07EZ8</t>
  </si>
  <si>
    <t>ICRA-AA</t>
  </si>
  <si>
    <t>INE414G07EV7</t>
  </si>
  <si>
    <t>INE242A08445</t>
  </si>
  <si>
    <t>** 08.20 % POWER FINANCE CORPORATION - 10/03/2025</t>
  </si>
  <si>
    <t>INE134E08GY3</t>
  </si>
  <si>
    <t>INE020B08CT9</t>
  </si>
  <si>
    <t>** 06.83 % POWER FINANCE CORPORATION - 24/04/2023</t>
  </si>
  <si>
    <t>INE134E08KO6</t>
  </si>
  <si>
    <t>INE027E07BM7</t>
  </si>
  <si>
    <t>INE306N07ME0</t>
  </si>
  <si>
    <t>** 06.40 % EMBASSY OFFICE PARKS REIT - 15/02/2024</t>
  </si>
  <si>
    <t>INE041007050</t>
  </si>
  <si>
    <t>** 05.14 % NABARD - 31/01/2024</t>
  </si>
  <si>
    <t>INE261F08CK9</t>
  </si>
  <si>
    <t>INE308O08015</t>
  </si>
  <si>
    <t>INE001A07SV5</t>
  </si>
  <si>
    <t>INE306N07KK1</t>
  </si>
  <si>
    <t>INE296A07QH4</t>
  </si>
  <si>
    <t>INE660A07PV4</t>
  </si>
  <si>
    <t>** 07.04 % POWER FINANCE CORPORATION - 14/04/2023</t>
  </si>
  <si>
    <t>INE134E08KJ6</t>
  </si>
  <si>
    <t>** 06.50 % NABARD - 17/04/2023</t>
  </si>
  <si>
    <t>INE261F08CD4</t>
  </si>
  <si>
    <t>INE343G08018</t>
  </si>
  <si>
    <t>INE775A08048</t>
  </si>
  <si>
    <t>INE020B08CC5</t>
  </si>
  <si>
    <t>INE296A08656</t>
  </si>
  <si>
    <t>INE936D07133</t>
  </si>
  <si>
    <t>INE848E07BA1</t>
  </si>
  <si>
    <t>INE001A07SM4</t>
  </si>
  <si>
    <t>** 05.32 % NATIONAL HOUSING BANK - 01/09/2023</t>
  </si>
  <si>
    <t>INE557F08FK3</t>
  </si>
  <si>
    <t>INE969M07010</t>
  </si>
  <si>
    <t>** 07.47 % POWER FINANCE CORPORATION - 16/09/2021</t>
  </si>
  <si>
    <t>INE134E08IJ0</t>
  </si>
  <si>
    <t>** 07.35 % POWER FINANCE CORPORATION - 22/11/2022</t>
  </si>
  <si>
    <t>INE134E08JF6</t>
  </si>
  <si>
    <t>INE020B08641</t>
  </si>
  <si>
    <t>INE095A16L89</t>
  </si>
  <si>
    <t>IN002020Z436</t>
  </si>
  <si>
    <t>(D) TREPS</t>
  </si>
  <si>
    <t>E) REPO</t>
  </si>
  <si>
    <t>NAV AS ON 31-AUG-21: RS.14.2892 (REGULAR  - IDCW)</t>
  </si>
  <si>
    <t>NAV AS ON 31-AUG-21: RS.14.2892 (REGULAR  - GROWTH)</t>
  </si>
  <si>
    <t>NAV AS ON 31-AUG-21: RS.14.963 (DIRECT - IDCW)</t>
  </si>
  <si>
    <t>NAV AS ON 31-AUG-21: RS.14.963 (DIRECT - GROWTH)</t>
  </si>
  <si>
    <t>NAV AS ON 28-FEB-21: RS.12.9892 (REGULAR  - IDCW)</t>
  </si>
  <si>
    <t>NAV AS ON 28-FEB-21: RS.12.9892 (REGULAR  - GROWTH)</t>
  </si>
  <si>
    <t>NAV AS ON 28-FEB-21: RS.13.4848 (DIRECT - IDCW)</t>
  </si>
  <si>
    <t>NAV AS ON 28-FEB-21: RS.13.4848 (DIRECT - GROWTH)</t>
  </si>
  <si>
    <t>INE423A01024</t>
  </si>
  <si>
    <t>INE092A01019</t>
  </si>
  <si>
    <t>INE256A01028</t>
  </si>
  <si>
    <t>INE115A01026</t>
  </si>
  <si>
    <t>INE463A01038</t>
  </si>
  <si>
    <t>INE721A01013</t>
  </si>
  <si>
    <t>INE376G01013</t>
  </si>
  <si>
    <t>INE685A01028</t>
  </si>
  <si>
    <t>CANARA BANK</t>
  </si>
  <si>
    <t>INE476A01014</t>
  </si>
  <si>
    <t>PUNJAB NATIONAL BANK</t>
  </si>
  <si>
    <t>INE160A01022</t>
  </si>
  <si>
    <t>INE020B01018</t>
  </si>
  <si>
    <t>INE522D01027</t>
  </si>
  <si>
    <t>INE302A01020</t>
  </si>
  <si>
    <t>INE101D01020</t>
  </si>
  <si>
    <t>INE257A01026</t>
  </si>
  <si>
    <t>INE885A01032</t>
  </si>
  <si>
    <t>INE323A01026</t>
  </si>
  <si>
    <t>INE949L01017</t>
  </si>
  <si>
    <t>INE191H01014</t>
  </si>
  <si>
    <t>INE298J01013</t>
  </si>
  <si>
    <t>INE347G01014</t>
  </si>
  <si>
    <t>INE148I01020</t>
  </si>
  <si>
    <t>INE331A01037</t>
  </si>
  <si>
    <t>OIL &amp; NATURAL GAS CO.^</t>
  </si>
  <si>
    <t>PUNJAB NATIONAL BANK^</t>
  </si>
  <si>
    <t>CANARA BANK^</t>
  </si>
  <si>
    <t>BANK OF BARODA^</t>
  </si>
  <si>
    <t>INF277K01PR6</t>
  </si>
  <si>
    <t>INF277K01OK4</t>
  </si>
  <si>
    <t>IN0020070028</t>
  </si>
  <si>
    <t>GOI 8.35% 14/5/2022</t>
  </si>
  <si>
    <t>IN0020020072</t>
  </si>
  <si>
    <t>IN0020200260</t>
  </si>
  <si>
    <t>IN0020200211</t>
  </si>
  <si>
    <t>GOI - 4.26% (17/05/2023)</t>
  </si>
  <si>
    <t>IN0020210046</t>
  </si>
  <si>
    <t>IN0020130061</t>
  </si>
  <si>
    <t>IN0020030014</t>
  </si>
  <si>
    <t>INE001A07SQ5</t>
  </si>
  <si>
    <t>** 07.18 % NABARD - 08/08/2022</t>
  </si>
  <si>
    <t>INE261F08BN5</t>
  </si>
  <si>
    <t>** 08.60 % NABARD - 31/01/2022</t>
  </si>
  <si>
    <t>INE261F08AI7</t>
  </si>
  <si>
    <t>INE691I07EQ6</t>
  </si>
  <si>
    <t>INE001A07SU7</t>
  </si>
  <si>
    <t>INE115A07MJ1</t>
  </si>
  <si>
    <t>INE031A08715</t>
  </si>
  <si>
    <t>INE115A07NZ5</t>
  </si>
  <si>
    <t>INE031A08723</t>
  </si>
  <si>
    <t>INE020B08CL6</t>
  </si>
  <si>
    <t>** 07.40 % POWER FINANCE CORPORATION - 30/09/2021</t>
  </si>
  <si>
    <t>INE134E08IM4</t>
  </si>
  <si>
    <t>INE941D07133</t>
  </si>
  <si>
    <t>INE020B08BR5</t>
  </si>
  <si>
    <t>INE403G14OJ0</t>
  </si>
  <si>
    <t>IN002020Z402</t>
  </si>
  <si>
    <t>IN002020Z352</t>
  </si>
  <si>
    <t>IN002020Z527</t>
  </si>
  <si>
    <t>IN002020Z519</t>
  </si>
  <si>
    <t>IN002021Y031</t>
  </si>
  <si>
    <t>IN002021Y015</t>
  </si>
  <si>
    <t>IN002020Z501</t>
  </si>
  <si>
    <t>IN002020Z444</t>
  </si>
  <si>
    <t>IN002020Z451</t>
  </si>
  <si>
    <t>IN002020Z394</t>
  </si>
  <si>
    <t>IN002020Z410</t>
  </si>
  <si>
    <t>IN002020Z477</t>
  </si>
  <si>
    <t>IN002020Y496</t>
  </si>
  <si>
    <t>IN002021Y064</t>
  </si>
  <si>
    <t>** TREASURY BILL 182 DAYS (14/10/2021)</t>
  </si>
  <si>
    <t>IN002021Y023</t>
  </si>
  <si>
    <t>UNION BANK OF INDIA</t>
  </si>
  <si>
    <t>CORPORATION BANK</t>
  </si>
  <si>
    <t>NAV AS ON 31-AUG-21: RS.10.9928 (REGULAR  - MONTHLY IDCW)</t>
  </si>
  <si>
    <t>NAV AS ON 31-AUG-21: RS.11.4976 (REGULAR  - GROWTH)</t>
  </si>
  <si>
    <t>NAV AS ON 31-AUG-21: RS.11.2502 (DIRECT - MONTHLY IDCW)</t>
  </si>
  <si>
    <t>NAV AS ON 31-AUG-21: RS.11.7348 (DIRECT - GROWTH)</t>
  </si>
  <si>
    <t>NAV AS ON 28-FEB-21: RS.10.7351 (REGULAR  - MONTHLY IDCW)</t>
  </si>
  <si>
    <t>NAV AS ON 28-FEB-21: RS.11.2272 (REGULAR  - GROWTH)</t>
  </si>
  <si>
    <t>NAV AS ON 28-FEB-21: RS.10.9438 (DIRECT - MONTHLY IDCW)</t>
  </si>
  <si>
    <t>NAV AS ON 28-FEB-21: RS.11.414 (DIRECT - GROWTH)</t>
  </si>
  <si>
    <t>% of Investment by the Invested scheme</t>
  </si>
  <si>
    <t>Amount Invested ( Rs Crores)</t>
  </si>
  <si>
    <t>Name of the Schemes</t>
  </si>
  <si>
    <t>Details of Intra Scheme Investments as per given below Table</t>
  </si>
  <si>
    <t>$  - INFRASTRUCTURE LEASING &amp; FINANCIAL SERVICES LTD CP (29/10/2018) - Principal due on 29th October 2018 is Rs 5,000.00 Lakhs</t>
  </si>
  <si>
    <t>$</t>
  </si>
  <si>
    <t xml:space="preserve"> -   </t>
  </si>
  <si>
    <t>Nil</t>
  </si>
  <si>
    <t>INE871D14KF1</t>
  </si>
  <si>
    <t>INFRASTRUCTURE LEASING &amp; FINANCIAL SERVICES LTD CP (29/10/2018)</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</si>
  <si>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</si>
  <si>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</si>
  <si>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</si>
  <si>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</si>
  <si>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</si>
  <si>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</si>
  <si>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AVERAGE MATURITY :   4.92 MONTHS</t>
  </si>
  <si>
    <t>DIVIDEND DECLARED: PLEASE REFER DIVIDEND HISTORY TABLE</t>
  </si>
  <si>
    <t>NAV AS ON 28-FEB-21: RS.1114.7445 (DIRECT - DAILY IDCW)</t>
  </si>
  <si>
    <t>NAV AS ON 28-FEB-21: RS.3652.7976 (DIRECT - GROWTH)</t>
  </si>
  <si>
    <t>NAV AS ON 28-FEB-21: RS.1114.7308 (REGULAR  - DAILY IDCW)</t>
  </si>
  <si>
    <t>NAV AS ON 28-FEB-21: RS.3623.7337 (REGULAR  - GROWTH)</t>
  </si>
  <si>
    <t>NAV AS ON 31-AUG-21: RS.1114.5200 (DIRECT - DAILY IDCW)</t>
  </si>
  <si>
    <t>NAV AS ON 31-AUG-21: RS.3736.5921 (DIRECT - GROWTH)</t>
  </si>
  <si>
    <t>NAV AS ON 31-AUG-21: RS.1114.5200 (REGULAR  - DAILY IDCW)</t>
  </si>
  <si>
    <t>NAV AS ON 31-AUG-21: RS.3703.4213 (REGULAR  - GROWTH)</t>
  </si>
  <si>
    <t>TOTAL BELOW INVESTMENT GRADE OR DEFAULT PROVIDED FOR: TABLE GIVEN BELOW</t>
  </si>
  <si>
    <t>INE517B14834</t>
  </si>
  <si>
    <t>** - TATA TELESERVICES (MAHARASHTRA) LTD - CP - 22/11/2021</t>
  </si>
  <si>
    <t>INE517B14800</t>
  </si>
  <si>
    <t>** - TATA TELESERVICES (MAHARASHTRA) LTD - CP - 11/03/2022</t>
  </si>
  <si>
    <t>INE037E14AC5</t>
  </si>
  <si>
    <t>** - TATA TELESERVICES LTD - CP - 11/03/2022</t>
  </si>
  <si>
    <t>INE517B14792</t>
  </si>
  <si>
    <t>** - TATA TELESERVICES (MAHARASHTRA) LTD - CP - 28/02/2022</t>
  </si>
  <si>
    <t>INE477S14BB3</t>
  </si>
  <si>
    <t>** - TATA MOTORS FINANCE SOLUTIONS LTD - CP - 07/03/2022</t>
  </si>
  <si>
    <t>INE909H14OT3</t>
  </si>
  <si>
    <t>** - TMF HOLDINGS LTD - CP - 11/02/2022</t>
  </si>
  <si>
    <t>INE870H14MC7</t>
  </si>
  <si>
    <t>** - NETWORK 18  MEDIA &amp; INVESTMENTS LTD - CP - 11/03/2022</t>
  </si>
  <si>
    <t>INE001A14XM0</t>
  </si>
  <si>
    <t>** - HDFC LTD - CP - 28/02/2022</t>
  </si>
  <si>
    <t>INE095A16L30</t>
  </si>
  <si>
    <t>** - INDUSIND BANK LTD - CD - 28/02/2022</t>
  </si>
  <si>
    <t>INE403G14OA9</t>
  </si>
  <si>
    <t>** - STDCHTD INV &amp; LOANS (INDIA) LTD - CP - 07/12/2021</t>
  </si>
  <si>
    <t>INE891K14KL2</t>
  </si>
  <si>
    <t>** - AXIS FINANCE LTD - CP - 10/12/2021</t>
  </si>
  <si>
    <t>INE095A16M47</t>
  </si>
  <si>
    <t>** - INDUSIND BANK LTD - CD - 08/11/2021</t>
  </si>
  <si>
    <t>INE001A14XB3</t>
  </si>
  <si>
    <t>** - HDFC LTD - CP - 25/10/2021</t>
  </si>
  <si>
    <t>INE002A14IH9</t>
  </si>
  <si>
    <t>** - RELIANCE INDUSTRIES LTD - CP - 29/09/2021</t>
  </si>
  <si>
    <t>INE484J14MB5</t>
  </si>
  <si>
    <t>** - GODREJ PROPERTIES LTD - CP - 15/09/2021</t>
  </si>
  <si>
    <t>INE037E14985</t>
  </si>
  <si>
    <t>** - TATA TELESERVICES LTD - CP - 01/12/2021</t>
  </si>
  <si>
    <t>INE517B14826</t>
  </si>
  <si>
    <t>** - TATA TELESERVICES (MAHARASHTRA) LTD - CP - 18/05/2022</t>
  </si>
  <si>
    <t>INE377Y14868</t>
  </si>
  <si>
    <t>** - BAJAJ HOUSING FINANCE LTD - CP - 20/07/2022</t>
  </si>
  <si>
    <t>INE121A14TJ0</t>
  </si>
  <si>
    <t>** - CHOLAMANDALAM INVT &amp; FIN  CO LTD - CP - 26/04/2022</t>
  </si>
  <si>
    <t>INE601U14HF2</t>
  </si>
  <si>
    <t>** - TATA MOTORS FINANCE LTD - CP - 28/03/2022</t>
  </si>
  <si>
    <t>INE949L16AX7</t>
  </si>
  <si>
    <t>** - AU SMALL FINANCE BANK - CD - 11/03/2022</t>
  </si>
  <si>
    <t>INE601U14HB1</t>
  </si>
  <si>
    <t>** - TATA MOTORS FINANCE LTD - CP - 21/02/2022</t>
  </si>
  <si>
    <t>INE691I14KT3</t>
  </si>
  <si>
    <t>** - L&amp;T FINANCE LTD - CP - 17/02/2022</t>
  </si>
  <si>
    <t>** - CAN FIN HOMES LTD - CP - 08/02/2022</t>
  </si>
  <si>
    <t>INE115A14DA5</t>
  </si>
  <si>
    <t>** - LIC HOUSING FINANCE LTD - CP - 14/02/2022</t>
  </si>
  <si>
    <t>INE121A14TM4</t>
  </si>
  <si>
    <t>** - CHOLAMANDALAM INVT &amp; FIN  CO LTD - CP - 28/01/2022</t>
  </si>
  <si>
    <t>INE110O14328</t>
  </si>
  <si>
    <t>** - AXIS SECURITIES LTD - CP - 28/01/2022</t>
  </si>
  <si>
    <t>INE261F16587</t>
  </si>
  <si>
    <t>** - NABARD - CD - 08/02/2022</t>
  </si>
  <si>
    <t>INE975F14TV3</t>
  </si>
  <si>
    <t>** - KOTAK MAHINDRA INVESTMENTS LTD - CP - 20/01/2022</t>
  </si>
  <si>
    <t>INE477A14BF2</t>
  </si>
  <si>
    <t>** - CAN FIN HOMES LTD - CP - 18/01/2022</t>
  </si>
  <si>
    <t>INE261F14IC1</t>
  </si>
  <si>
    <t>** - NABARD - CP - 31/01/2022</t>
  </si>
  <si>
    <t>INE238A163W6</t>
  </si>
  <si>
    <t>** - AXIS BANK LTD - CD - 28/01/2022</t>
  </si>
  <si>
    <t>INE891K14KU3</t>
  </si>
  <si>
    <t>** - AXIS FINANCE LTD - CP - 10/01/2022</t>
  </si>
  <si>
    <t>INE975F14VD7</t>
  </si>
  <si>
    <t>** - KOTAK MAHINDRA INVESTMENTS LTD - CP - 05/01/2022</t>
  </si>
  <si>
    <t>IN002021Y122</t>
  </si>
  <si>
    <t>** TREASURY BILL 182 DAYS (23/12/2021)</t>
  </si>
  <si>
    <t>INE514E14PQ1</t>
  </si>
  <si>
    <t>** - EXIM - CP - 21/12/2021</t>
  </si>
  <si>
    <t>IN002021Y114</t>
  </si>
  <si>
    <t>** TREASURY BILL 182 DAYS (16/12/2021)</t>
  </si>
  <si>
    <t>INE403G14NZ8</t>
  </si>
  <si>
    <t>** - STDCHTD INV &amp; LOANS (INDIA) LTD - CP - 30/11/2021</t>
  </si>
  <si>
    <t>INE001A14XE7</t>
  </si>
  <si>
    <t>** - HDFC LTD - CP - 29/11/2021</t>
  </si>
  <si>
    <t>IN002021Y080</t>
  </si>
  <si>
    <t>** TREASURY BILL 182 DAYS (25/11/2021)</t>
  </si>
  <si>
    <t>INE484J14MC3</t>
  </si>
  <si>
    <t>** - GODREJ PROPERTIES LTD - CP - 29/10/2021</t>
  </si>
  <si>
    <t>INE377Y14744</t>
  </si>
  <si>
    <t>** - BAJAJ HOUSING FINANCE LTD - CP - 29/10/2021</t>
  </si>
  <si>
    <t>INE403G14OG6</t>
  </si>
  <si>
    <t>** - STDCHTD INV &amp; LOANS (INDIA) LTD - CP - 04/03/2022</t>
  </si>
  <si>
    <t>** - BAHADUR CHAND INVESTMENTS PVT. LTD - CP - 22/04/2022</t>
  </si>
  <si>
    <t>INE144H14EI1</t>
  </si>
  <si>
    <t>** - DEUTSCHE INVESTMENT INDIA PVT LTD - CP - 11/03/2022</t>
  </si>
  <si>
    <t>INE002A14IQ0</t>
  </si>
  <si>
    <t>** - RELIANCE INDUSTRIES LTD - CP - 14/03/2022</t>
  </si>
  <si>
    <t>INE001A14XS7</t>
  </si>
  <si>
    <t>** - HDFC LTD - CP - 22/08/2022</t>
  </si>
  <si>
    <t>** - CHOLAMANDALAM INVT &amp; FIN  CO LTD - CP - 16/06/2022</t>
  </si>
  <si>
    <t>INE090A168W2</t>
  </si>
  <si>
    <t>** - ICICI BANK LTD - CD - 28/03/2022</t>
  </si>
  <si>
    <t>INE027E14KT9</t>
  </si>
  <si>
    <t>** - L&amp;T FINANCE LTD - CP - 28/01/2022</t>
  </si>
  <si>
    <t>INE002A14IP2</t>
  </si>
  <si>
    <t>** - RELIANCE INDUSTRIES LTD - CP - 20/12/2021</t>
  </si>
  <si>
    <t>INE110L14PP5</t>
  </si>
  <si>
    <t>** - RELIANCE JIO INFOCOMM LTD - CP - 29/10/2021</t>
  </si>
  <si>
    <t>INE110L14PN0</t>
  </si>
  <si>
    <t>** - RELIANCE JIO INFOCOMM LTD - CP - 14/10/2021</t>
  </si>
  <si>
    <t>INE466L14AB3</t>
  </si>
  <si>
    <t>** - IIFL WEALTH MANAGEMENT LTD - CP - 30/09/2021</t>
  </si>
  <si>
    <t>INE870H14LZ0</t>
  </si>
  <si>
    <t>** - NETWORK 18  MEDIA &amp; INVESTMENTS LTD - CP - 25/02/2022</t>
  </si>
  <si>
    <t>INE704I14EP5</t>
  </si>
  <si>
    <t>** - BARCLAYS INVESTMENTS &amp; LOANS (INDIA) LTD - CP - 28/01/2022</t>
  </si>
  <si>
    <t>INE095A16L97</t>
  </si>
  <si>
    <t>** - INDUSIND BANK LTD - CD - 25/01/2022</t>
  </si>
  <si>
    <t>INE891K14KS7</t>
  </si>
  <si>
    <t>** - AXIS FINANCE LTD - CP - 18/11/2021</t>
  </si>
  <si>
    <t>INE115A14DE7</t>
  </si>
  <si>
    <t>** - LIC HOUSING FINANCE LTD - CP - 07/07/2022</t>
  </si>
  <si>
    <t>INE556F16861</t>
  </si>
  <si>
    <t>** - SMALL INDUST DEVLOP BANK  OF INDIA - CD - 25/03/2022</t>
  </si>
  <si>
    <t>INE115A14DG2</t>
  </si>
  <si>
    <t>** - LIC HOUSING FINANCE LTD - CP - 24/01/2022</t>
  </si>
  <si>
    <t>INE514E14PV1</t>
  </si>
  <si>
    <t>** - EXIM - CP - 29/12/2021</t>
  </si>
  <si>
    <t>INE238A166W9</t>
  </si>
  <si>
    <t>** - AXIS BANK LTD - CD - 08/02/2022</t>
  </si>
  <si>
    <t>INE092T16QP1</t>
  </si>
  <si>
    <t>** - IDFC FIRST BANK LTD - CD - 15/03/2022</t>
  </si>
  <si>
    <t>INE481G14CW4</t>
  </si>
  <si>
    <t>** - ULTRATECH CEMENT LTD - CP - 16/03/2022</t>
  </si>
  <si>
    <t>IN002021X223</t>
  </si>
  <si>
    <t>** TREASURY BILL 91 DAYS (11/11/2021)</t>
  </si>
  <si>
    <t>INE040A16CK1</t>
  </si>
  <si>
    <t>CARE-A1+</t>
  </si>
  <si>
    <t>** - HDFC BANK LTD - CD - 21/03/2022</t>
  </si>
  <si>
    <t>IN3420110121</t>
  </si>
  <si>
    <t>SDL WEST BENGAL 9.28% (23/11/2021)</t>
  </si>
  <si>
    <t>IN1520110132</t>
  </si>
  <si>
    <t xml:space="preserve">SDL GUJARAT 8.99% (14/03/2022) </t>
  </si>
  <si>
    <t>IN2020110119</t>
  </si>
  <si>
    <t>SDL KERALA 9.25% (30/03/2022)</t>
  </si>
  <si>
    <t>IN1020110129</t>
  </si>
  <si>
    <t>SDL ANDHRA PRADESH 8.71% (08/02/2022)</t>
  </si>
  <si>
    <t>IN1020110095</t>
  </si>
  <si>
    <t>SDL ANDHRA PRADESH 9.17% (09/11/2021)</t>
  </si>
  <si>
    <t>IN3520180040</t>
  </si>
  <si>
    <t>SDL CHATTISGARH 7.90% (28/11/2021)</t>
  </si>
  <si>
    <t>IN2020110051</t>
  </si>
  <si>
    <t>SDL KERALA 9.03% (07/12/2021)</t>
  </si>
  <si>
    <t>IN2020110077</t>
  </si>
  <si>
    <t>SDL KERALA 8.70% (25/01/2022)</t>
  </si>
  <si>
    <t>IN3120110124</t>
  </si>
  <si>
    <t>SDL TAMILNADU 8.71% (08/02/2022)</t>
  </si>
  <si>
    <t>IN3320110148</t>
  </si>
  <si>
    <t>SDL UTTAR PRADESH 8.76% (22/02/2022)</t>
  </si>
  <si>
    <t>IN3120110074</t>
  </si>
  <si>
    <t>SDL TAMILNADU 9.09% (19/10/2021)</t>
  </si>
  <si>
    <t>IN2920110094</t>
  </si>
  <si>
    <t>SDL RAJASTHAN 9.24% (30/03/2022)</t>
  </si>
  <si>
    <t>IN2820110129</t>
  </si>
  <si>
    <t>SDL PUNJAB  9.18% (09/11/2021)</t>
  </si>
  <si>
    <t>IN1520110124</t>
  </si>
  <si>
    <t>SDL GUJARAT  8.94% (07/03/2022)</t>
  </si>
  <si>
    <t>IN3120110108</t>
  </si>
  <si>
    <t>SDL TAMILNADU 8.72% (11/01/2022)</t>
  </si>
  <si>
    <t>IN3420110170</t>
  </si>
  <si>
    <t>SDL WEST BENGAL 8.80% (22/02/2022)</t>
  </si>
  <si>
    <t>IN2720150027</t>
  </si>
  <si>
    <t>SDL ODISHA 8.24% (09/12/2021)</t>
  </si>
  <si>
    <t>IN2220110117</t>
  </si>
  <si>
    <t>SDL MAHARASHTRA 8.95% (07/03/2022)</t>
  </si>
  <si>
    <t>(The scheme has 1 segregated portfolio which was created under Tata Corporate Bond Fund. Main portfolio Tata Corporate Bond Fund was merged with Tata Short Term Bond Fund w.e.f. 14th December 2019)</t>
  </si>
  <si>
    <t>$$  - DEWAN HOUSING FINANCE CORPORATION LTD(SR.-I B) 9.10% NCD (09/09/2019) Principal due on 9th September 2019 Rs 2,500.00 Lakhs and Interest is Rs. 226.88 Lakhs</t>
  </si>
  <si>
    <t>$  - DEWAN HOUSING FINANCE CORPORATION LTD(SR.-I A) 9.05% NCD (09/09/2019) Principal due on 9th September 2019 Rs 2,800.00 Lakhs and Interest is Rs.252.71 Lakhs</t>
  </si>
  <si>
    <t>INE202B07IK1</t>
  </si>
  <si>
    <t>DEWAN HOUSING FINANCE CORPORATION LTD(SR.-I B) 9.10% NCD (09/09/2019)</t>
  </si>
  <si>
    <t>INE871D14JS6</t>
  </si>
  <si>
    <t>DEWAN HOUSING FINANCE CORPORATION LTD(SR.-I A) 9.05% NCD (09/09/2019)</t>
  </si>
  <si>
    <t xml:space="preserve">Total Amount due ( principal and interest ) (Rupees in Lakhs) </t>
  </si>
  <si>
    <t>DETAILS OF INSTRUMENT BELOW INVESTMENT GRADE OR DEFAULT</t>
  </si>
  <si>
    <t>NAV AS ON 28-FEB-21: RS.200.1834 (DIRECT - GROWTH)</t>
  </si>
  <si>
    <t>NAV AS ON 28-FEB-21: RS.82.0312 (DIRECT - MONTHLY IDCW)</t>
  </si>
  <si>
    <t>NAV AS ON 28-FEB-21: RS.82.8462 (DIRECT - WEEKLY IDCW)</t>
  </si>
  <si>
    <t>NAV AS ON 28-FEB-21: RS.82.5747 (DIRECT - DAILY IDCW)</t>
  </si>
  <si>
    <t>NAV AS ON 28-FEB-21: RS.192.0252 (REGULAR  - GROWTH)</t>
  </si>
  <si>
    <t>NAV AS ON 28-FEB-21: RS.81.8416 (REGULAR  - MONTHLY IDCW)</t>
  </si>
  <si>
    <t>NAV AS ON 28-FEB-21: RS.82.5787 (REGULAR  - WEEKLY IDCW)</t>
  </si>
  <si>
    <t>NAV AS ON 28-FEB-21: RS.82.3893 (REGULAR  - DAILY IDCW)</t>
  </si>
  <si>
    <t>NAV AS ON 31-AUG-21: RS.200.1834 (DIRECT - GROWTH)</t>
  </si>
  <si>
    <t>NAV AS ON 31-AUG-21: RS.82.0312 (DIRECT - MONTHLY IDCW)</t>
  </si>
  <si>
    <t>NAV AS ON 31-AUG-21: RS.82.8462 (DIRECT - WEEKLY IDCW)</t>
  </si>
  <si>
    <t>NAV AS ON 31-AUG-21: RS.82.5747 (DIRECT - DAILY IDCW)</t>
  </si>
  <si>
    <t>NAV AS ON 31-AUG-21: RS.192.0252 (REGULAR  - GROWTH)</t>
  </si>
  <si>
    <t>NAV AS ON 31-AUG-21: RS.81.8416 (REGULAR  - MONTHLY IDCW)</t>
  </si>
  <si>
    <t>NAV AS ON 31-AUG-21: RS.82.5787 (REGULAR  - WEEKLY IDCW)</t>
  </si>
  <si>
    <t>NAV AS ON 31-AUG-21: RS.82.3879 (REGULAR  - DAILY IDCW)</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</si>
  <si>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</si>
  <si>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</si>
  <si>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</si>
  <si>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t>
  </si>
  <si>
    <t>INE121H07BO7</t>
  </si>
  <si>
    <t>IL &amp; FS FINANCIAL SERVICES LTD 8.54% NCD - 08/11/2019</t>
  </si>
  <si>
    <t>$$</t>
  </si>
  <si>
    <t>INE871D14JU2</t>
  </si>
  <si>
    <t>INFRASTRUCTURE LEASING &amp; FINANCIAL SERVICES LTD CP (27/11/2018)</t>
  </si>
  <si>
    <t xml:space="preserve">INFRASTRUCTURE LEASING &amp; FINANCIAL SERVICES LTD CP (26/09/2018)  </t>
  </si>
  <si>
    <t>AVERAGE MATURITY :   1.75 YEARS</t>
  </si>
  <si>
    <t>NAV AS ON 28-FEB-21: RS.21.3386 (DIRECT - PERIODIC IDCW)</t>
  </si>
  <si>
    <t>NAV AS ON 28-FEB-21: RS.19.9981 (REGULAR  - PERIODIC IDCW)</t>
  </si>
  <si>
    <t>NAV AS ON 28-FEB-21: RS.40.2130 (DIRECT - GROWTH)</t>
  </si>
  <si>
    <t>NAV AS ON 28-FEB-21: RS.18.2647 (DIRECT - MONTHLY IDCW)</t>
  </si>
  <si>
    <t>NAV AS ON 28-FEB-21: RS.37.7063 (REGULAR  - GROWTH)</t>
  </si>
  <si>
    <t>NAV AS ON 28-FEB-21: RS.17.0375 (REGULAR  - MONTHLY IDCW)</t>
  </si>
  <si>
    <t>NAV AS ON 31-AUG-21: RS.22.0293 (DIRECT - PERIODIC IDCW)</t>
  </si>
  <si>
    <t>NAV AS ON 31-AUG-21: RS.20.5447 (REGULAR  - PERIODIC IDCW)</t>
  </si>
  <si>
    <t>NAV AS ON 31-AUG-21: RS.41.5137 (DIRECT - GROWTH)</t>
  </si>
  <si>
    <t>NAV AS ON 31-AUG-21: RS.18.8558 (DIRECT - MONTHLY IDCW)</t>
  </si>
  <si>
    <t>NAV AS ON 31-AUG-21: RS.38.7465 (REGULAR  - GROWTH)</t>
  </si>
  <si>
    <t>NAV AS ON 31-AUG-21: RS.17.5041 (REGULAR  - MONTHLY IDCW)</t>
  </si>
  <si>
    <t>IN002021Y130</t>
  </si>
  <si>
    <t>** TREASURY BILL 182 DAYS (30/12/2021)</t>
  </si>
  <si>
    <t>** - PANATONE FINVEST LTD - CP - 30/08/2022</t>
  </si>
  <si>
    <t>INE040A16CI5</t>
  </si>
  <si>
    <t>** - HDFC BANK LTD - CD - 17/08/2022</t>
  </si>
  <si>
    <t>INE514E16BV6</t>
  </si>
  <si>
    <t>** - EXIM - CD - 14/12/2021</t>
  </si>
  <si>
    <t>** 08.10 % SBI CARDS &amp; PAYMENT SERVICES LTD - 17/10/2023</t>
  </si>
  <si>
    <t>INE018E08086</t>
  </si>
  <si>
    <t>** 08.30 % SBI CARDS &amp; PAYMENT SERVICES LTD - 17/05/2023</t>
  </si>
  <si>
    <t>INE906B07GP0</t>
  </si>
  <si>
    <t>** 08.27 % NATIONAL HIGHWAYS AUTHORITY OF INDIA - 28/03/2029</t>
  </si>
  <si>
    <t>** 07.90 % INDIA INFRADEBT LTD - 31/10/2022</t>
  </si>
  <si>
    <t>INE537P07406</t>
  </si>
  <si>
    <t>** 08.37 % INDIA INFRADEBT LTD - 28/02/2023</t>
  </si>
  <si>
    <t>INE053F07BC1</t>
  </si>
  <si>
    <t>** 08.35 % INDIAN RAILWAYS FINANCE CORPORATION LTD - 13/03/2029</t>
  </si>
  <si>
    <t>INE752E07GA4</t>
  </si>
  <si>
    <t>** 08.80 % POWER GRID CORPORATION OF INDIA LTD - 29/09/2021</t>
  </si>
  <si>
    <t>INE053F07934</t>
  </si>
  <si>
    <t>** 07.24 % INDIAN RAILWAYS FINANCE CORPORATION LTD - 08/11/2021</t>
  </si>
  <si>
    <t>INE537P07430</t>
  </si>
  <si>
    <t>** 09.25 % INDIA INFRADEBT LTD - 19/06/2023</t>
  </si>
  <si>
    <t>INE537P07380</t>
  </si>
  <si>
    <t>** 07.75 % INDIA INFRADEBT LTD - 30/08/2022</t>
  </si>
  <si>
    <t>** 07.13 % NHPC LTD - 11/02/2027</t>
  </si>
  <si>
    <t>** 07.13 % NHPC LTD - 11/02/2026</t>
  </si>
  <si>
    <t>INE031A08822</t>
  </si>
  <si>
    <t>** 04.78 % HOUSING &amp; URBAN DEVELOPMENT CORPORATION LTD - 28/02/2024</t>
  </si>
  <si>
    <t>** 05.74 % REC LTD - 20/06/2024</t>
  </si>
  <si>
    <t>INE752E08551</t>
  </si>
  <si>
    <t>** 08.24 % POWER GRID CORPORATION OF INDIA LTD - 14/02/2029</t>
  </si>
  <si>
    <t>INE848E07AP1</t>
  </si>
  <si>
    <t>** 07.50 % NHPC LTD - 07/10/2026</t>
  </si>
  <si>
    <t>** 07.67 % L&amp;T FINANCE LTD - 18/03/2022</t>
  </si>
  <si>
    <t>INE001A07SG6</t>
  </si>
  <si>
    <t>** 07.35 % HDFC LTD - 10/02/2025</t>
  </si>
  <si>
    <t>INE033L07GM9</t>
  </si>
  <si>
    <t>** 08.10 % TATA CAPITAL HOUSING FINANCE LTD - 14/01/2023</t>
  </si>
  <si>
    <t>** 05.70 % BAJAJ HOUSING FINANCE LTD - 10/06/2024</t>
  </si>
  <si>
    <t>INE261F08DF7</t>
  </si>
  <si>
    <t>** 05.27 % NABARD - 23/07/2024</t>
  </si>
  <si>
    <t>INE935V07012</t>
  </si>
  <si>
    <t>** 06.49 % RATTANINDIA SOLAR 2 PVT LTD - 01/07/2024</t>
  </si>
  <si>
    <t>** 04.95 % HDFC LTD - 09/09/2022</t>
  </si>
  <si>
    <t>** 05.69 % REC LTD - 30/09/2023</t>
  </si>
  <si>
    <t>INE020B08CE1</t>
  </si>
  <si>
    <t>** 06.90 % REC LTD - 30/06/2022</t>
  </si>
  <si>
    <t>INE031A08749</t>
  </si>
  <si>
    <t>** 07.05 % HOUSING &amp; URBAN DEVELOPMENT CORPORATION LTD - 13/10/2022</t>
  </si>
  <si>
    <t>INE115A07ML7</t>
  </si>
  <si>
    <t>** 07.40 % LIC HOUSING FINANCE LTD - 06/09/2024</t>
  </si>
  <si>
    <t>INE020B08CD3</t>
  </si>
  <si>
    <t>** 07.09 % REC LTD - 13/12/2022</t>
  </si>
  <si>
    <t>INE941D07190</t>
  </si>
  <si>
    <t>** 07.20 % SIKKA PORTS AND TERMINALS LTD - 16/06/2023</t>
  </si>
  <si>
    <t>** 06.45 % ICICI BANK LTD - 15/06/2028</t>
  </si>
  <si>
    <t>INE296A07RT7</t>
  </si>
  <si>
    <t>** 05.05 % BAJAJ FINANCE LTD - 10/05/2023</t>
  </si>
  <si>
    <t>** 06.49 % YARROW INFRASTRUCTURE PVT LTD - 01/07/2024</t>
  </si>
  <si>
    <t>INE002A08476</t>
  </si>
  <si>
    <t>** 07.00 % RELIANCE INDUSTRIES LTD - 31/08/2022</t>
  </si>
  <si>
    <t>** 06.44 % INDIAN OIL CORP LTD - 14/04/2023</t>
  </si>
  <si>
    <t>INE115A07OG3</t>
  </si>
  <si>
    <t>** 07.85 % LIC HOUSING FINANCE LTD - 23/09/2022</t>
  </si>
  <si>
    <t>INE115A07OQ2</t>
  </si>
  <si>
    <t>** 07.45 % LIC HOUSING FINANCE LTD - 10/02/2023</t>
  </si>
  <si>
    <t>INE002A08658</t>
  </si>
  <si>
    <t>** RELIANCE INDUSTRIES LTD - 21/09/2023 - FRB</t>
  </si>
  <si>
    <t>INE103A08027</t>
  </si>
  <si>
    <t>** 06.64 % MANGALORE REFINERY &amp; PETROCHEMICALS LTD - 14/04/2023</t>
  </si>
  <si>
    <t>** 06.45 % L&amp;T FINANCE LTD - 10/05/2024</t>
  </si>
  <si>
    <t>INE178A08029</t>
  </si>
  <si>
    <t>** 05.78 % CHENNAI PETROLEUM CORPORATION LTD - 17/07/2025</t>
  </si>
  <si>
    <t>INE134E08JU5</t>
  </si>
  <si>
    <t>** 08.45 % POWER FINANCE CORPORATION - 11/08/2022</t>
  </si>
  <si>
    <t>INE242A08460</t>
  </si>
  <si>
    <t>** 05.05 % INDIAN OIL CORP LTD - 25/11/2022</t>
  </si>
  <si>
    <t>IN3120180192</t>
  </si>
  <si>
    <t>SDL TAMILNADU 8.18% (19/12/2028)</t>
  </si>
  <si>
    <t>IN0020200070</t>
  </si>
  <si>
    <t>GOI - 5.79% (11/05/2030)</t>
  </si>
  <si>
    <t>IN0020170026</t>
  </si>
  <si>
    <t>GOI - 6.79% (15/05/2027)</t>
  </si>
  <si>
    <t>$$  - DEWAN HOUSING FINANCE CORPORATION LTD(SR.-I) 8.90% NCD (04/06/2021) Principal due on 4th June 2021 Rs 4,380.00 Lakhs and Interest is Rs. 779.64 Lakhs</t>
  </si>
  <si>
    <t>$  - DEWAN HOUSING FINANCE CORPORATION LTD(SR.-I A) 9.05% NCD (09/09/2019) Principal due on 9th September 2019 Rs 2,500.00 Lakhs and Interest is Rs. 225.63 Lakhs</t>
  </si>
  <si>
    <t>INE202B07IY2</t>
  </si>
  <si>
    <t>DEWAN HOUSING FINANCE CORPORATION LTD(SR.-I) 8.90% NCD (04/06/2021)</t>
  </si>
  <si>
    <t>NAV AS ON 28-FEB-21: RS.19.9533 (DIRECT - PERIODIC IDCW)</t>
  </si>
  <si>
    <t>NAV AS ON 28-FEB-21: RS.31.467 (DIRECT - GROWTH)</t>
  </si>
  <si>
    <t>NAV AS ON 28-FEB-21: RS.10.9305 (DIRECT - WEEKLY IDCW)</t>
  </si>
  <si>
    <t>NAV AS ON 28-FEB-21: RS.10.8639 (DIRECT - DAILY IDCW)</t>
  </si>
  <si>
    <t>NAV AS ON 28-FEB-21: RS.19.7444 (REGULAR  - PERIODIC IDCW)</t>
  </si>
  <si>
    <t>NAV AS ON 28-FEB-21: RS.31.1216 (REGULAR  - GROWTH)</t>
  </si>
  <si>
    <t>NAV AS ON 28-FEB-21: RS.10.9293 (REGULAR  - WEEKLY IDCW)</t>
  </si>
  <si>
    <t>NAV AS ON 28-FEB-21: RS.10.8631 (REGULAR  - DAILY IDCW)</t>
  </si>
  <si>
    <t>NAV AS ON 31-AUG-21: RS.19.9533 (DIRECT - PERIODIC IDCW)</t>
  </si>
  <si>
    <t>NAV AS ON 31-AUG-21: RS.31.4658 (DIRECT - GROWTH)</t>
  </si>
  <si>
    <t>NAV AS ON 31-AUG-21: RS.10.9305 (DIRECT - WEEKLY IDCW)</t>
  </si>
  <si>
    <t>NAV AS ON 31-AUG-21: RS.10.8639 (DIRECT - DAILY IDCW)</t>
  </si>
  <si>
    <t>NAV AS ON 31-AUG-21: RS.19.7444 (REGULAR  - PERIODIC IDCW)</t>
  </si>
  <si>
    <t>NAV AS ON 31-AUG-21: RS.31.1213 (REGULAR  - GROWTH)</t>
  </si>
  <si>
    <t>NAV AS ON 31-AUG-21: RS.10.9293 (REGULAR  - WEEKLY IDCW)</t>
  </si>
  <si>
    <t>NAV AS ON 31-AUG-21: RS.10.8631 (REGULAR  - DAILY IDCW)</t>
  </si>
  <si>
    <t>AVERAGE MATURITY :  6.94  MONTHS</t>
  </si>
  <si>
    <t>NAV AS ON 28-FEB-21: RS.1969.4918 (DIRECT - PERIODIC IDCW)</t>
  </si>
  <si>
    <t>NAV AS ON 28-FEB-21: RS.3103.4397 (DIRECT - GROWTH)</t>
  </si>
  <si>
    <t>NAV AS ON 28-FEB-21: RS.1008.6045 (DIRECT - WEEKLY IDCW)</t>
  </si>
  <si>
    <t>NAV AS ON 28-FEB-21: RS.1003.7450 (DIRECT - DAILY IDCW)</t>
  </si>
  <si>
    <t>NAV AS ON 28-FEB-21: RS.1940.8089 (REGULAR  - PERIODIC IDCW)</t>
  </si>
  <si>
    <t>NAV AS ON 28-FEB-21: RS.3060.0924 (REGULAR  - GROWTH)</t>
  </si>
  <si>
    <t>NAV AS ON 28-FEB-21: RS.1008.5754 (REGULAR  - WEEKLY IDCW)</t>
  </si>
  <si>
    <t>NAV AS ON 28-FEB-21: RS.1003.7322 (REGULAR  - DAILY IDCW)</t>
  </si>
  <si>
    <t>NAV AS ON 31-AUG-21: RS.2017.8611 (DIRECT - PERIODIC IDCW)</t>
  </si>
  <si>
    <t>NAV AS ON 31-AUG-21: RS.3180.4726 (DIRECT - GROWTH)</t>
  </si>
  <si>
    <t>NAV AS ON 31-AUG-21: RS.1008.0658 (DIRECT - WEEKLY IDCW)</t>
  </si>
  <si>
    <t>NAV AS ON 31-AUG-21: RS.1003.5316 (DIRECT - DAILY IDCW)</t>
  </si>
  <si>
    <t>NAV AS ON 31-AUG-21: RS.1986.3231 (REGULAR  - PERIODIC IDCW)</t>
  </si>
  <si>
    <t>NAV AS ON 31-AUG-21: RS.3132.3083 (REGULAR  - GROWTH)</t>
  </si>
  <si>
    <t>NAV AS ON 31-AUG-21: RS.1008.0658 (REGULAR  - WEEKLY IDCW)</t>
  </si>
  <si>
    <t>NAV AS ON 31-AUG-21: RS.1003.5288 (REGULAR  - DAILY IDCW)</t>
  </si>
  <si>
    <t>D) REPO</t>
  </si>
  <si>
    <t>(C) TREPS</t>
  </si>
  <si>
    <t>INE800X14101</t>
  </si>
  <si>
    <t>** - HERO HOUSING FINANCE LTD - CP - 15/07/2022</t>
  </si>
  <si>
    <t>** - AXIS BANK LTD - CD - 10/03/2022</t>
  </si>
  <si>
    <t>INE261F16595</t>
  </si>
  <si>
    <t>** - NABARD - CD - 18/02/2022</t>
  </si>
  <si>
    <t>INE514E14PR9</t>
  </si>
  <si>
    <t>** - EXIM - CP - 31/12/2021</t>
  </si>
  <si>
    <t>INE601U14FZ4</t>
  </si>
  <si>
    <t>** - TATA MOTORS FINANCE LTD - CP - 28/09/2021</t>
  </si>
  <si>
    <t>INE001A14WW1</t>
  </si>
  <si>
    <t>** - HDFC LTD - CP - 24/09/2021</t>
  </si>
  <si>
    <t>** - STDCHTD INV &amp; LOANS (INDIA) LTD - CP - 28/04/2022</t>
  </si>
  <si>
    <t>** - INDUSIND BANK LTD - CD - 15/02/2022</t>
  </si>
  <si>
    <t>INE601U14GR9</t>
  </si>
  <si>
    <t>** - TATA MOTORS FINANCE LTD - CP - 28/12/2021</t>
  </si>
  <si>
    <t>INE238A160V4</t>
  </si>
  <si>
    <t>** - AXIS BANK LTD - CD - 17/12/2021</t>
  </si>
  <si>
    <t>INE238A166U3</t>
  </si>
  <si>
    <t>** - AXIS BANK LTD - CD - 22/10/2021</t>
  </si>
  <si>
    <t>** 09.75 % REC LTD - 11/11/2021</t>
  </si>
  <si>
    <t>INE476M07BQ0</t>
  </si>
  <si>
    <t>** 09.40 % L&amp;T FINANCE LTD - 11/10/2021</t>
  </si>
  <si>
    <t>INE020B08AM8</t>
  </si>
  <si>
    <t>** 07.09 % REC LTD - 17/10/2022</t>
  </si>
  <si>
    <t>INE848E07823</t>
  </si>
  <si>
    <t>** 08.50 % NHPC LTD - 14/07/2022</t>
  </si>
  <si>
    <t>INE020B08922</t>
  </si>
  <si>
    <t>** 08.27 % REC LTD - 09/03/2022</t>
  </si>
  <si>
    <t>INE115A07MO1</t>
  </si>
  <si>
    <t>** 07.45 % LIC HOUSING FINANCE LTD - 17/10/2022</t>
  </si>
  <si>
    <t>INE296A07RM2</t>
  </si>
  <si>
    <t>** 04.66 % BAJAJ FINANCE LTD - 02/12/2022</t>
  </si>
  <si>
    <t>INE115A07OO7</t>
  </si>
  <si>
    <t>** 07.03 % LIC HOUSING FINANCE LTD - 28/12/2021</t>
  </si>
  <si>
    <t>INE134E08JW1</t>
  </si>
  <si>
    <t>** 08.18 % POWER FINANCE CORPORATION - 19/03/2022</t>
  </si>
  <si>
    <t>INE134E08JD1</t>
  </si>
  <si>
    <t>** 07.10 % POWER FINANCE CORPORATION - 08/08/2022</t>
  </si>
  <si>
    <t>** 07.62 % HOUSING &amp; URBAN DEVELOPMENT CORPORATION LTD - 15/07/2022</t>
  </si>
  <si>
    <t>INE001A07RZ8</t>
  </si>
  <si>
    <t>** 07.28 % HDFC LTD - 26/09/2022</t>
  </si>
  <si>
    <t>INE377Y07052</t>
  </si>
  <si>
    <t>** BAJAJ HOUSING FINANCE LTD - 05/04/2022 - ZCB</t>
  </si>
  <si>
    <t>** 05.84 % TATA CAPITAL FINANCIAL SERVICES LTD - 17/03/2023</t>
  </si>
  <si>
    <t>** 08.23 % HOUSING &amp; URBAN DEVELOPMENT CORPORATION LTD - 15/04/2022</t>
  </si>
  <si>
    <t>INE261F08CV6</t>
  </si>
  <si>
    <t>** 05.09 % NABARD - 12/02/2024</t>
  </si>
  <si>
    <t>INE020B08CQ5</t>
  </si>
  <si>
    <t>** 06.99 % REC LTD - 31/12/2021</t>
  </si>
  <si>
    <t>** 06.65 % MOTHERSON SUMI SYSTEMS LTD - 14/09/2023</t>
  </si>
  <si>
    <t>INE001A07RS3</t>
  </si>
  <si>
    <t>** 08.58 % HDFC LTD - 18/03/2022</t>
  </si>
  <si>
    <t>INE733E08148</t>
  </si>
  <si>
    <t>** 06.55 % NTPC LTD - 17/04/2023</t>
  </si>
  <si>
    <t>INE660A07QE8</t>
  </si>
  <si>
    <t>** 07.50 % SUNDARAM FIN LTD - 07/11/2022</t>
  </si>
  <si>
    <t>INE020B08AT3</t>
  </si>
  <si>
    <t>** 07.99 % REC LTD - 23/02/2023</t>
  </si>
  <si>
    <t>** SUNDARAM FIN LTD - 05/04/2022 - ZCB</t>
  </si>
  <si>
    <t>INE001A07SN2</t>
  </si>
  <si>
    <t>** 06.22 % HDFC LTD - 10/12/2021</t>
  </si>
  <si>
    <t>INE115A07OP4</t>
  </si>
  <si>
    <t>** 07.22 % LIC HOUSING FINANCE LTD - 19/11/2021</t>
  </si>
  <si>
    <t>INE134E08IN2</t>
  </si>
  <si>
    <t>** 07.27 % POWER FINANCE CORPORATION - 22/12/2021</t>
  </si>
  <si>
    <t>** 08.45 % SIKKA PORTS AND TERMINALS LTD - 12/06/2023</t>
  </si>
  <si>
    <t>** 06.32 % REC LTD - 31/12/2021</t>
  </si>
  <si>
    <t>INE134E08GT3</t>
  </si>
  <si>
    <t>** 08.55 % POWER FINANCE CORPORATION - 09/12/2021</t>
  </si>
  <si>
    <t>INE020B08872</t>
  </si>
  <si>
    <t>** 08.44 % REC LTD - 04/12/2021</t>
  </si>
  <si>
    <t>** 04.23 % HDFC LTD - 18/02/2022</t>
  </si>
  <si>
    <t>INE115A07PE5</t>
  </si>
  <si>
    <t>** 04.55 % LIC HOUSING FINANCE LTD - 28/03/2022</t>
  </si>
  <si>
    <t>INE001A07RW5</t>
  </si>
  <si>
    <t>** 07.87 % HDFC LTD - 18/07/2022</t>
  </si>
  <si>
    <t>INE906B07FG1</t>
  </si>
  <si>
    <t>** 07.60 % NATIONAL HIGHWAYS AUTHORITY OF INDIA - 18/03/2022</t>
  </si>
  <si>
    <t>INE002A08575</t>
  </si>
  <si>
    <t>** 08.30 % RELIANCE INDUSTRIES LTD - 08/03/2022</t>
  </si>
  <si>
    <t>IN2020110028</t>
  </si>
  <si>
    <t>SDL KERALA 8.75% (22/02/2022)</t>
  </si>
  <si>
    <t>IN2020200282</t>
  </si>
  <si>
    <t>SDL KERALA 4.77% (24/03/2023)</t>
  </si>
  <si>
    <t>IN1020120037</t>
  </si>
  <si>
    <t xml:space="preserve">SDL ANDHRA PRADESH 9.12% (23/05/2022) </t>
  </si>
  <si>
    <t>IN1920120087</t>
  </si>
  <si>
    <t>SDL KARNATAKA 8.62% (20/02/2023)</t>
  </si>
  <si>
    <t>TATA TREASURY ADVANTAGE FUND ( MAIN PORTFOLIO )</t>
  </si>
  <si>
    <t>$  - DEWAN HOUSING FINANCE CORPORATION LTD(SR.-I) 8.90% NCD (04/06/2021) Principal due on 4th June 2021 Rs 1000.00 Lakhs and Interest is Rs. 178.00 Lakhs</t>
  </si>
  <si>
    <t>NAV AS ON 28-FEB-21: RS.00.8373 (DIRECT - GROWTH)</t>
  </si>
  <si>
    <t>NAV AS ON 28-FEB-21: RS.00.3831 (DIRECT - IDCW)</t>
  </si>
  <si>
    <t>NAV AS ON 28-FEB-21: RS.00.7853 (REGULAR  - GROWTH)</t>
  </si>
  <si>
    <t>NAV AS ON 28-FEB-21: RS.00.3582 (REGULAR  - IDCW)</t>
  </si>
  <si>
    <t>NAV AS ON 31-AUG-21: RS.00.8373 (DIRECT - GROWTH)</t>
  </si>
  <si>
    <t>NAV AS ON 31-AUG-21: RS.00.3831 (DIRECT - IDCW)</t>
  </si>
  <si>
    <t>NAV AS ON 31-AUG-21: RS.00.7853 (REGULAR  - GROWTH)</t>
  </si>
  <si>
    <t>NAV AS ON 31-AUG-21: RS.00.3582 (REGULAR  - IDCW)</t>
  </si>
  <si>
    <t>AVERAGE MATURITY :   3.71 YEARS</t>
  </si>
  <si>
    <t>NAV AS ON 28-FEB-21: RS.30.2796 (DIRECT - GROWTH)</t>
  </si>
  <si>
    <t>NAV AS ON 28-FEB-21: RS.14.0790 (DIRECT - IDCW)</t>
  </si>
  <si>
    <t>NAV AS ON 28-FEB-21: RS.27.9327 (REGULAR  - GROWTH)</t>
  </si>
  <si>
    <t>NAV AS ON 28-FEB-21: RS.12.7179 (REGULAR  - IDCW)</t>
  </si>
  <si>
    <t>NAV AS ON 31-AUG-21: RS.31.7370 (DIRECT - GROWTH)</t>
  </si>
  <si>
    <t>NAV AS ON 31-AUG-21: RS.14.7549 (DIRECT - IDCW)</t>
  </si>
  <si>
    <t>NAV AS ON 31-AUG-21: RS.29.1401 (REGULAR  - GROWTH)</t>
  </si>
  <si>
    <t>NAV AS ON 31-AUG-21: RS.13.2610 (REGULAR  - IDCW)</t>
  </si>
  <si>
    <t>** 06.75 % SIKKA PORTS AND TERMINALS LTD - 22/04/2026</t>
  </si>
  <si>
    <t>INE115A07OR0</t>
  </si>
  <si>
    <t>** 07.97 % LIC HOUSING FINANCE LTD - 28/01/2030</t>
  </si>
  <si>
    <t>** 06.49 % MALWA SOLAR POWER GENERATION PVT LTD - 01/07/2024</t>
  </si>
  <si>
    <t>** 07.70 % TATA STEEL LTD - 13/03/2025</t>
  </si>
  <si>
    <t>** 06.49 % SEPSET CONSTRUCTION LTD - 01/07/2024</t>
  </si>
  <si>
    <t>** 07.25 % NUVOCO VISTAS CORPORATION LTD - 25/09/2023</t>
  </si>
  <si>
    <t>INE163N08131</t>
  </si>
  <si>
    <t>ICRA-AAA(CE)</t>
  </si>
  <si>
    <t>** 08.00 % ONGC PETRO-ADDITIONS LTD - 11/04/2025</t>
  </si>
  <si>
    <t>** 09.15 % GREEN INFRA WIND ENERGY LTD - 04/08/2023</t>
  </si>
  <si>
    <t>INE909H08337</t>
  </si>
  <si>
    <t>CRISIL-AA-</t>
  </si>
  <si>
    <t>** 07.75 % TMF HOLDINGS LTD - 30/12/2120</t>
  </si>
  <si>
    <t>** VARANASI SANGAM EXPRESSWAY PVT. LTD - 29/12/2034 - FRB</t>
  </si>
  <si>
    <t>IN0020170042</t>
  </si>
  <si>
    <t xml:space="preserve">GOI - 6.68% (17/09/2031) </t>
  </si>
  <si>
    <t>TATA MEDIUM TERM FUND ( MAIN PORTFOLIO )</t>
  </si>
  <si>
    <t>AVERAGE MATURITY :  4.45 MONTHS</t>
  </si>
  <si>
    <t>NAV AS ON 28-FEB-21: RS.11.3959 (DIRECT - GROWTH)</t>
  </si>
  <si>
    <t>NAV AS ON 28-FEB-21: RS.11.3979 (DIRECT - MONTHLY IDCW)</t>
  </si>
  <si>
    <t>NAV AS ON 28-FEB-21: RS.10.4092 (DIRECT - WEEKLY IDCW)</t>
  </si>
  <si>
    <t>NAV AS ON 28-FEB-21: RS.11.2330 (REGULAR  - GROWTH)</t>
  </si>
  <si>
    <t>NAV AS ON 28-FEB-21: RS.11.2360 (REGULAR  - MONTHLY IDCW)</t>
  </si>
  <si>
    <t>NAV AS ON 28-FEB-21: RS.10.3814 (REGULAR  - WEEKLY IDCW)</t>
  </si>
  <si>
    <t>NAV AS ON 31-AUG-21: RS.11.6359 (DIRECT - GROWTH)</t>
  </si>
  <si>
    <t>NAV AS ON 31-AUG-21: RS.11.6383 (DIRECT - MONTHLY IDCW)</t>
  </si>
  <si>
    <t>NAV AS ON 31-AUG-21: RS.10.4023 (DIRECT - WEEKLY IDCW)</t>
  </si>
  <si>
    <t>NAV AS ON 31-AUG-21: RS.11.4257 (REGULAR  - GROWTH)</t>
  </si>
  <si>
    <t>NAV AS ON 31-AUG-21: RS.11.4283 (REGULAR  - MONTHLY IDCW)</t>
  </si>
  <si>
    <t>NAV AS ON 31-AUG-21: RS.10.3758 (REGULAR  - WEEKLY IDCW)</t>
  </si>
  <si>
    <t>INE238A167W7</t>
  </si>
  <si>
    <t>** - AXIS BANK LTD - CD - 28/04/2022</t>
  </si>
  <si>
    <t>INE238A167U1</t>
  </si>
  <si>
    <t>** - AXIS BANK LTD - CD - 24/11/2021</t>
  </si>
  <si>
    <t>INE261F14HW1</t>
  </si>
  <si>
    <t>** - NABARD - CP - 27/09/2021</t>
  </si>
  <si>
    <t>INE756I07CC1</t>
  </si>
  <si>
    <t>** 08.82 % HDB FINANCIAL SERVICES LTD - 09/09/2021</t>
  </si>
  <si>
    <t>INE020B08CV5</t>
  </si>
  <si>
    <t>** 06.60 % REC LTD - 21/03/2022</t>
  </si>
  <si>
    <t>** 07.15 % MUTHOOT FINANCE LTD - 25/11/2022</t>
  </si>
  <si>
    <t>** 08.30 % MUTHOOT FINANCE LTD - 08/08/2022</t>
  </si>
  <si>
    <t>INE001A07SL6</t>
  </si>
  <si>
    <t>** 07.06 % HDFC LTD - 13/12/2021</t>
  </si>
  <si>
    <t>INE403D08066</t>
  </si>
  <si>
    <t>** 08.90 % BHARTI TELECOM LTD - 17/02/2022</t>
  </si>
  <si>
    <t>INE906B07FE6</t>
  </si>
  <si>
    <t>** 07.17 % NATIONAL HIGHWAYS AUTHORITY OF INDIA - 23/12/2021</t>
  </si>
  <si>
    <t>Tata Multi Asset Opportunities Fund</t>
  </si>
  <si>
    <t>Tata Arbitrage Fund</t>
  </si>
  <si>
    <t>AVERAGE MATURITY :   1.10 MONTHS</t>
  </si>
  <si>
    <t>NAV AS ON 28-FEB-21: RS.3238.4042 (DIRECT - GROWTH)</t>
  </si>
  <si>
    <t>NAV AS ON 28-FEB-21: RS.1001.5187 (DIRECT - DAILY IDCW)</t>
  </si>
  <si>
    <t>NAV AS ON 28-FEB-21: RS.3215.9592 (REGULAR  - GROWTH)</t>
  </si>
  <si>
    <t>NAV AS ON 28-FEB-21: RS.1001.5157 (REGULAR  - DAILY IDCW)</t>
  </si>
  <si>
    <t>NAV AS ON 31-AUG-21: RS.3293.1462 (DIRECT - GROWTH)</t>
  </si>
  <si>
    <t>NAV AS ON 31-AUG-21: RS.1001.5187 (DIRECT - DAILY IDCW)</t>
  </si>
  <si>
    <t>NAV AS ON 31-AUG-21: RS.3268.4508 (REGULAR  - GROWTH)</t>
  </si>
  <si>
    <t>NAV AS ON 31-AUG-21: RS.1001.5157 (REGULAR  - DAILY IDCW)</t>
  </si>
  <si>
    <t>IN002021X140</t>
  </si>
  <si>
    <t>** TREASURY BILL 91 DAYS (07/10/2021)</t>
  </si>
  <si>
    <t>INE001A14WZ4</t>
  </si>
  <si>
    <t>** - HDFC LTD - CP - 28/10/2021</t>
  </si>
  <si>
    <t>INE110O14252</t>
  </si>
  <si>
    <t>** - AXIS SECURITIES LTD - CP - 06/09/2021</t>
  </si>
  <si>
    <t>INE824H14FA2</t>
  </si>
  <si>
    <t>** - JULIUS BAER CAPITAL IND PVT LTD - CP - 29/10/2021</t>
  </si>
  <si>
    <t>INE115A14CS9</t>
  </si>
  <si>
    <t>** - LIC HOUSING FINANCE LTD - CP - 25/10/2021</t>
  </si>
  <si>
    <t>INE403G14OI2</t>
  </si>
  <si>
    <t>** - STDCHTD INV &amp; LOANS (INDIA) LTD - CP - 08/10/2021</t>
  </si>
  <si>
    <t>INE929O14321</t>
  </si>
  <si>
    <t>** - RELIANCE RETAIL VENTURES LTD - CP - 22/10/2021</t>
  </si>
  <si>
    <t>INE238A168V7</t>
  </si>
  <si>
    <t>** - AXIS BANK LTD - CD - 17/09/2021</t>
  </si>
  <si>
    <t>IN002021X132</t>
  </si>
  <si>
    <t>** TREASURY BILL 91 DAYS (30/09/2021)</t>
  </si>
  <si>
    <t>INE976G16MG0</t>
  </si>
  <si>
    <t>** - RBL BANK LTD - CD - 23/09/2021</t>
  </si>
  <si>
    <t>INE092T16QK2</t>
  </si>
  <si>
    <t>** - IDFC FIRST BANK LTD - CD - 28/09/2021</t>
  </si>
  <si>
    <t>INE001A14XQ1</t>
  </si>
  <si>
    <t>** - HDFC LTD - CP - 13/09/2021</t>
  </si>
  <si>
    <t>INE733E14AJ4</t>
  </si>
  <si>
    <t>** - NTPC LTD - CP - 07/09/2021</t>
  </si>
  <si>
    <t>INE002A14IX6</t>
  </si>
  <si>
    <t>** - RELIANCE INDUSTRIES LTD - CP - 24/11/2021</t>
  </si>
  <si>
    <t>INE261F14IE7</t>
  </si>
  <si>
    <t>** - NABARD - CP - 22/11/2021</t>
  </si>
  <si>
    <t>INE018A14IG7</t>
  </si>
  <si>
    <t>** - LARSEN &amp; TOUBRO LTD - CP - 22/10/2021</t>
  </si>
  <si>
    <t>INE110L14PM2</t>
  </si>
  <si>
    <t>** - RELIANCE JIO INFOCOMM LTD - CP - 18/10/2021</t>
  </si>
  <si>
    <t>INE242A14UC7</t>
  </si>
  <si>
    <t>** - INDIAN OIL CORP LTD - CP - 09/09/2021</t>
  </si>
  <si>
    <t>INE514E14PO6</t>
  </si>
  <si>
    <t>** - EXIM - CP - 09/09/2021</t>
  </si>
  <si>
    <t>IN002021X108</t>
  </si>
  <si>
    <t>** TREASURY BILL 91 DAYS (09/09/2021)</t>
  </si>
  <si>
    <t>INE296A14SF0</t>
  </si>
  <si>
    <t>** - BAJAJ FINANCE LTD - CP - 17/11/2021</t>
  </si>
  <si>
    <t>INE001A14XR9</t>
  </si>
  <si>
    <t>** - HDFC LTD - CP - 18/10/2021</t>
  </si>
  <si>
    <t>INE028E14IJ2</t>
  </si>
  <si>
    <t>** - KOTAK SECURITIES LTD - CP - 13/09/2021</t>
  </si>
  <si>
    <t>IN002021X231</t>
  </si>
  <si>
    <t>** TREASURY BILL 91 DAYS (19/11/2021)</t>
  </si>
  <si>
    <t>IN002021X124</t>
  </si>
  <si>
    <t>** TREASURY BILL 91 DAYS (23/09/2021)</t>
  </si>
  <si>
    <t>IN002021X173</t>
  </si>
  <si>
    <t>** TREASURY BILL 91 DAYS (28/10/2021)</t>
  </si>
  <si>
    <t>IN002021X090</t>
  </si>
  <si>
    <t>** TREASURY BILL 91 DAYS (02/09/2021)</t>
  </si>
  <si>
    <t>IN2920110037</t>
  </si>
  <si>
    <t>SDL RAJASTHAN 9.06% (19/10/2021)</t>
  </si>
  <si>
    <t>IN1920110013</t>
  </si>
  <si>
    <t>SDL KARNATAKA 9.19% (09/11/2021)</t>
  </si>
  <si>
    <t>AVERAGE MATURITY :   0.03 MONTHS</t>
  </si>
  <si>
    <t>NAV AS ON 28-FEB-21: RS.1082.8828 (DIRECT - GROWTH)</t>
  </si>
  <si>
    <t>NAV AS ON 28-FEB-21: RS.1000.0000 (DIRECT - DAILY IDCW)</t>
  </si>
  <si>
    <t>NAV AS ON 28-FEB-21: RS.1080.7560 (REGULAR  - GROWTH)</t>
  </si>
  <si>
    <t>NAV AS ON 28-FEB-21: RS.1000.0000 (REGULAR  - DAILY IDCW)</t>
  </si>
  <si>
    <t>NAV AS ON 31-AUG-21: RS.1100.2522 (DIRECT - GROWTH)</t>
  </si>
  <si>
    <t>NAV AS ON 31-AUG-21: RS.1000.0000 (DIRECT - DAILY IDCW)</t>
  </si>
  <si>
    <t>NAV AS ON 31-AUG-21: RS.1097.4249 (REGULAR  - GROWTH)</t>
  </si>
  <si>
    <t>NAV AS ON 31-AUG-21: RS.1000.0000 (REGULAR  - DAILY IDCW)</t>
  </si>
  <si>
    <t>AVERAGE MATURITY :   3.18 YEARS</t>
  </si>
  <si>
    <t>NAV AS ON 28-FEB-21: RS.25.8802 (DIRECT - GROWTH)</t>
  </si>
  <si>
    <t>NAV AS ON 28-FEB-21: RS.23.2765 (REGULAR  - GROWTH)</t>
  </si>
  <si>
    <t>NAV AS ON 31-AUG-21: RS.27.7703 (DIRECT - GROWTH)</t>
  </si>
  <si>
    <t>NAV AS ON 31-AUG-21: RS.24.8330 (REGULAR  - GROWTH)</t>
  </si>
  <si>
    <t>NON-CONVERTIBLE DEBENTURES/BONDS/ZCB TOTAL</t>
  </si>
  <si>
    <t>INE831R07227</t>
  </si>
  <si>
    <t>** ADITYA BIRLA HOUSING FINANCE LTD - 26/10/2021 - ZCB</t>
  </si>
  <si>
    <t>INE861G08035</t>
  </si>
  <si>
    <t>CRISIL-AAA(CE)</t>
  </si>
  <si>
    <t>** 09.95 % FOOD CORPORATION OF INDIA LTD - 07/03/2022</t>
  </si>
  <si>
    <t>IN2220140155</t>
  </si>
  <si>
    <t>SDL MAHARASHTRA 8.44% (26/11/2024)</t>
  </si>
  <si>
    <t>IN0020150051</t>
  </si>
  <si>
    <t>GOI - 7.73% (19/12/2034)</t>
  </si>
  <si>
    <t>IN0020120047</t>
  </si>
  <si>
    <t>GOI -  8.20% (24/09/2025)</t>
  </si>
  <si>
    <t>IN0020060078</t>
  </si>
  <si>
    <t>GOI 8.24% 15/02/2027</t>
  </si>
  <si>
    <t>UTI ASSET MANAGEMENT COMPANY LTD</t>
  </si>
  <si>
    <t>PRINCE PIPES AND FITTINGS LTD</t>
  </si>
  <si>
    <t>BAYER CROPSCIENCE LTD</t>
  </si>
  <si>
    <t>DR REDDYs LABORATORIES LTD</t>
  </si>
  <si>
    <t>MUTHOOT FINANCE LTD</t>
  </si>
  <si>
    <t>MATRIMONY.COM LTD</t>
  </si>
  <si>
    <t>SBI LIFE INSURANCE COMPANY LTD</t>
  </si>
  <si>
    <t>MRF LTD</t>
  </si>
  <si>
    <t>PFIZER LTD</t>
  </si>
  <si>
    <t>BHARAT FORGE LTD</t>
  </si>
  <si>
    <t>MINDTREE LTD</t>
  </si>
  <si>
    <t>ASTEC LIFESCIENCES LTD</t>
  </si>
  <si>
    <t>BAJAJ AUTO LTD</t>
  </si>
  <si>
    <t>HAVELLS INDIA LTD</t>
  </si>
  <si>
    <t>ACC LTD</t>
  </si>
  <si>
    <t>BIRLASOFT LTD</t>
  </si>
  <si>
    <t>ICICI LOMBARD GENERAL INSURANCE CO. LTD</t>
  </si>
  <si>
    <t>KANSAI NEROLAC PAINTS LTD</t>
  </si>
  <si>
    <t>EICHER MOTORS LTD</t>
  </si>
  <si>
    <t>DIVI LABORATORIES LTD</t>
  </si>
  <si>
    <t>VOLTAS LTD</t>
  </si>
  <si>
    <t>ICICI PRUDENTIAL LIFE INSURANCE COMPANY LTD</t>
  </si>
  <si>
    <t>3M INDIA LTD</t>
  </si>
  <si>
    <t>HDFC LIFE INSURANCE CO. LTD</t>
  </si>
  <si>
    <t>DIXON TECHNOLOGIES (INDIA) LTD</t>
  </si>
  <si>
    <t>KOTAK MAHINDRA BANK LTD</t>
  </si>
  <si>
    <t>TATA CONSUMER PRODUCTS LTD</t>
  </si>
  <si>
    <t>AMBUJA CEMENTS LTD</t>
  </si>
  <si>
    <t>TITAN COMPANY LTD</t>
  </si>
  <si>
    <t>INFO EDGE (INDIA) LTD</t>
  </si>
  <si>
    <t>POLYCAB INDIA LTD</t>
  </si>
  <si>
    <t>JUBILANT FOODWORKS LTD</t>
  </si>
  <si>
    <t>RADICO KHAITAN LTD</t>
  </si>
  <si>
    <t>ORACLE FINANCIALS SERVICES SOFT LTD</t>
  </si>
  <si>
    <t>POWER GRID CORPORATION OF INDIA LTD</t>
  </si>
  <si>
    <t>AXIS BANK LTD</t>
  </si>
  <si>
    <t>ITC LTD</t>
  </si>
  <si>
    <t>HCL TECHNOLOGIES LTD</t>
  </si>
  <si>
    <t>SBI CARDS AND PAYMENT SERVICES LTD</t>
  </si>
  <si>
    <t>INFOSYS LTD</t>
  </si>
  <si>
    <t>TATA CONSULTANCY SERVICES LTD</t>
  </si>
  <si>
    <t>HDFC BANK LTD</t>
  </si>
  <si>
    <t>RELIANCE INDUSTRIES LTD</t>
  </si>
  <si>
    <t>ICICI BANK LTD</t>
  </si>
  <si>
    <t>AVERAGE MATURITY :  6.05 YEARS</t>
  </si>
  <si>
    <t>NAV AS ON 28-FEB-21: RS.16.0049 (DIRECT - HALF YEARLY IDCW)</t>
  </si>
  <si>
    <t>NAV AS ON 28-FEB-21: RS.39.0482 (DIRECT - PERIODIC IDCW)</t>
  </si>
  <si>
    <t>NAV AS ON 28-FEB-21: RS.68.5937 (DIRECT - GROWTH)</t>
  </si>
  <si>
    <t>NAV AS ON 28-FEB-21: RS.14.7578 (REGULAR  - HALF YEARLY IDCW)</t>
  </si>
  <si>
    <t>NAV AS ON 28-FEB-21: RS.37.1603 (REGULAR  - PERIODIC IDCW)</t>
  </si>
  <si>
    <t>NAV AS ON 28-FEB-21: RS.64.0198 (REGULAR  - GROWTH)</t>
  </si>
  <si>
    <t>NAV AS ON 31-AUG-21: RS.16.5940 (DIRECT - HALF YEARLY IDCW)</t>
  </si>
  <si>
    <t>NAV AS ON 31-AUG-21: RS.40.4801 (DIRECT - PERIODIC IDCW)</t>
  </si>
  <si>
    <t>NAV AS ON 31-AUG-21: RS.71.1156 (DIRECT - GROWTH)</t>
  </si>
  <si>
    <t>NAV AS ON 31-AUG-21: RS.15.2392 (REGULAR  - HALF YEARLY IDCW)</t>
  </si>
  <si>
    <t>NAV AS ON 31-AUG-21: RS.38.3868 (REGULAR  - PERIODIC IDCW)</t>
  </si>
  <si>
    <t>NAV AS ON 31-AUG-21: RS.66.1306 (REGULAR  - GROWTH)</t>
  </si>
  <si>
    <t>INE115A07OB4</t>
  </si>
  <si>
    <t>** 08.70 % LIC HOUSING FINANCE LTD - 23/03/2029</t>
  </si>
  <si>
    <t>INE001A07SW3</t>
  </si>
  <si>
    <t>** 06.83 % HDFC LTD - 08/01/2031</t>
  </si>
  <si>
    <t>INE906B07HP8</t>
  </si>
  <si>
    <t>** 07.35 % NATIONAL HIGHWAYS AUTHORITY OF INDIA - 28/04/2030</t>
  </si>
  <si>
    <t>INE020B08CU7</t>
  </si>
  <si>
    <t>** 07.55 % REC LTD - 11/05/2030</t>
  </si>
  <si>
    <t>INE733E07KL3</t>
  </si>
  <si>
    <t>** 07.32 % NTPC LTD - 17/07/2029</t>
  </si>
  <si>
    <t>INE053F07BA5</t>
  </si>
  <si>
    <t>** 08.55 % INDIAN RAILWAYS FINANCE CORPORATION LTD - 21/02/2029</t>
  </si>
  <si>
    <t>INE134E08JX9</t>
  </si>
  <si>
    <t>** 09.10 % POWER FINANCE CORPORATION - 23/03/2029</t>
  </si>
  <si>
    <t>IN0020190040</t>
  </si>
  <si>
    <t>GOI - 7.69% (17/06/2043)</t>
  </si>
  <si>
    <t>IN0020200278</t>
  </si>
  <si>
    <t>GOI - 5.15% (09/11/2025)</t>
  </si>
  <si>
    <t>AVERAGE MATURITY :   6.97 YEARS</t>
  </si>
  <si>
    <t>NAV AS ON 28-FEB-21: RS.60.8514 (REGULAR  - GROWTH)</t>
  </si>
  <si>
    <t>NAV AS ON 28-FEB-21: RS.65.3666 (DIRECT - GROWTH)</t>
  </si>
  <si>
    <t>NAV AS ON 28-FEB-21: RS.18.4213 (DIRECT - IDCW)</t>
  </si>
  <si>
    <t>NAV AS ON 28-FEB-21: RS.27.6790 (RP280225 - GROWTH)</t>
  </si>
  <si>
    <t>NAV AS ON 28-FEB-21: RS.27.6340 (RP280225 - IDCW)</t>
  </si>
  <si>
    <t>NAV AS ON 28-FEB-21: RS.16.8837 (REGULAR  - IDCW)</t>
  </si>
  <si>
    <t>NAV AS ON 31-AUG-21: RS.62.5890 (REGULAR  - GROWTH)</t>
  </si>
  <si>
    <t>NAV AS ON 31-AUG-21: RS.67.5401 (DIRECT - GROWTH)</t>
  </si>
  <si>
    <t>NAV AS ON 31-AUG-21: RS.19.0152 (DIRECT - IDCW)</t>
  </si>
  <si>
    <t>NAV AS ON 31-AUG-21: RS.28.4994 (RP280225 - GROWTH)</t>
  </si>
  <si>
    <t>NAV AS ON 31-AUG-21: RS.28.4530 (RP280225 - IDCW)</t>
  </si>
  <si>
    <t>NAV AS ON 31-AUG-21: RS.17.3583 (REGULAR  - IDCW)</t>
  </si>
  <si>
    <t>IN1020130176</t>
  </si>
  <si>
    <t>SDL ANDHRA PRADESH 9.48% (26/03/2024)</t>
  </si>
  <si>
    <t>IN1620130204</t>
  </si>
  <si>
    <t>SDL HARYANA  9.71% (12/03/2024)</t>
  </si>
  <si>
    <t>IN1420130065</t>
  </si>
  <si>
    <t>SDL GOA 9.77 % (26/02/2024).</t>
  </si>
  <si>
    <t>IN2220130081</t>
  </si>
  <si>
    <t>SDL MAHARASHTRA 9.79% (25/09/2023)</t>
  </si>
  <si>
    <t>IN0020150093</t>
  </si>
  <si>
    <t>GOI - 7.59% (11/01/2026)</t>
  </si>
  <si>
    <t>IN2220130123</t>
  </si>
  <si>
    <t>SDL MAHARASHTRA 9.39% (20/11/2023)</t>
  </si>
  <si>
    <t>AVERAGE MATURITY :  1.55 YEARS</t>
  </si>
  <si>
    <t>NAV AS ON 28-FEB-21: RS.34.6983 (DIRECT - GROWTH)</t>
  </si>
  <si>
    <t>NAV AS ON 28-FEB-21: RS.20.6013 (DIRECT - IDCW)</t>
  </si>
  <si>
    <t>NAV AS ON 28-FEB-21: RS.31.8898 (REGULAR  - GROWTH)</t>
  </si>
  <si>
    <t>NAV AS ON 28-FEB-21: RS.18.3773 (REGULAR  - IDCW)</t>
  </si>
  <si>
    <t>NAV AS ON 31-AUG-21: RS.36.0788 (DIRECT - GROWTH)</t>
  </si>
  <si>
    <t>NAV AS ON 31-AUG-21: RS.21.4152 (DIRECT - IDCW)</t>
  </si>
  <si>
    <t>NAV AS ON 31-AUG-21: RS.33.0697 (REGULAR  - GROWTH)</t>
  </si>
  <si>
    <t>NAV AS ON 31-AUG-21: RS.19.0556 (REGULAR  - IDCW)</t>
  </si>
  <si>
    <t>** 09.75 % JAMNAGAR UTILITIES &amp; POWER PVT. LTD - 02/08/2024</t>
  </si>
  <si>
    <t>INE296A07RB5</t>
  </si>
  <si>
    <t>** 07.10 % BAJAJ FINANCE LTD - 10/02/2023</t>
  </si>
  <si>
    <t>** 07.70 % BAJAJ FINANCE LTD - 28/12/2022</t>
  </si>
  <si>
    <t>INE001A07SJ0</t>
  </si>
  <si>
    <t>** 07.20 % HDFC LTD - 13/04/2023</t>
  </si>
  <si>
    <t>INE115A07OZ3</t>
  </si>
  <si>
    <t>** 04.96 % LIC HOUSING FINANCE LTD - 14/09/2023</t>
  </si>
  <si>
    <t>** 06.00 % BHARTI HEXACOM LTD - 19/01/2024</t>
  </si>
  <si>
    <t>AVERAGE MATURITY :   3.11  YEARS</t>
  </si>
  <si>
    <t>NAV AS ON 28-FEB-21: RS.11.2195 (DIRECT - GROWTH)</t>
  </si>
  <si>
    <t>NAV AS ON 28-FEB-21: RS.11.2195 (DIRECT - IDCW)</t>
  </si>
  <si>
    <t>NAV AS ON 28-FEB-21: RS.11.1378 (REGULAR  - GROWTH)</t>
  </si>
  <si>
    <t>NAV AS ON 28-FEB-21: RS.11.1378 (REGULAR  - IDCW)</t>
  </si>
  <si>
    <t>NAV AS ON 31-AUG-21: RS.11.6276 (DIRECT - GROWTH)</t>
  </si>
  <si>
    <t>NAV AS ON 31-AUG-21: RS.11.6276 (DIRECT - IDCW)</t>
  </si>
  <si>
    <t>NAV AS ON 31-AUG-21: RS.11.5161 (REGULAR  - GROWTH)</t>
  </si>
  <si>
    <t>NAV AS ON 31-AUG-21: RS.11.5161 (REGULAR  - IDCW)</t>
  </si>
  <si>
    <t>INE237A167M9</t>
  </si>
  <si>
    <t>** - KOTAK MAHINDRA BANK - CD - 03/06/2022</t>
  </si>
  <si>
    <t>INE040A08377</t>
  </si>
  <si>
    <t>** 08.85 % HDFC BANK LTD - 12/05/2117</t>
  </si>
  <si>
    <t>** 07.13 % NHPC LTD - 11/02/2028</t>
  </si>
  <si>
    <t>INE115A07OD0</t>
  </si>
  <si>
    <t>** 08.50 % LIC HOUSING FINANCE LTD - 20/06/2022</t>
  </si>
  <si>
    <t>INE733E07JP6</t>
  </si>
  <si>
    <t>** 08.49 % NTPC LTD - 25/03/2025</t>
  </si>
  <si>
    <t>INE020B07IZ5</t>
  </si>
  <si>
    <t>** 09.34 % REC LTD - 24/08/2024</t>
  </si>
  <si>
    <t>INE090A08TW2</t>
  </si>
  <si>
    <t>ICRA-AA+</t>
  </si>
  <si>
    <t>** 09.20 % ICICI BANK LTD - 17/03/2117</t>
  </si>
  <si>
    <t>INE053F07CC9</t>
  </si>
  <si>
    <t>** 06.19 % INDIAN RAILWAYS FINANCE CORPORATION LTD - 28/04/2023</t>
  </si>
  <si>
    <t>INE848E07AH8</t>
  </si>
  <si>
    <t>** 06.91 % NHPC LTD - 15/09/2022</t>
  </si>
  <si>
    <t>INE062A08256</t>
  </si>
  <si>
    <t>** 06.24 % STATE BANK OF INDIA - 21/09/2030</t>
  </si>
  <si>
    <t>IN1920130102</t>
  </si>
  <si>
    <t>SDL KARNATAKA 9.55% (12/02/2024)</t>
  </si>
  <si>
    <t>IN3120150120</t>
  </si>
  <si>
    <t>SDL TAMILNADU 8.00% (28/10/2025)</t>
  </si>
  <si>
    <t>IN2020130141</t>
  </si>
  <si>
    <t>SDL KERALA 9.41% (30/01/2024)</t>
  </si>
  <si>
    <t>IN1920150050</t>
  </si>
  <si>
    <t>SDL KARNATAKA 8.22% (09/12/2025)</t>
  </si>
  <si>
    <t>IN2020200241</t>
  </si>
  <si>
    <t>SDL KERALA 4.85% (03/02/2023)</t>
  </si>
  <si>
    <t>IN1520120099</t>
  </si>
  <si>
    <t>SDL GUJARAT  8.84% (17/10/2022)</t>
  </si>
  <si>
    <t>IN2220130057</t>
  </si>
  <si>
    <t>SDL MAHARASHTRA 9.60% (14/08/2023)</t>
  </si>
  <si>
    <t>IN2920150165</t>
  </si>
  <si>
    <t>SDL RAJASTHAN 8.29% (29/07/2025)</t>
  </si>
  <si>
    <t>IN1520120131</t>
  </si>
  <si>
    <t>SDL GUJARAT 8.58% (23/01/2023)</t>
  </si>
  <si>
    <t>IN3320150078</t>
  </si>
  <si>
    <t>SDL UTTAR PRADESH SDL SPECIAL 8.55% (04/10/2022)</t>
  </si>
  <si>
    <t>IN3420130038</t>
  </si>
  <si>
    <t>SDL WEST BENGAL 7.82% (19/06/2023)</t>
  </si>
  <si>
    <t>Hedging Position through Interest Rate Swaps as on 31st August 2021 : MUTHOOT FINANCE LTD 6.60% NCD (SR-XXV OPTION III) (20/06/2023) of Notional Value Rs. 500.00 Lakhs Pay Fixed &amp; Receive Floating</t>
  </si>
  <si>
    <t>Hedging Position through Interest Rate Swaps as on 31st August 2021 : BAJAJ HOUSING FINANCE LTD (SR.-25) 5.60% NCD (21/06/2024) of Notional Value Rs. 1,500.00 Lakhs Pay Fixed &amp; Receive Floating</t>
  </si>
  <si>
    <t>Hedging Position through Interest Rate Swaps as on 31st August 2021 : TELESONIC NETWORK LTD 5.35% NCD (28/04/2023) of Notional Value Rs. 2,500.00 Lakhs Pay Fixed &amp; Receive Floating</t>
  </si>
  <si>
    <t>Hedging Position through Interest Rate Swaps as on 31st August 2021 : NABARD 5.27% NCD (SR-22B) (23/07/2024) of Notional Value Rs. 2,500.00 Lakhs Pay Fixed &amp; Receive Floating</t>
  </si>
  <si>
    <t xml:space="preserve">Hedging Position through Interest Rate Swaps as on 31st August 2021 : YARROW INFRASTRUCTURE PRIVATE LTD 6.49% NCD (01/07/2024) of Notional Value Rs. 1,500.00 Lakhs  Pay Fixed &amp; Receive Floating. </t>
  </si>
  <si>
    <t xml:space="preserve">Hedging Position through Interest Rate Swaps as on 31st August 2021 : SDL HARYANA  9.71% (12/03/2024) of Notional Value Rs. 1,000.00  Lakhs  Pay Fixed &amp; Receive Floating. </t>
  </si>
  <si>
    <t>Pay Fixed - Receive Floating</t>
  </si>
  <si>
    <t>ICICI SEC PRM DEALERSHIP LTD 28-08-2023</t>
  </si>
  <si>
    <t>YES BANK LTD - 28-08-23</t>
  </si>
  <si>
    <t>ICICI SEC PRM DEALERSHIP LTD 18-08-2022</t>
  </si>
  <si>
    <t>HDFC BANK LTD - 11-Aug-2022</t>
  </si>
  <si>
    <t>HDFC BANK LTD - 05-Aug-2022</t>
  </si>
  <si>
    <t>IDFC FIRST BANK LTD - 05-Aug-2022</t>
  </si>
  <si>
    <t>ICICI Sec PD - 27-July-2022</t>
  </si>
  <si>
    <t>HDFC Bank LTD - 31-July-2023</t>
  </si>
  <si>
    <t>IDFC First Bank - 23-Jul-2022</t>
  </si>
  <si>
    <t>% To net assets</t>
  </si>
  <si>
    <t>Notional Value</t>
  </si>
  <si>
    <t>Position</t>
  </si>
  <si>
    <t>Counter Parties to Interest Rate Swap</t>
  </si>
  <si>
    <t>Hedging Positions through Interest Rate Swaps as on 31st August 2021</t>
  </si>
  <si>
    <t>Hedging Position through Interest Rate Swaps as on 31st August 2021 is 29.09% of the net assets. (On Notional Value of IRS to Net Assets Basis)</t>
  </si>
  <si>
    <t>NAV AS ON 31-AUG-21: RS.10.0705 (DIRECT  - GROWTH)</t>
  </si>
  <si>
    <t>NAV AS ON 31-AUG-21: RS.10.0705 (DIRECT  - PERIODIC IDCW)</t>
  </si>
  <si>
    <t>NAV AS ON 31-AUG-21: RS.10.0705 (DIRECT  - QUARTERLY IDCW)</t>
  </si>
  <si>
    <t>NAV AS ON 31-AUG-21: RS.10.0705 (DIRECT  - MONTHLY IDCW)</t>
  </si>
  <si>
    <t>NAV AS ON 31-AUG-21: RS.10.0629 (REGULAR  - GROWTH)</t>
  </si>
  <si>
    <t>NAV AS ON 31-AUG-21: RS.10.0629 (REGULAR  - PERIODIC IDCW)</t>
  </si>
  <si>
    <t>NAV AS ON 31-AUG-21: RS.10.0629 (REGULAR  - QUARTERLY IDCW)</t>
  </si>
  <si>
    <t>NAV AS ON 31-AUG-21: RS.10.0629 (REGULAR  - MONTHLY IDCW)</t>
  </si>
  <si>
    <t>INE414G07FS0</t>
  </si>
  <si>
    <t>** 06.60 % MUTHOOT FINANCE LTD - 20/06/2023 #</t>
  </si>
  <si>
    <t>INE306N07KF1</t>
  </si>
  <si>
    <t>** 08.90 % TATA CAPITAL FINANCIAL SERVICES LTD - 27/09/2023 #</t>
  </si>
  <si>
    <t>INE957N07625</t>
  </si>
  <si>
    <t>** HERO FINCORP LTD - 19/07/2024 - FRB</t>
  </si>
  <si>
    <t>INE377Y07235</t>
  </si>
  <si>
    <t>** 05.60 % BAJAJ HOUSING FINANCE LTD - 21/06/2024 #</t>
  </si>
  <si>
    <t>** 06.49 % YARROW INFRASTRUCTURE PVT LTD - 01/07/2024 #</t>
  </si>
  <si>
    <t>INE306N07MK7</t>
  </si>
  <si>
    <t>** 05.85 % TATA CAPITAL FINANCIAL SERVICES LTD - 04/10/2024 #</t>
  </si>
  <si>
    <t>3** 05.90 % BHARTI HEXACOM LTD - 30/04/2024 #</t>
  </si>
  <si>
    <t>** 05.27 % NABARD - 23/07/2024 #</t>
  </si>
  <si>
    <t>** 05.35 % TELESONIC NETWORKS LTD - 28/04/2023 #</t>
  </si>
  <si>
    <t>INE134E08LJ4</t>
  </si>
  <si>
    <t>** POWER FINANCE CORPORATION - 02/08/2024 - FRB</t>
  </si>
  <si>
    <t>SDL HARYANA  9.71% (12/03/2024) #</t>
  </si>
  <si>
    <t>IN0020160084</t>
  </si>
  <si>
    <t>GOI FLOATING RATE BOND -3.51% (07/11/2024)</t>
  </si>
  <si>
    <t>AVERAGE MATURITY : 0.45 YEARS</t>
  </si>
  <si>
    <t>NAV AS ON 28-FEB-21: RS.12.4309 (DIRECT - GROWTH)</t>
  </si>
  <si>
    <t>NAV AS ON 28-FEB-21: RS.12.4309 (DIRECT - IDCW)</t>
  </si>
  <si>
    <t>NAV AS ON 28-FEB-21: RS.12.3604 (REGULAR  - GROWTH)</t>
  </si>
  <si>
    <t>NAV AS ON 28-FEB-21: RS.12.3603 (REGULAR  - IDCW)</t>
  </si>
  <si>
    <t>NAV AS ON 31-AUG-21: RS.12.7408 (DIRECT - GROWTH)</t>
  </si>
  <si>
    <t>NAV AS ON 31-AUG-21: RS.12.7395 (DIRECT - IDCW)</t>
  </si>
  <si>
    <t>NAV AS ON 31-AUG-21: RS.12.6512 (REGULAR  - GROWTH)</t>
  </si>
  <si>
    <t>NAV AS ON 31-AUG-21: RS.12.6507 (REGULAR  - IDCW)</t>
  </si>
  <si>
    <t>INE115A07BY3</t>
  </si>
  <si>
    <t>** 09.45 % LIC HOUSING FINANCE LTD - 30/01/2022</t>
  </si>
  <si>
    <t>INE752E07ES1</t>
  </si>
  <si>
    <t>** 09.47 % POWER GRID CORPORATION OF INDIA LTD - 31/03/2022</t>
  </si>
  <si>
    <t>INE115A07NM3</t>
  </si>
  <si>
    <t>** LIC HOUSING FINANCE LTD - 25/02/2022 - ZCB</t>
  </si>
  <si>
    <t>** 08.20 % POWER GRID CORPORATION OF INDIA LTD - 21/01/2022</t>
  </si>
  <si>
    <t>** 08.45 % REC LTD - 22/03/2022</t>
  </si>
  <si>
    <t>INE031A08632</t>
  </si>
  <si>
    <t>** 08.46 % HOUSING &amp; URBAN DEVELOPMENT CORPORATION LTD - 15/02/2022</t>
  </si>
  <si>
    <t>INE296A07QQ5</t>
  </si>
  <si>
    <t>** BAJAJ FINANCE LTD - 05/04/2022 - ZCB</t>
  </si>
  <si>
    <t>INE756I07CI8</t>
  </si>
  <si>
    <t>** HDB FINANCIAL SERVICES LTD - 05/04/2022 - ZCB</t>
  </si>
  <si>
    <t>(I) NON-CONVERTIBLE DEBENTURES/BONDS/ZCB</t>
  </si>
  <si>
    <t>TATA FIXED MATURITY PLAN-SERIES 56 SCHEME - F (CLOSE ENDED SCHEME)</t>
  </si>
  <si>
    <t>AVERAGE MATURITY :   0.08 YEARS</t>
  </si>
  <si>
    <t>NAV AS ON 28-FEB-21: RS.12.4497 (DIRECT - GROWTH)</t>
  </si>
  <si>
    <t>NAV AS ON 28-FEB-21: RS.12.4497 (DIRECT - IDCW)</t>
  </si>
  <si>
    <t>NAV AS ON 28-FEB-21: RS.12.3516 (REGULAR  - GROWTH)</t>
  </si>
  <si>
    <t>NAV AS ON 28-FEB-21: RS.12.3516 (REGULAR  - IDCW)</t>
  </si>
  <si>
    <t>NAV AS ON 31-AUG-21: RS.12.7206 (DIRECT - GROWTH)</t>
  </si>
  <si>
    <t>NAV AS ON 31-AUG-21: RS.12.7205 (DIRECT - IDCW)</t>
  </si>
  <si>
    <t>NAV AS ON 31-AUG-21: RS.12.6012 (REGULAR  - GROWTH)</t>
  </si>
  <si>
    <t>NAV AS ON 31-AUG-21: RS.12.6012 (REGULAR  - IDCW)</t>
  </si>
  <si>
    <t>INE306N07KD6</t>
  </si>
  <si>
    <t>** 08.80 % TATA CAPITAL FINANCIAL SERVICES LTD - 27/09/2021</t>
  </si>
  <si>
    <t>INE306N07KH7</t>
  </si>
  <si>
    <t>** TATA CAPITAL FINANCIAL SERVICES LTD - 26/10/2021 - ZCB</t>
  </si>
  <si>
    <t>** ADITYA BIRLA FINANCE LTD - 12/10/2021 - ZCB</t>
  </si>
  <si>
    <t>TATA FIXED MATURITY PLAN-SERIES 56 SCHEME - D (CLOSE ENDED SCHEME)</t>
  </si>
  <si>
    <t>AVERAGE MATURITY :   0.04 YEARS</t>
  </si>
  <si>
    <t>NAV AS ON 28-FEB-21: RS.12.5087 (DIRECT - GROWTH)</t>
  </si>
  <si>
    <t>NAV AS ON 28-FEB-21: RS.12.5087 (DIRECT - IDCW)</t>
  </si>
  <si>
    <t>NAV AS ON 28-FEB-21: RS.12.4094 (REGULAR  - GROWTH)</t>
  </si>
  <si>
    <t>NAV AS ON 28-FEB-21: RS.12.4093 (REGULAR  - IDCW)</t>
  </si>
  <si>
    <t>NAV AS ON 31-AUG-21: RS.12.7636 (DIRECT - GROWTH)</t>
  </si>
  <si>
    <t>NAV AS ON 31-AUG-21: RS.12.7636 (DIRECT - IDCW)</t>
  </si>
  <si>
    <t>NAV AS ON 31-AUG-21: RS.12.6461 (REGULAR  - GROWTH)</t>
  </si>
  <si>
    <t>NAV AS ON 31-AUG-21: RS.12.6461 (REGULAR  - IDCW)</t>
  </si>
  <si>
    <t>INE377Y07078</t>
  </si>
  <si>
    <t>** 09.14 % BAJAJ HOUSING FINANCE LTD - 03/09/2021</t>
  </si>
  <si>
    <t>INE752E07MZ9</t>
  </si>
  <si>
    <t>** 08.40 % POWER GRID CORPORATION OF INDIA LTD - 14/09/2021</t>
  </si>
  <si>
    <t>** 07.55 % REC LTD - 26/09/2021</t>
  </si>
  <si>
    <t>INE975F07GB6</t>
  </si>
  <si>
    <t>** KOTAK MAHINDRA INVESTMENTS LTD - 15/09/2021 - ZCB</t>
  </si>
  <si>
    <t>TATA FIXED MATURITY PLAN-SERIES 56 SCHEME - C (CLOSE ENDED SCHEME)</t>
  </si>
  <si>
    <t>AVERAGE MATURITY :   0.01 YEARS</t>
  </si>
  <si>
    <t>NAV AS ON 28-FEB-21: RS.12.2438 (DIRECT - GROWTH)</t>
  </si>
  <si>
    <t>NAV AS ON 28-FEB-21: RS.12.2437 (DIRECT - IDCW)</t>
  </si>
  <si>
    <t>NAV AS ON 28-FEB-21: RS.12.1361 (REGULAR  - GROWTH)</t>
  </si>
  <si>
    <t>NAV AS ON 28-FEB-21: RS.12.1361 (REGULAR  - IDCW)</t>
  </si>
  <si>
    <t>NAV AS ON 31-AUG-21: RS.12.5450 (DIRECT - GROWTH)</t>
  </si>
  <si>
    <t>NAV AS ON 31-AUG-21: RS.12.5877 (DIRECT - IDCW)</t>
  </si>
  <si>
    <t>NAV AS ON 31-AUG-21: RS.12.4137 (REGULAR  - GROWTH)</t>
  </si>
  <si>
    <t>NAV AS ON 31-AUG-21: RS.12.4203 (REGULAR  - IDCW)</t>
  </si>
  <si>
    <t>INE514E08AG6</t>
  </si>
  <si>
    <t>** 09.38 % EXIM - 29/09/2021</t>
  </si>
  <si>
    <t>INE950O07305</t>
  </si>
  <si>
    <t>CARE--AAA</t>
  </si>
  <si>
    <t>** 09.75 % MAHINDRA RURAL HOUSING FINANCE LTD - 27/09/2021</t>
  </si>
  <si>
    <t>TATA FIXED MATURITY PLAN-SERIES 56 SCHEME - B (CLOSE ENDED SCHEME)</t>
  </si>
  <si>
    <t>AVERAGE MATURITY :   0.02 YEARS</t>
  </si>
  <si>
    <t>NAV AS ON 28-FEB-21: RS.12.4723 (DIRECT - GROWTH)</t>
  </si>
  <si>
    <t>NAV AS ON 28-FEB-21: RS.12.4723 (DIRECT - IDCW)</t>
  </si>
  <si>
    <t>NAV AS ON 28-FEB-21: RS.12.4048 (REGULAR  - GROWTH)</t>
  </si>
  <si>
    <t>NAV AS ON 28-FEB-21: RS.12.4049 (REGULAR  - IDCW)</t>
  </si>
  <si>
    <t>NAV AS ON 31-AUG-21: RS.12.7082 (DIRECT - GROWTH)</t>
  </si>
  <si>
    <t>NAV AS ON 31-AUG-21: RS.12.7059 (DIRECT - IDCW)</t>
  </si>
  <si>
    <t>NAV AS ON 31-AUG-21: RS.12.6241 (REGULAR  - GROWTH)</t>
  </si>
  <si>
    <t>NAV AS ON 31-AUG-21: RS.12.6241 (REGULAR  - IDCW)</t>
  </si>
  <si>
    <t>TATA FIXED MATURITY PLAN-SERIES 56 SCHEME - A (CLOSE ENDED SCHEME)</t>
  </si>
  <si>
    <t>NAV AS ON 28-FEB-21: RS.12.5020 (DIRECT - GROWTH)</t>
  </si>
  <si>
    <t>NAV AS ON 28-FEB-21: RS.12.5019 (DIRECT - IDCW)</t>
  </si>
  <si>
    <t>NAV AS ON 28-FEB-21: RS.12.4336 (REGULAR  - GROWTH)</t>
  </si>
  <si>
    <t>NAV AS ON 28-FEB-21: RS.12.4336 (REGULAR  - IDCW)</t>
  </si>
  <si>
    <t>NAV AS ON 31-AUG-21: RS.12.7415 (DIRECT - GROWTH)</t>
  </si>
  <si>
    <t>NAV AS ON 31-AUG-21: RS.12.7415 (DIRECT - IDCW)</t>
  </si>
  <si>
    <t>NAV AS ON 31-AUG-21: RS.12.6601 (REGULAR  - GROWTH)</t>
  </si>
  <si>
    <t>NAV AS ON 31-AUG-21: RS.12.6600 (REGULAR  - IDCW)</t>
  </si>
  <si>
    <t>TATA FIXED MATURITY PLAN-SERIES 55 SCHEME - I (CLOSE ENDED SCHEME)</t>
  </si>
  <si>
    <t>$  - DEWAN HOUSING FINANCE CORPORATION LTD(SR.-I) 8.90% NCD (04/06/2021) Principal due on 4th June 2021 Rs 720.00 Lakhs and Interest is Rs.137.06 Lakhs</t>
  </si>
  <si>
    <t>TATA FIXED MATURITY PLAN-SERIES 55 SCHEME - F (CLOSE ENDED SCHEME)</t>
  </si>
  <si>
    <t>The scheme has Matured on 29th July 2021 and the above receivables are due to the Fund</t>
  </si>
  <si>
    <t>DEWAN HOUSING FINANCE CORPORATION LTD(SR.-I) 8.90% NCD (04/06/2021) Principal due on 4th June 2021 Rs 730.00 Lakhs and Interest is Rs.145.07 Lakhs</t>
  </si>
  <si>
    <t>TATA FIXED MATURITY PLAN-SERIES 55 SCHEME - E (CLOSE ENDED SCHEME)</t>
  </si>
  <si>
    <t>Tata Equity P/E Fund Direct Plan - IDCW Trigger A (5%)</t>
  </si>
  <si>
    <t>RECORD_DATE</t>
  </si>
  <si>
    <t>NAV As on Record Date</t>
  </si>
  <si>
    <t>DIVIDEND PER UNIT(HUF &amp; INDIVIDUALS)</t>
  </si>
  <si>
    <t>DIVIDEND PER UNIT(OTHERS)</t>
  </si>
  <si>
    <t>Tata Equity P/E Fund Direct Plan - IDCW Trigger B(10%)</t>
  </si>
  <si>
    <t>Tata Equity P/E Fund Regular Plan - IDCW Trigger B(10%)</t>
  </si>
  <si>
    <t>Tata Equity P/E Fund Regular Plan - IDCW Trigger A (5%)</t>
  </si>
  <si>
    <t>Tata Equity Savings Fund Regular Plan - IDCW Monthly</t>
  </si>
  <si>
    <t>Tata Equity Savings Fund Direct Plan - IDCW Monthly</t>
  </si>
  <si>
    <t>Tata Hybrid Equity Fund Regular Plan - IDCW Periodic</t>
  </si>
  <si>
    <t>Tata Hybrid Equity Fund Direct Plan - IDCW Periodic</t>
  </si>
  <si>
    <t>Tata Hybrid Equity Fund Regular Plan - IDCW Monthly</t>
  </si>
  <si>
    <t>Tata Hybrid Equity Fund Direct Plan - IDCW Monthly</t>
  </si>
  <si>
    <t>Tata India Tax Savings Fund Regular Plan IDCW</t>
  </si>
  <si>
    <t>Tata India Tax Savings Fund Direct Plan IDCW</t>
  </si>
  <si>
    <t>Tata Liquid Fund Regular Plan - Daily IDCW</t>
  </si>
  <si>
    <t>Mar'21</t>
  </si>
  <si>
    <t>1001.5157-1001.5157</t>
  </si>
  <si>
    <t>Apr'21</t>
  </si>
  <si>
    <t>May'21</t>
  </si>
  <si>
    <t>Jun'21</t>
  </si>
  <si>
    <t>Jul'21</t>
  </si>
  <si>
    <t>Aug'21</t>
  </si>
  <si>
    <t>Tata Liquid Fund Direct Plan - Daily IDCW</t>
  </si>
  <si>
    <t>1001.5187-1001.5187</t>
  </si>
  <si>
    <t>Tata Money Market Fund  Regular Plan - Daily IDCW</t>
  </si>
  <si>
    <t>1114.5200-1114.5200</t>
  </si>
  <si>
    <t>Tata Money Market Fund Direct Plan - Daily IDCW</t>
  </si>
  <si>
    <t>Tata Overnight Fund - Regular Plan - IDCW</t>
  </si>
  <si>
    <t>1000.000-1000.000</t>
  </si>
  <si>
    <t>Tata Overnight Fund - Direct Plan- IDCW</t>
  </si>
  <si>
    <t>Tata Treasury Advantage Fund  Regular Plan - Daily IDCW</t>
  </si>
  <si>
    <t>1003.5288-1003.5288</t>
  </si>
  <si>
    <t>Tata Treasury Advantage Fund Direct Plan - Daily IDCW</t>
  </si>
  <si>
    <t>1003.5316-1003.5316</t>
  </si>
  <si>
    <t>Tata Treasury Advantage Fund Regular Plan - IDCW Weekly</t>
  </si>
  <si>
    <t>Tata Treasury Advantage Fund Direct Plan - IDCW Weekly</t>
  </si>
  <si>
    <t>Tata Ultra Short Term Fund - Regular Plan - IDCW Weekly</t>
  </si>
  <si>
    <t>Tata Ultra Short Term Fund - Direct Plan - IDCW Weekly</t>
  </si>
  <si>
    <t>IDCW</t>
  </si>
  <si>
    <t>Income Distribution cum capital withdrawal</t>
  </si>
  <si>
    <t>TATA FIXED MATURITY PLAN-SERIES 55 SCHEME - I</t>
  </si>
  <si>
    <t>TATA FIXED MATURITY PLAN-SERIES 56 SCHEME - A</t>
  </si>
  <si>
    <t>TATA FIXED MATURITY PLAN-SERIES 56 SCHEME - B</t>
  </si>
  <si>
    <t>TATA FIXED MATURITY PLAN-SERIES 56 SCHEME - C</t>
  </si>
  <si>
    <t>TATA FIXED MATURITY PLAN-SERIES 56 SCHEME - D</t>
  </si>
  <si>
    <t>TATA FIXED MATURITY PLAN-SERIES 56 SCHEME - F</t>
  </si>
  <si>
    <t>TATA MEDIUM TERM FUND ( SCHEME HAS 1 SEGRGRATED PORTFOLIO)</t>
  </si>
  <si>
    <t>TATA TREASURY ADVANTAGE FUND ( SCHEME HAS 1 SEGRGRATED PORTFOLIO)</t>
  </si>
  <si>
    <t>TATA SHORT TERM BOND FUND (The scheme has 1 segregated portfolio which was created under Tata Corporate Bond Fund.)</t>
  </si>
  <si>
    <t>Dividend History</t>
  </si>
  <si>
    <t>NOTE:</t>
  </si>
  <si>
    <t>There are no investments in Partly Paid up Debentures.</t>
  </si>
  <si>
    <t>None of the schemes of Tata Mutual Fund have participated in Credit Default Swaps (CDS) from 1st August 2021 to 31st August 2021.</t>
  </si>
  <si>
    <t>There were no Repo Transactions in Corporate Debt Securities from 1st August 2021 to 31st August 2021.</t>
  </si>
  <si>
    <t>There were  transactions in Interest Rate Futures (IRFs) from 1st August 2021 to 31st August 2021.</t>
  </si>
  <si>
    <t>There were Intra - Scheme Investments from 1st August 2021 to 31st August 2021.</t>
  </si>
  <si>
    <t>There were no Covered Call Transactions 1st August 2021 to 31st August 2021.</t>
  </si>
  <si>
    <t>IDFC FIRST BANK LTD - 28-08-2023</t>
  </si>
  <si>
    <t>SUN PHARMACEUTICAL INDUSTRIES LTD</t>
  </si>
  <si>
    <t>JSW STEEL LTD</t>
  </si>
  <si>
    <t>VEDANTA LTD</t>
  </si>
  <si>
    <t>ADANI PORTS AND SPECIAL ECONOMIC ZONE LTD</t>
  </si>
  <si>
    <t>LARSEN &amp; TOUBRO LTD</t>
  </si>
  <si>
    <t>TATA MOTORS LTD</t>
  </si>
  <si>
    <t>APOLLO HOSPITALS ENTERPRISE LTD</t>
  </si>
  <si>
    <t>HERO MOTOCORP LTD</t>
  </si>
  <si>
    <t>DLF LTD</t>
  </si>
  <si>
    <t>GRASIM INDUSTRIES LTD</t>
  </si>
  <si>
    <t>MARUTI SUZUKI INDIA LTD</t>
  </si>
  <si>
    <t>ASIAN PAINTS (INDIA) LTD</t>
  </si>
  <si>
    <t>TATA POWER COMPANY LTD</t>
  </si>
  <si>
    <t>MAHINDRA &amp; MAHINDRA LTD</t>
  </si>
  <si>
    <t>ADANI ENTERPRISES LTD</t>
  </si>
  <si>
    <t>AUROBINDO PHARMA LTD</t>
  </si>
  <si>
    <t>HINDALCO INDUSTRIES LTD</t>
  </si>
  <si>
    <t>UPL LTD</t>
  </si>
  <si>
    <t>MARICO LTD</t>
  </si>
  <si>
    <t>TATA STEEL LTD</t>
  </si>
  <si>
    <t>CHOLAMANDALAM INVESTMENT &amp; FINANCE CO LTD</t>
  </si>
  <si>
    <t>DABUR INDIA LTD</t>
  </si>
  <si>
    <t>ULTRATECH CEMENT LTD</t>
  </si>
  <si>
    <t>BHARAT PETROLEUM CORPORATION LTD</t>
  </si>
  <si>
    <t>TATA CHEMICALS LTD</t>
  </si>
  <si>
    <t>ZEE ENTERTAINMENT ENTERPRISES LTD</t>
  </si>
  <si>
    <t>UNITED SPIRITS LTD</t>
  </si>
  <si>
    <t>JINDAL STEEL &amp; POWER LTD</t>
  </si>
  <si>
    <t>NMDC LTD</t>
  </si>
  <si>
    <t>BHARTI AIRTEL LTD</t>
  </si>
  <si>
    <t>PIDILITE INDUSTRIES  LTD</t>
  </si>
  <si>
    <t>LIC HOUSING FINANCE LTD</t>
  </si>
  <si>
    <t>CADILA HEALTHCARE LTD</t>
  </si>
  <si>
    <t>SIEMENS LTD</t>
  </si>
  <si>
    <t>BERGER PAINTS INDIA LTD</t>
  </si>
  <si>
    <t>COAL INDIA LTD</t>
  </si>
  <si>
    <t>TECH MAHINDRA LTD</t>
  </si>
  <si>
    <t>BAJAJ FINANCE LTD</t>
  </si>
  <si>
    <t>SHRIRAM TRANSPORT FINANCE CO LTD</t>
  </si>
  <si>
    <t>HINDUSTAN PETROLEUM CORPORATION LTD</t>
  </si>
  <si>
    <t>DEEPAK NITRITE LTD</t>
  </si>
  <si>
    <t>INDIAN RAILWAY CATERING AND TOURISM CORPORATION LTD</t>
  </si>
  <si>
    <t>INDRAPRASTHA GAS LTD</t>
  </si>
  <si>
    <t>CONTAINER CORPORATION OF INDIA LTD</t>
  </si>
  <si>
    <t>BHARAT ELECTRONICS LTD</t>
  </si>
  <si>
    <t>HDFC ASSET MANAGEMENT COMPANY LTD</t>
  </si>
  <si>
    <t>BIOCON LTD</t>
  </si>
  <si>
    <t>TORRENT PHARMACEUTICALS LTD</t>
  </si>
  <si>
    <t>STEEL AUTHORITY INDIA LTD</t>
  </si>
  <si>
    <t>ASHOK LEYLAND LTD</t>
  </si>
  <si>
    <t>IDFC FIRST BANK LTD</t>
  </si>
  <si>
    <t>FEDERAL BANK LTD</t>
  </si>
  <si>
    <t>ESCORTS LTD</t>
  </si>
  <si>
    <t>NATIONAL ALUMINIUM CO. LTD</t>
  </si>
  <si>
    <t>HOUSING DEVELOPMENT FINANCE CORPORATION LTD</t>
  </si>
  <si>
    <t>SHREE CEMENT LTD</t>
  </si>
  <si>
    <t>REC LTD</t>
  </si>
  <si>
    <t>MPHASIS LTD</t>
  </si>
  <si>
    <t>MANAPPURAM FINANCE LTD</t>
  </si>
  <si>
    <t>GAIL ( INDIA ) LTD</t>
  </si>
  <si>
    <t>CUMMINS INDIA LTD</t>
  </si>
  <si>
    <t>EXIDE INDUSTRIES LTD</t>
  </si>
  <si>
    <t>L&amp;T TECHNOLOGY SERVICES LTD</t>
  </si>
  <si>
    <t>GRANULES INDIA LTD</t>
  </si>
  <si>
    <t>SRF LTD</t>
  </si>
  <si>
    <t>COFORGE LTD</t>
  </si>
  <si>
    <t>COLGATE-PALMOLIVE INDIA LTD</t>
  </si>
  <si>
    <t>BALKRISHNA INDUSTRIES LTD</t>
  </si>
  <si>
    <t>RBL BANK LTD</t>
  </si>
  <si>
    <t>BHARAT HEAVY ELECTRICALS LTD</t>
  </si>
  <si>
    <t>ASTRAL LTD (ERSTWHILE ASTRAL POLY TECHNIK LTD)</t>
  </si>
  <si>
    <t>ALKEM LABORATORIES LTD</t>
  </si>
  <si>
    <t>L&amp;T FINANCE HOLDINGS LTD</t>
  </si>
  <si>
    <t>BATA INDIA LTD</t>
  </si>
  <si>
    <t>MAX FINANCIAL SERVICES LTD</t>
  </si>
  <si>
    <t>MULTI COMMODITY EXCHANGE OF IND LTD</t>
  </si>
  <si>
    <t>POWER FINANCE CORPORATION  LTD</t>
  </si>
  <si>
    <t>LUPIN LTD</t>
  </si>
  <si>
    <t>TVS MOTOR COMPANY LTD</t>
  </si>
  <si>
    <t>SUN TV NETWORK LTD</t>
  </si>
  <si>
    <t>COROMANDEL INTERNATIONAL LTD</t>
  </si>
  <si>
    <t>CITY UNION BANK LTD</t>
  </si>
  <si>
    <t>AMARA RAJA BATTERIES LTD</t>
  </si>
  <si>
    <t>NESTLE INDIA LTD</t>
  </si>
  <si>
    <t>NTPC LTD</t>
  </si>
  <si>
    <t>ADITYA BIRLA FASHION &amp; RETAIL LTD</t>
  </si>
  <si>
    <t>BOSCH LTD</t>
  </si>
  <si>
    <t>PI INDUSTRIES LTD</t>
  </si>
  <si>
    <t>GLENMARK PHARMACEUTICALS LTD</t>
  </si>
  <si>
    <t>INDIAN ENERGY EXCHANGE LTD</t>
  </si>
  <si>
    <t>MAHINDRA AND MAHINDRA FINANCIAL SERVICES LTD</t>
  </si>
  <si>
    <t>AU SMALL FINANCE BANK LTD</t>
  </si>
  <si>
    <t>GODREJ CONSUMER PRODUCTS LTD</t>
  </si>
  <si>
    <t>MAHANAGAR GAS LTD</t>
  </si>
  <si>
    <t>BRITANNIA INDUSTRIES LTD</t>
  </si>
  <si>
    <t>PVR LTD</t>
  </si>
  <si>
    <t>INDIAN OIL CORPORATION LTD</t>
  </si>
  <si>
    <t>NIPPON LIFE INDIA  ASSET MANAGEMENT LTD</t>
  </si>
  <si>
    <t>APOLLO TYRES LTD</t>
  </si>
  <si>
    <t>IPCA LABORATORIES LTD</t>
  </si>
  <si>
    <t>PETRONET LNG LTD</t>
  </si>
  <si>
    <t>INDIABULLS HOUSING FINANCE LTD</t>
  </si>
  <si>
    <t>THE RAMCO CEMENTS LTD</t>
  </si>
  <si>
    <t>GUJARAT GAS LTD</t>
  </si>
  <si>
    <t>PAGE INDUSTRIES LTD</t>
  </si>
  <si>
    <t>INDIAN HOTELS CO. LTD</t>
  </si>
  <si>
    <t>TORRENT POWER LTD</t>
  </si>
  <si>
    <t>TORRENT POWER LTD^</t>
  </si>
  <si>
    <t>POWER GRID CORPORATION OF INDIA LTD^</t>
  </si>
  <si>
    <t>INDIAN HOTELS CO. LTD^</t>
  </si>
  <si>
    <t>PAGE INDUSTRIES LTD^</t>
  </si>
  <si>
    <t>GUJARAT GAS LTD^</t>
  </si>
  <si>
    <t>THE RAMCO CEMENTS LTD^</t>
  </si>
  <si>
    <t>INDIABULLS HOUSING FINANCE LTD^</t>
  </si>
  <si>
    <t>PETRONET LNG LTD^</t>
  </si>
  <si>
    <t>IPCA LABORATORIES LTD^</t>
  </si>
  <si>
    <t>APOLLO TYRES LTD^</t>
  </si>
  <si>
    <t>NIPPON LIFE INDIA  ASSET MANAGEMENT LTD^</t>
  </si>
  <si>
    <t>INDIAN OIL CORPORATION LTD^</t>
  </si>
  <si>
    <t>PVR LTD^</t>
  </si>
  <si>
    <t>BRITANNIA INDUSTRIES LTD^</t>
  </si>
  <si>
    <t>MAHANAGAR GAS LTD^</t>
  </si>
  <si>
    <t>GODREJ CONSUMER PRODUCTS LTD^</t>
  </si>
  <si>
    <t>HDFC BANK LTD^</t>
  </si>
  <si>
    <t>AU SMALL FINANCE BANK LTD^</t>
  </si>
  <si>
    <t>SBI LIFE INSURANCE COMPANY LTD^</t>
  </si>
  <si>
    <t>AMBUJA CEMENTS LTD^</t>
  </si>
  <si>
    <t>MAHINDRA AND MAHINDRA FINANCIAL SERVICES LTD^</t>
  </si>
  <si>
    <t>JUBILANT FOODWORKS LTD^</t>
  </si>
  <si>
    <t>INDIAN ENERGY EXCHANGE LTD^</t>
  </si>
  <si>
    <t>GLENMARK PHARMACEUTICALS LTD^</t>
  </si>
  <si>
    <t>NTPC LTD^</t>
  </si>
  <si>
    <t>PI INDUSTRIES LTD^</t>
  </si>
  <si>
    <t>BOSCH LTD^</t>
  </si>
  <si>
    <t>ADITYA BIRLA FASHION &amp; RETAIL LTD^</t>
  </si>
  <si>
    <t>NESTLE INDIA LTD^</t>
  </si>
  <si>
    <t>AMARA RAJA BATTERIES LTD^</t>
  </si>
  <si>
    <t>CITY UNION BANK LTD^</t>
  </si>
  <si>
    <t>COROMANDEL INTERNATIONAL LTD^</t>
  </si>
  <si>
    <t>SUN TV NETWORK LTD^</t>
  </si>
  <si>
    <t>TVS MOTOR COMPANY LTD^</t>
  </si>
  <si>
    <t>LUPIN LTD^</t>
  </si>
  <si>
    <t>POWER FINANCE CORPORATION  LTD^</t>
  </si>
  <si>
    <t>MULTI COMMODITY EXCHANGE OF IND LTD^</t>
  </si>
  <si>
    <t>MAX FINANCIAL SERVICES LTD^</t>
  </si>
  <si>
    <t>L&amp;T FINANCE HOLDINGS LTD^</t>
  </si>
  <si>
    <t>BATA INDIA LTD^</t>
  </si>
  <si>
    <t>ALKEM LABORATORIES LTD^</t>
  </si>
  <si>
    <t>KOTAK MAHINDRA BANK LTD^</t>
  </si>
  <si>
    <t>ASTRAL LTD (ERSTWHILE ASTRAL POLY TECHNIK LTD)^</t>
  </si>
  <si>
    <t>BHARAT HEAVY ELECTRICALS LTD^</t>
  </si>
  <si>
    <t>BALKRISHNA INDUSTRIES LTD^</t>
  </si>
  <si>
    <t>RBL BANK LTD^</t>
  </si>
  <si>
    <t>COLGATE-PALMOLIVE INDIA LTD^</t>
  </si>
  <si>
    <t>COFORGE LTD^</t>
  </si>
  <si>
    <t>SRF LTD^</t>
  </si>
  <si>
    <t>AXIS BANK LTD^</t>
  </si>
  <si>
    <t>GRANULES INDIA LTD^</t>
  </si>
  <si>
    <t>L&amp;T TECHNOLOGY SERVICES LTD^</t>
  </si>
  <si>
    <t>EXIDE INDUSTRIES LTD^</t>
  </si>
  <si>
    <t>CUMMINS INDIA LTD^</t>
  </si>
  <si>
    <t>GAIL ( INDIA ) LTD^</t>
  </si>
  <si>
    <t>MANAPPURAM FINANCE LTD^</t>
  </si>
  <si>
    <t>MINDTREE LTD^</t>
  </si>
  <si>
    <t>MPHASIS LTD^</t>
  </si>
  <si>
    <t>REC LTD^</t>
  </si>
  <si>
    <t>SHREE CEMENT LTD^</t>
  </si>
  <si>
    <t>HCL TECHNOLOGIES LTD^</t>
  </si>
  <si>
    <t>INFOSYS LTD^</t>
  </si>
  <si>
    <t>HOUSING DEVELOPMENT FINANCE CORPORATION LTD^</t>
  </si>
  <si>
    <t>NATIONAL ALUMINIUM CO. LTD^</t>
  </si>
  <si>
    <t>ESCORTS LTD^</t>
  </si>
  <si>
    <t>MRF LTD^</t>
  </si>
  <si>
    <t>FEDERAL BANK LTD^</t>
  </si>
  <si>
    <t>IDFC FIRST BANK LTD^</t>
  </si>
  <si>
    <t>ASHOK LEYLAND LTD^</t>
  </si>
  <si>
    <t>RELIANCE INDUSTRIES LTD^</t>
  </si>
  <si>
    <t>STEEL AUTHORITY INDIA LTD^</t>
  </si>
  <si>
    <t>HAVELLS INDIA LTD^</t>
  </si>
  <si>
    <t>TORRENT PHARMACEUTICALS LTD^</t>
  </si>
  <si>
    <t>BIOCON LTD^</t>
  </si>
  <si>
    <t>BHARAT ELECTRONICS LTD^</t>
  </si>
  <si>
    <t>HDFC ASSET MANAGEMENT COMPANY LTD^</t>
  </si>
  <si>
    <t>CONTAINER CORPORATION OF INDIA LTD^</t>
  </si>
  <si>
    <t>INDRAPRASTHA GAS LTD^</t>
  </si>
  <si>
    <t>DIVI LABORATORIES LTD^</t>
  </si>
  <si>
    <t>ICICI LOMBARD GENERAL INSURANCE CO. LTD^</t>
  </si>
  <si>
    <t>INDIAN RAILWAY CATERING AND TOURISM CORPORATION LTD^</t>
  </si>
  <si>
    <t>DEEPAK NITRITE LTD^</t>
  </si>
  <si>
    <t>HINDUSTAN PETROLEUM CORPORATION LTD^</t>
  </si>
  <si>
    <t>SHRIRAM TRANSPORT FINANCE CO LTD^</t>
  </si>
  <si>
    <t>MUTHOOT FINANCE LTD^</t>
  </si>
  <si>
    <t>BAJAJ FINANCE LTD^</t>
  </si>
  <si>
    <t>BHARAT FORGE LTD^</t>
  </si>
  <si>
    <t>TECH MAHINDRA LTD^</t>
  </si>
  <si>
    <t>COAL INDIA LTD^</t>
  </si>
  <si>
    <t>BERGER PAINTS INDIA LTD^</t>
  </si>
  <si>
    <t>CADILA HEALTHCARE LTD^</t>
  </si>
  <si>
    <t>SIEMENS LTD^</t>
  </si>
  <si>
    <t>LIC HOUSING FINANCE LTD^</t>
  </si>
  <si>
    <t>PIDILITE INDUSTRIES  LTD^</t>
  </si>
  <si>
    <t>BHARTI AIRTEL LTD^</t>
  </si>
  <si>
    <t>VOLTAS LTD^</t>
  </si>
  <si>
    <t>NMDC LTD^</t>
  </si>
  <si>
    <t>ZEE ENTERTAINMENT ENTERPRISES LTD^</t>
  </si>
  <si>
    <t>JINDAL STEEL &amp; POWER LTD^</t>
  </si>
  <si>
    <t>UNITED SPIRITS LTD^</t>
  </si>
  <si>
    <t>INFO EDGE (INDIA) LTD^</t>
  </si>
  <si>
    <t>ACC LTD^</t>
  </si>
  <si>
    <t>TATA CHEMICALS LTD^</t>
  </si>
  <si>
    <t>BHARAT PETROLEUM CORPORATION LTD^</t>
  </si>
  <si>
    <t>ULTRATECH CEMENT LTD^</t>
  </si>
  <si>
    <t>DABUR INDIA LTD^</t>
  </si>
  <si>
    <t>CHOLAMANDALAM INVESTMENT &amp; FINANCE CO LTD^</t>
  </si>
  <si>
    <t>TATA STEEL LTD^</t>
  </si>
  <si>
    <t>MARICO LTD^</t>
  </si>
  <si>
    <t>DR REDDYs LABORATORIES LTD^</t>
  </si>
  <si>
    <t>UPL LTD^</t>
  </si>
  <si>
    <t>TITAN COMPANY LTD^</t>
  </si>
  <si>
    <t>HINDALCO INDUSTRIES LTD^</t>
  </si>
  <si>
    <t>AUROBINDO PHARMA LTD^</t>
  </si>
  <si>
    <t>ADANI ENTERPRISES LTD^</t>
  </si>
  <si>
    <t>MAHINDRA &amp; MAHINDRA LTD^</t>
  </si>
  <si>
    <t>TATA POWER COMPANY LTD^</t>
  </si>
  <si>
    <t>ASIAN PAINTS (INDIA) LTD^</t>
  </si>
  <si>
    <t>MARUTI SUZUKI INDIA LTD^</t>
  </si>
  <si>
    <t>HDFC LIFE INSURANCE CO. LTD^</t>
  </si>
  <si>
    <t>GRASIM INDUSTRIES LTD^</t>
  </si>
  <si>
    <t>DLF LTD^</t>
  </si>
  <si>
    <t>HERO MOTOCORP LTD^</t>
  </si>
  <si>
    <t>APOLLO HOSPITALS ENTERPRISE LTD^</t>
  </si>
  <si>
    <t>TATA MOTORS LTD^</t>
  </si>
  <si>
    <t>BAJAJ AUTO LTD^</t>
  </si>
  <si>
    <t>LARSEN &amp; TOUBRO LTD^</t>
  </si>
  <si>
    <t>ADANI PORTS AND SPECIAL ECONOMIC ZONE LTD^</t>
  </si>
  <si>
    <t>TATA CONSULTANCY SERVICES LTD^</t>
  </si>
  <si>
    <t>VEDANTA LTD^</t>
  </si>
  <si>
    <t>JSW STEEL LTD^</t>
  </si>
  <si>
    <t>SUN PHARMACEUTICAL INDUSTRIES LTD^</t>
  </si>
  <si>
    <t>ITC LTD^</t>
  </si>
  <si>
    <t>ICICI BANK LTD^</t>
  </si>
  <si>
    <t>** 04.50 % HDFC LTD - 14/12/2022</t>
  </si>
  <si>
    <t>** 07.00 % HDFC LTD - 19/05/2022</t>
  </si>
  <si>
    <t>** 07.39 % LIC HOUSING FINANCE LTD - 30/08/2022</t>
  </si>
  <si>
    <t>** 07.61 % HOUSING &amp; URBAN DEVELOPMENT CORPORATION LTD - 22/06/2022</t>
  </si>
  <si>
    <t>** 08.60 % LIC HOUSING FINANCE LTD - 14/01/2022</t>
  </si>
  <si>
    <t>** 08.50 % REC LTD - 20/12/2021</t>
  </si>
  <si>
    <t>HINDUSTAN UNILEVER LTD</t>
  </si>
  <si>
    <t>CIPLA LTD</t>
  </si>
  <si>
    <t>ABB INDIA LTD</t>
  </si>
  <si>
    <t>CROMPTON GREAVES CONSUMER ELECTRICALS LTD</t>
  </si>
  <si>
    <t>CESC LTD</t>
  </si>
  <si>
    <t>GUJARAT STATE PETRONET LTD</t>
  </si>
  <si>
    <t>KEC INTERNATIONAL LTD</t>
  </si>
  <si>
    <t>IDFC  LTD</t>
  </si>
  <si>
    <t>AMBER ENTERPRISES INDIA LTD</t>
  </si>
  <si>
    <t>AKZO NOBEL INDIA LTD</t>
  </si>
  <si>
    <t>VARUN BEVERAGES LTD</t>
  </si>
  <si>
    <t>GODREJ PROPERTIES LTD</t>
  </si>
  <si>
    <t>KNR CONSTRUCTIONS LTD</t>
  </si>
  <si>
    <t>PERSISTENT SYSTEMS LTD</t>
  </si>
  <si>
    <t>SANOFI INDIA LTD</t>
  </si>
  <si>
    <t>HINDUSTAN UNILEVER LTD^</t>
  </si>
  <si>
    <t>TATA CONSUMER PRODUCTS LTD^</t>
  </si>
  <si>
    <t>** 06.92 % REC LTD - 21/04/2023</t>
  </si>
  <si>
    <t>** 05.35 % TELESONIC NETWORKS LTD - 28/04/2023</t>
  </si>
  <si>
    <t>** 05.90 % BHARTI HEXACOM LTD - 30/04/2024</t>
  </si>
  <si>
    <t>** 09.25 % TATA CAPITAL FINANCIAL SERVICES LTD - 19/12/2023</t>
  </si>
  <si>
    <t>** 07.55 % REC LTD - 26/09/2023</t>
  </si>
  <si>
    <t>** 10.21 % BAJAJ FINANCE LTD - 22/08/2022</t>
  </si>
  <si>
    <t>** 07.65 % JAMNAGAR UTILITIES &amp; POWER PVT. LTD - 29/08/2022</t>
  </si>
  <si>
    <t>** 06.49 % CITRA REAL ESTATE LTD - 01/07/2024</t>
  </si>
  <si>
    <t>LARSEN &amp; TOUBRO INFOTECH LTD</t>
  </si>
  <si>
    <t>BIRLA CORPORATION LTD</t>
  </si>
  <si>
    <t>J K CEMENT LTD</t>
  </si>
  <si>
    <t>RELIANCE INDUSTRIES LTD (PARTLY PAIDUP) (RIGHTS 02062020)</t>
  </si>
  <si>
    <t>MASTEK LTD</t>
  </si>
  <si>
    <t>BRIGADE ENTERPRISES LTD</t>
  </si>
  <si>
    <t>CHAMBAL FERTILISER &amp; CHEMICALS LTD</t>
  </si>
  <si>
    <t>NAVIN FLUORINE INTERNATIONAL LTD</t>
  </si>
  <si>
    <t>INDIA PESTICIDES LTD</t>
  </si>
  <si>
    <t>THERMAX LTD</t>
  </si>
  <si>
    <t>WIPRO LTD</t>
  </si>
  <si>
    <t>GANESHA ECOSPHERE LTD</t>
  </si>
  <si>
    <t>WIPRO LTD^</t>
  </si>
  <si>
    <t>BASF INDIA LTD</t>
  </si>
  <si>
    <t>REDINGTON (INDIA) LTD</t>
  </si>
  <si>
    <t>SCHAEFFLER (I) LTD</t>
  </si>
  <si>
    <t xml:space="preserve">QUESS CORP LTD </t>
  </si>
  <si>
    <t>NATCO PHARMA LTD</t>
  </si>
  <si>
    <t>TUBE INVESTMENTS OF INDIA LTD</t>
  </si>
  <si>
    <t>AGRO TECH FOODS LTD</t>
  </si>
  <si>
    <t>AJANTA PHARMA LTD</t>
  </si>
  <si>
    <t>GUJARAT PIPAVAV PORT LTD</t>
  </si>
  <si>
    <t>SUNDRAM FASTENERS LTD</t>
  </si>
  <si>
    <t>** 07.95 % SIKKA PORTS AND TERMINALS LTD - 28/10/2026</t>
  </si>
  <si>
    <t>** 07.55 % REC LTD - 26/09/2022</t>
  </si>
  <si>
    <t>** 07.70 % JAMNAGAR UTILITIES &amp; POWER PVT. LTD - 29/06/2023</t>
  </si>
  <si>
    <t>** 07.13 % NHPC LTD - 09/02/2029</t>
  </si>
  <si>
    <t>Hedging Position through Interest Rate Swaps as on 31st August 2021 : TATA CAPITAL FINANCIAL SERVICES LTD NCD (TRANCHE -I SR-II) 8.9% (27/09/2023) of Notional Value Rs. 1,000.00 Lakhs Pay Fixed &amp; Receive Floating</t>
  </si>
  <si>
    <t>Hedging Position through Interest Rate Swaps as on 31st August 2021 : TATA CAPITAL FINANCIAL SERVICES LTD NCD (SR - E  FY21-22 OPTION - II) 5.85% (04/10/2024) of Notional Value Rs. 2,500.00 Lakhs Pay Fixed &amp; Receive Floating</t>
  </si>
  <si>
    <t>Hedging Position through Interest Rate Swaps as on 31st August 2021 : BHARTI HEXACOM LTD 5.90% (NCD) (30/04/2024) of Notional Value Rs. 1,000.00 Lakhs Pay Fixed &amp; Receive Floating</t>
  </si>
  <si>
    <t>DEVYANI INTERNATIONAL LTD</t>
  </si>
  <si>
    <t>** 06.49 % PRIAPUS INFRASTRUCTURE LTD - 01/07/2024</t>
  </si>
  <si>
    <t>ZOMATO LTD</t>
  </si>
  <si>
    <t>PROCTER &amp; GAMBLE HEALTH LTD</t>
  </si>
  <si>
    <t>HONEYWELL AUTOMATION INDIA LTD</t>
  </si>
  <si>
    <t>CYIENT LTD</t>
  </si>
  <si>
    <t>J.B.CHEMICALS &amp; PHARMACEUTICALS LTD</t>
  </si>
  <si>
    <t>ENDURANCE TECHNOLOGIES LTD</t>
  </si>
  <si>
    <t>AVENUE SUPERMARTS LTD</t>
  </si>
  <si>
    <t>ZEE ENTERTAINMENT ENTERPRISES LTD (PREFERENCE SHARE)</t>
  </si>
  <si>
    <t>AIA ENGINEERING LTD</t>
  </si>
  <si>
    <t>FORTIS HEALTHCARE LTD</t>
  </si>
  <si>
    <t>SYNGENE INTERNATIONAL LTD</t>
  </si>
  <si>
    <t>ELANTAS BECK INDIA LTD</t>
  </si>
  <si>
    <t>NUVOCO VISTAS CORPORATION LTD</t>
  </si>
  <si>
    <t>SOLAR INDUSTRIES INDIA LTD</t>
  </si>
  <si>
    <t>LAURUS LABS LTD</t>
  </si>
  <si>
    <t>V-MART RETAIL LTD</t>
  </si>
  <si>
    <t>SUPREME INDUSTRIES LTD</t>
  </si>
  <si>
    <t>TRENT LTD</t>
  </si>
  <si>
    <t>MINDA INDUSTRIES LTD</t>
  </si>
  <si>
    <t>VESUVIUS INDIA LTD</t>
  </si>
  <si>
    <t>GREENPLY INDUSTRIES LTD</t>
  </si>
  <si>
    <t>ALLCARGO GLOBAL LOGISTICS LTD</t>
  </si>
  <si>
    <t>RAMCO INDUSTRIES LTD</t>
  </si>
  <si>
    <t>HONDA INDIA POWER PRODUCTS LTD</t>
  </si>
  <si>
    <t>HEALTHCARE GLOBAL ENTERPRISES LTD</t>
  </si>
  <si>
    <t>RALLIS INDIA LTD</t>
  </si>
  <si>
    <t>BSE LTD</t>
  </si>
  <si>
    <t>MAHINDRA CIE AUTOMOTIVE LTD</t>
  </si>
  <si>
    <t>FINOLEX CABLES LTD</t>
  </si>
  <si>
    <t>EVEREADY INDUSTRIES INDIA LTD</t>
  </si>
  <si>
    <t>NCC LTD</t>
  </si>
  <si>
    <t>TRANSPORT CORPORATION OF INDIA LTD</t>
  </si>
  <si>
    <t>SAREGAMA INDIA LTD</t>
  </si>
  <si>
    <t>FINOLEX INDUSTRIES LTD</t>
  </si>
  <si>
    <t>S H KELKAR AND COMPANY LTD</t>
  </si>
  <si>
    <t>KSB  LTD</t>
  </si>
  <si>
    <t>CRAFTSMAN AUTOMATION LTD</t>
  </si>
  <si>
    <t>FORCE MOTORS LTD</t>
  </si>
  <si>
    <t>FINE ORGANIC INDUSTRIES LTD</t>
  </si>
  <si>
    <t>VST INDUSTRIES LTD</t>
  </si>
  <si>
    <t>ENTERTAINMENT NETWORK ( I ) LTD</t>
  </si>
  <si>
    <t>KRSNAA DIAGNOSTICS LTD</t>
  </si>
  <si>
    <t>DELTA CORP LTD</t>
  </si>
  <si>
    <t>FIRSTSOURCE SOLUTIONS LTD</t>
  </si>
  <si>
    <t>GRINDWELL NORTON LTD</t>
  </si>
  <si>
    <t>GREENPANEL INDUSTRIES LTD</t>
  </si>
  <si>
    <t>EASY TRIP PLANNERS LTD</t>
  </si>
  <si>
    <t>NARAYANA HRUDAYALAYA LTD</t>
  </si>
  <si>
    <t>ICICI SECURITIES LTD</t>
  </si>
  <si>
    <t>ALEMBIC PHARMACEUTICALS LTD</t>
  </si>
  <si>
    <t>CEAT LTD</t>
  </si>
  <si>
    <t>KEI INDUSTRIES  LTD</t>
  </si>
  <si>
    <t>GRAPHITE INDIA LTD</t>
  </si>
  <si>
    <t>ERIS LIFESCIENCES LTD</t>
  </si>
  <si>
    <t>BAJAJ FINSERV LTD</t>
  </si>
  <si>
    <t>K.P.R. MILL LTD</t>
  </si>
  <si>
    <t>WELSPUN INDIA LTD</t>
  </si>
  <si>
    <t>HINDUSTAN AERONAUTICS LTD</t>
  </si>
  <si>
    <t>THYROCARE TECHNOLOGIES LTD</t>
  </si>
  <si>
    <t>CENTRAL DEPOSITORY SERVICES (INDIA) LTD</t>
  </si>
  <si>
    <t>** 05.50 % BRITANNIA INDUSTRIES LTD - 03/06/2024</t>
  </si>
  <si>
    <t>INDUSIND BANK LTD</t>
  </si>
  <si>
    <t>YES BANK LTD (LOCKED-IN)</t>
  </si>
  <si>
    <t>BANDHAN BANK LTD</t>
  </si>
  <si>
    <t>YES BANK LTD</t>
  </si>
  <si>
    <t>KARUR VYSA BANK LTD</t>
  </si>
  <si>
    <t>ECLERX SERVICES LTD</t>
  </si>
  <si>
    <t>TATA COMMUNICATIONS LTD</t>
  </si>
  <si>
    <t>SONATA SOFTWARE LTD</t>
  </si>
  <si>
    <t>RAILTEL CORPORATION OF INDIA LTD</t>
  </si>
  <si>
    <t>AFFLE (INDIA) LTD</t>
  </si>
  <si>
    <t>KPIT TECHNOLOGIES LTD</t>
  </si>
  <si>
    <t>TATA ELXSI LTD</t>
  </si>
  <si>
    <t>JUST DIAL LTD</t>
  </si>
  <si>
    <t>INDIAMART INTERMESH LTD</t>
  </si>
  <si>
    <t>NAZARA TECHNOLOGIES LTD</t>
  </si>
  <si>
    <t>CCL PRODUCTS INDIA LTD</t>
  </si>
  <si>
    <t>ZYDUS WELLNESS LTD</t>
  </si>
  <si>
    <t>WHIRLPOOL OF INDIA LTD</t>
  </si>
  <si>
    <t>BAJAJ ELECTRICALS LTD</t>
  </si>
  <si>
    <t>HERITAGE FOODS LTD</t>
  </si>
  <si>
    <t>SYMPHONY LTD</t>
  </si>
  <si>
    <t>KRISHNA INSTITUTE OF MEDICAL SCIENCES LTD</t>
  </si>
  <si>
    <t>INDOCO REMEDIES LTD</t>
  </si>
  <si>
    <t>FDC LTD</t>
  </si>
  <si>
    <t>METROPOLIS HEALTHCARE LTD</t>
  </si>
  <si>
    <t>GLAND PHARMA LTD</t>
  </si>
  <si>
    <t>ABBOTT INDIA LTD</t>
  </si>
  <si>
    <t>GLAXOSMITHKLINE PHARMACEUTICALS LTD</t>
  </si>
  <si>
    <t>DR. LAL PATH LABS LTD</t>
  </si>
  <si>
    <t>SOLARA  ACTIVE PHARMA SCIENCES LTD</t>
  </si>
  <si>
    <t>CHEMCON SPECIALITY CHEMICALS LTD</t>
  </si>
  <si>
    <t>JINDAL STAINLESS LTD</t>
  </si>
  <si>
    <t>MISHRA DHATU NIGAM LTD</t>
  </si>
  <si>
    <t>HEIDELBERG CEMENT INDIA LTD</t>
  </si>
  <si>
    <t>CENTURY TEXTILES &amp; INDUSTRIES LTD</t>
  </si>
  <si>
    <t>TIMKEN INDIA LTD</t>
  </si>
  <si>
    <t>THE PHOENIX MILLS LTD</t>
  </si>
  <si>
    <t>CARBORUNDUM UNIVERSAL LTD</t>
  </si>
  <si>
    <t>CENTURY PLYBOARDS (INDIA) LTD</t>
  </si>
  <si>
    <t>ORIENT ELECTRIC LTD</t>
  </si>
  <si>
    <t>MAYUR UNIQUOTERS LTD</t>
  </si>
  <si>
    <t>DCB BANK LTD</t>
  </si>
  <si>
    <t>RAJESH EXPORTS LTD</t>
  </si>
  <si>
    <t>OIL INDIA LTD</t>
  </si>
  <si>
    <t>BAJAJ HOLDINGS &amp; INVESTMENT LTD</t>
  </si>
  <si>
    <t>UNITED BREWERIES LTD</t>
  </si>
  <si>
    <t>OBEROI REALTY LTD</t>
  </si>
  <si>
    <t>C) MARGIN MONEY DEPOSITS</t>
  </si>
  <si>
    <t>MARGIN MONEY DEPOSITS TOTAL</t>
  </si>
  <si>
    <t>C) MUTUAL FUND UNITS</t>
  </si>
  <si>
    <t>MUTUAL FUND &amp; MUTUAL FUND RELATED TOTAL</t>
  </si>
  <si>
    <t>D) MARGIN MONEY DEPOSITS</t>
  </si>
  <si>
    <t>E) TREPS</t>
  </si>
  <si>
    <t>F) REPO</t>
  </si>
  <si>
    <t>EQUITY RELATED</t>
  </si>
  <si>
    <t>OTHERS</t>
  </si>
  <si>
    <t>REITS</t>
  </si>
  <si>
    <t>OTHERS TOTAL</t>
  </si>
  <si>
    <t>EQUITY &amp; OTHERS RELATED TOTAL</t>
  </si>
  <si>
    <t>BANK NIFTY SEPTEMBER 2021 FUTURE</t>
  </si>
  <si>
    <t>OTHERS - INVITS</t>
  </si>
  <si>
    <t>INVITS</t>
  </si>
  <si>
    <t>GOI 8.35% 14/5/2022 $$</t>
  </si>
  <si>
    <t>GOI 6.30% 9/4/2023 $$</t>
  </si>
  <si>
    <t>GOI 8.20% (15/02/2022) $$</t>
  </si>
  <si>
    <t>GOI -  8.08% (02/08/2022) $$</t>
  </si>
  <si>
    <t>GOI -  8.13% (21/09/2022) $$</t>
  </si>
  <si>
    <t>GOI -  8.79% (08/11/2021) $$</t>
  </si>
  <si>
    <t>GOI -  8.15% (11/06/2022) $$</t>
  </si>
  <si>
    <t>GOI - 7.16% (20/05/2023) $$</t>
  </si>
  <si>
    <t>GOI - 8.83% (25/11/2023) $$</t>
  </si>
  <si>
    <t>4GOI - 6.84% (19/12/2022) $$</t>
  </si>
  <si>
    <t>GOI - 7.37% (16/04/2023) $$</t>
  </si>
  <si>
    <t>GOI - 7.32% (28/01/2024) $$</t>
  </si>
  <si>
    <t>GOI - 5.09% (13/04/2022) $$</t>
  </si>
  <si>
    <t>GOI - 4.48% (02/11/2023) $$</t>
  </si>
  <si>
    <t>GOI - 3.96% (09/11/2022) $$</t>
  </si>
  <si>
    <t>** TREASURY BILL 182 DAYS (10/09/2021) $$</t>
  </si>
  <si>
    <t>** TREASURY BILL 364 DAYS (09/09/2021) $$</t>
  </si>
  <si>
    <t>** TREASURY BILL 364 DAYS (16/09/2021) $$</t>
  </si>
  <si>
    <t>** TREASURY BILL 364 DAYS (09/12/2021) $$</t>
  </si>
  <si>
    <t>** TREASURY BILL 364 DAYS (30/12/2021) $$</t>
  </si>
  <si>
    <t>** TREASURY BILL 364 DAYS (06/01/2022) $$</t>
  </si>
  <si>
    <t>** TREASURY BILL 364 DAYS (13/01/2022) $$</t>
  </si>
  <si>
    <t>** TREASURY BILL 364 DAYS (03/02/2022) $$</t>
  </si>
  <si>
    <t>** TREASURY BILL 364 DAYS (10/02/2022) $$</t>
  </si>
  <si>
    <t>** TREASURY BILL 364 DAYS (24/02/2022) $$</t>
  </si>
  <si>
    <t>** TREASURY BILL 364 DAYS (17/03/2022) $$</t>
  </si>
  <si>
    <t>** TREASURY BILL 364 DAYS (24/03/2022) $$</t>
  </si>
  <si>
    <t>** TREASURY BILL 364 DAYS (30/03/2022) $$</t>
  </si>
  <si>
    <t>GOI - 4.26% (17/05/2023) $$</t>
  </si>
  <si>
    <t>** TREASURY BILL 182 DAYS (07/10/2021) $$</t>
  </si>
  <si>
    <t>** TREASURY BILL 182 DAYS (14/10/2021) $$</t>
  </si>
  <si>
    <t>** TREASURY BILL 182 DAYS (21/10/2021) $$</t>
  </si>
  <si>
    <t>** TREASURY BILL 182 DAYS (12/11/2021) $$</t>
  </si>
  <si>
    <t>GOI - 7.68% (15/12/2023) $$</t>
  </si>
  <si>
    <t>GOI - 6.97% (06/09/2026) $$</t>
  </si>
  <si>
    <t>GOI - 5.22% (15/06/2025) $$</t>
  </si>
  <si>
    <t>** TREASURY BILL 364 DAYS (27/01/2022) $$</t>
  </si>
  <si>
    <t>GOI - 5.63% (12/04/2026) $$</t>
  </si>
  <si>
    <t>GOI - 6.84% (19/12/2022) $$</t>
  </si>
  <si>
    <t xml:space="preserve">GOI - 7.37% (16/04/2023) $$ </t>
  </si>
  <si>
    <t>INE202B07IJ3</t>
  </si>
  <si>
    <t>$  - DEWAN HOUSING FINANCE CORPORATION LTD(SR.-I A) 9.05% NCD (09/09/2019) Principal due on 9th September 2019 Rs 2,700.00 Lakhs and Interest is Rs. 243.68 Lakhs</t>
  </si>
  <si>
    <t>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</si>
  <si>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PORTFOLIO TURNOVER RATIO: 0.26 TIMES</t>
  </si>
  <si>
    <t xml:space="preserve">TOTAL INVESTMENTS IN FOREIGN SECURITIES / ADRS / GDRS: </t>
  </si>
  <si>
    <t>TOTAL INVESTMENTS IN FOREIGN SECURITIES - ETF RS: RS.2,292.93 LACS and 0.83% OF AUM</t>
  </si>
  <si>
    <t>TOTAL INVESTMENTS IN FOREIGN SECURITIES : RS.4,282.85 LACS and 1.54% OF AUM</t>
  </si>
  <si>
    <t>$$ - This Security has been kept as Margin for Derivatives</t>
  </si>
  <si>
    <t>PORTFOLIO TURNOVER RATIO: 4.33 TIMES</t>
  </si>
  <si>
    <t>AVERAGE MATURITY :   0.69 MONTHS</t>
  </si>
  <si>
    <t>AVERAGE MATURITY :   2.09 YEARS</t>
  </si>
  <si>
    <t>AVERAGE MATURITY :   1.32 YEARS</t>
  </si>
  <si>
    <t>AVERAGE MATURITY :  2.22 YEARS</t>
  </si>
  <si>
    <t>AVERAGE MATURITY :   1.96 YEARS</t>
  </si>
  <si>
    <t>AVERAGE MATURITY :   3.88 YEARS</t>
  </si>
  <si>
    <t>PORTFOLIO TURNOVER RATIO: 12.94 TIMES</t>
  </si>
  <si>
    <t>PORTFOLIO TURNOVER RATIO: 3.01 TIMES</t>
  </si>
  <si>
    <t>PORTFOLIO TURNOVER RATIO: 4.13 TIMES</t>
  </si>
  <si>
    <t>PORTFOLIO TURNOVER RATIO: 3.45 TIMES</t>
  </si>
  <si>
    <t>PORTFOLIO TURNOVER RATIO: 0.37 TIMES</t>
  </si>
  <si>
    <t>PORTFOLIO TURNOVER RATIO: 0.42 TIMES</t>
  </si>
  <si>
    <t>PORTFOLIO TURNOVER RATIO: 0.00 TIMES</t>
  </si>
  <si>
    <t>PORTFOLIO TURNOVER RATIO: 0.05 TIMES</t>
  </si>
  <si>
    <t>PORTFOLIO TURNOVER RATIO: 0.09 TIMES</t>
  </si>
  <si>
    <t>PORTFOLIO TURNOVER RATIO: 0.24 TIMES</t>
  </si>
  <si>
    <t>PORTFOLIO TURNOVER RATIO: 0.11 TIMES</t>
  </si>
  <si>
    <t>PORTFOLIO TURNOVER RATIO: 0.07 TIMES</t>
  </si>
  <si>
    <t>PORTFOLIO TURNOVER RATIO: 0.21 TIMES</t>
  </si>
  <si>
    <t>PORTFOLIO TURNOVER RATIO: 0.27 TIMES</t>
  </si>
  <si>
    <t>PORTFOLIO TURNOVER RATIO: 0.13 TIMES</t>
  </si>
  <si>
    <t>PORTFOLIO TURNOVER RATIO: 0.28 TIMES</t>
  </si>
  <si>
    <t>PORTFOLIO TURNOVER RATIO: 0.10 TIMES</t>
  </si>
  <si>
    <t>PORTFOLIO TURNOVER RATIO: 0.17 TIMES</t>
  </si>
  <si>
    <t>PORTFOLIO TURNOVER RATIO: 0.35 TIMES</t>
  </si>
  <si>
    <t>PORTFOLIO TURNOVER RATIO: 0.30 TIMES</t>
  </si>
  <si>
    <t>PORTFOLIO TURNOVER RATIO: 0.48 TIMES</t>
  </si>
  <si>
    <t>Name Of The Bank</t>
  </si>
  <si>
    <t>Amount of Margins
( Rs. in Lakhs )</t>
  </si>
  <si>
    <t>Cash as Margin</t>
  </si>
  <si>
    <t>Fixed Deposits</t>
  </si>
  <si>
    <t>Government Securities (Face Value)</t>
  </si>
  <si>
    <t>T-Bills (Face Value)</t>
  </si>
  <si>
    <t>Mutual Fund Units(Amt)</t>
  </si>
  <si>
    <t>Total Gross Margin</t>
  </si>
  <si>
    <t>Disclosure of Margins as of 31st August ,2021 is as given below   :</t>
  </si>
  <si>
    <t xml:space="preserve">^ Hedging positions through futures as on </t>
  </si>
  <si>
    <t>Underlying</t>
  </si>
  <si>
    <t>Long/(Short)</t>
  </si>
  <si>
    <t>Future price when purchased</t>
  </si>
  <si>
    <t>Current Price of the contract  </t>
  </si>
  <si>
    <t>Margin maintained in Rs.lakhs</t>
  </si>
  <si>
    <t>ASTRAL LTD.-FUTURES DERIVATIVES-30-SEP-21</t>
  </si>
  <si>
    <t>ACC-FUTURES DERIVATIVES-30-SEP-21</t>
  </si>
  <si>
    <t>ADANIENT-FUTURES DERIVATIVES-30-SEP-21</t>
  </si>
  <si>
    <t>ADANIPORTS-FUTURES DERIVATIVES-30-SEP-21</t>
  </si>
  <si>
    <t>ALKEM-FUTURES DERIVATIVES-30-SEP-21</t>
  </si>
  <si>
    <t>AMARAJABAT-FUTURES DERIVATIVES-30-SEP-21</t>
  </si>
  <si>
    <t>AMBUJACEM-FUTURES DERIVATIVES-30-SEP-21</t>
  </si>
  <si>
    <t>APOLLOHOSP-FUTURES DERIVATIVES-30-SEP-21</t>
  </si>
  <si>
    <t>APOLLOTYRE-FUTURES DERIVATIVES-30-SEP-21</t>
  </si>
  <si>
    <t>ASHOKLEY-FUTURES DERIVATIVES-30-SEP-21</t>
  </si>
  <si>
    <t>ASIANPAINT-FUTURES DERIVATIVES-30-SEP-21</t>
  </si>
  <si>
    <t>AUBANK-FUTURES DERIVATIVES-30-SEP-21</t>
  </si>
  <si>
    <t>AUROPHARMA-FUTURES DERIVATIVES-30-SEP-21</t>
  </si>
  <si>
    <t>AXISBANK-FUTURES DERIVATIVES-30-SEP-21</t>
  </si>
  <si>
    <t>BAJAJ-AUTO-FUTURES DERIVATIVES-30-SEP-21</t>
  </si>
  <si>
    <t>BAJFINANCE-FUTURES DERIVATIVES-30-SEP-21</t>
  </si>
  <si>
    <t>BALKRISIND-FUTURES DERIVATIVES-30-SEP-21</t>
  </si>
  <si>
    <t>BANKBARODA-FUTURES DERIVATIVES-30-SEP-21</t>
  </si>
  <si>
    <t>BATAINDIA-FUTURES DERIVATIVES-30-SEP-21</t>
  </si>
  <si>
    <t>BEL-FUTURES DERIVATIVES-30-SEP-21</t>
  </si>
  <si>
    <t>BERGEPAINT-FUTURES DERIVATIVES-30-SEP-21</t>
  </si>
  <si>
    <t>BHARATFORG-FUTURES DERIVATIVES-30-SEP-21</t>
  </si>
  <si>
    <t>BHARTIAR-FUTURES DERIVATIVES-30-SEP-21</t>
  </si>
  <si>
    <t>BHEL-FUTURES DERIVATIVES-30-SEP-21</t>
  </si>
  <si>
    <t>BIOCON-FUTURES DERIVATIVES-30-SEP-21</t>
  </si>
  <si>
    <t>BOSCHLTD-FUTURES DERIVATIVES-30-SEP-21</t>
  </si>
  <si>
    <t>BPCL-FUTURES DERIVATIVES-30-SEP-21</t>
  </si>
  <si>
    <t>BRITANNIA-FUTURES DERIVATIVES-30-SEP-21</t>
  </si>
  <si>
    <t>C314301FN-FUTURES DERIVATIVES-30-SEP-21</t>
  </si>
  <si>
    <t>CADILAHC-FUTURES DERIVATIVES-30-SEP-21</t>
  </si>
  <si>
    <t>CANBK-FUTURES DERIVATIVES-30-SEP-21</t>
  </si>
  <si>
    <t>CHOLAFIN-FUTURES DERIVATIVES-30-SEP-21</t>
  </si>
  <si>
    <t>COALINDIA-FUTURES DERIVATIVES-30-SEP-21</t>
  </si>
  <si>
    <t>COLPAL-FUTURES DERIVATIVES-30-SEP-21</t>
  </si>
  <si>
    <t>CONCOR-FUTURES DERIVATIVES-30-SEP-21</t>
  </si>
  <si>
    <t>CUB-FUTURES DERIVATIVES-30-SEP-21</t>
  </si>
  <si>
    <t>CUMMINSIND-FUTURES DERIVATIVES-30-SEP-21</t>
  </si>
  <si>
    <t>DABUR-FUTURES DERIVATIVES-30-SEP-21</t>
  </si>
  <si>
    <t>DEEPAKNTR-FUTURES DERIVATIVES-30-SEP-21</t>
  </si>
  <si>
    <t>DIVISLAB-FUTURES DERIVATIVES-30-SEP-21</t>
  </si>
  <si>
    <t>DLF-FUTURES DERIVATIVES-30-SEP-21</t>
  </si>
  <si>
    <t>DRREDDY-FUTURES DERIVATIVES-30-SEP-21</t>
  </si>
  <si>
    <t>ESCORTS-FUTURES DERIVATIVES-30-SEP-21</t>
  </si>
  <si>
    <t>EXIDEIND-FUTURES DERIVATIVES-30-SEP-21</t>
  </si>
  <si>
    <t>FEDERALBNK-FUTURES DERIVATIVES-30-SEP-21</t>
  </si>
  <si>
    <t>GAIL-FUTURES DERIVATIVES-30-SEP-21</t>
  </si>
  <si>
    <t>GLENMARK-FUTURES DERIVATIVES-30-SEP-21</t>
  </si>
  <si>
    <t>GODREJCP-FUTURES DERIVATIVES-30-SEP-21</t>
  </si>
  <si>
    <t>GRANULES-FUTURES DERIVATIVES-30-SEP-21</t>
  </si>
  <si>
    <t>GRASIM-FUTURES DERIVATIVES-30-SEP-21</t>
  </si>
  <si>
    <t>GUJGASLTD-FUTURES DERIVATIVES-30-SEP-21</t>
  </si>
  <si>
    <t>H000101F-FUTURES DERIVATIVES-30-SEP-21</t>
  </si>
  <si>
    <t>HAVELLS-FUTURES DERIVATIVES-30-SEP-21</t>
  </si>
  <si>
    <t>HCLTECH-FUTURES DERIVATIVES-30-SEP-21</t>
  </si>
  <si>
    <t>HDFC-FUTURES DERIVATIVES-30-SEP-21</t>
  </si>
  <si>
    <t>HDFCAMC-FUTURES DERIVATIVES-30-SEP-21</t>
  </si>
  <si>
    <t>HDFCLIFE-FUTURES DERIVATIVES-30-SEP-21</t>
  </si>
  <si>
    <t>HEROMOTOCO-FUTURES DERIVATIVES-30-SEP-21</t>
  </si>
  <si>
    <t>HINDALCO-FUTURES DERIVATIVES-30-SEP-21</t>
  </si>
  <si>
    <t>HINDPETRO-FUTURES DERIVATIVES-30-SEP-21</t>
  </si>
  <si>
    <t>I258001FN-FUTURES DERIVATIVES-30-SEP-21</t>
  </si>
  <si>
    <t>I264601FN-FUTURES DERIVATIVES-30-SEP-21</t>
  </si>
  <si>
    <t>I355501FN-FUTURES DERIVATIVES-30-SEP-21</t>
  </si>
  <si>
    <t>IBULHSGFIN-FUTURES DERIVATIVES-30-SEP-21</t>
  </si>
  <si>
    <t>ICICIBANK-FUTURES DERIVATIVES-30-SEP-21</t>
  </si>
  <si>
    <t>ICICIGI-FUTURES DERIVATIVES-30-SEP-21</t>
  </si>
  <si>
    <t>IDFCBANK-FUTURES DERIVATIVES-30-SEP-21</t>
  </si>
  <si>
    <t>IGL-FUTURES DERIVATIVES-30-SEP-21</t>
  </si>
  <si>
    <t>INFY-FUTURES DERIVATIVES-30-SEP-21</t>
  </si>
  <si>
    <t>IOC-FUTURES DERIVATIVES-30-SEP-21</t>
  </si>
  <si>
    <t>IRCTC-FUTURES DERIVATIVES-30-SEP-21</t>
  </si>
  <si>
    <t>ITC-FUTURES DERIVATIVES-30-SEP-21</t>
  </si>
  <si>
    <t>J003501-FUTURES DERIVATIVES-30-SEP-21</t>
  </si>
  <si>
    <t>JINDALSTEL-FUTURES DERIVATIVES-30-SEP-21</t>
  </si>
  <si>
    <t>JUBLFOOD-FUTURES DERIVATIVES-30-SEP-21</t>
  </si>
  <si>
    <t>KOTAKBANK-FUTURES DERIVATIVES-30-SEP-21</t>
  </si>
  <si>
    <t>L&amp;TFH-FUTURES DERIVATIVES-30-SEP-21</t>
  </si>
  <si>
    <t>LICHSGFIN-FUTURES DERIVATIVES-30-SEP-21</t>
  </si>
  <si>
    <t>LT-FUTURES DERIVATIVES-30-SEP-21</t>
  </si>
  <si>
    <t>LTTS-FUTURES DERIVATIVES-30-SEP-21</t>
  </si>
  <si>
    <t>LUPIN-FUTURES DERIVATIVES-30-SEP-21</t>
  </si>
  <si>
    <t>M&amp;M-FUTURES DERIVATIVES-30-SEP-21</t>
  </si>
  <si>
    <t>M&amp;MFIN-FUTURES DERIVATIVES-30-SEP-21</t>
  </si>
  <si>
    <t>M256501F-FUTURES DERIVATIVES-30-SEP-21</t>
  </si>
  <si>
    <t>MANAPPURAM-FUTURES DERIVATIVES-30-SEP-21</t>
  </si>
  <si>
    <t>MARICO-FUTURES DERIVATIVES-30-SEP-21</t>
  </si>
  <si>
    <t>MCDOWELL-N-FUTURES DERIVATIVES-30-SEP-21</t>
  </si>
  <si>
    <t>MCX-FUTURES DERIVATIVES-30-SEP-21</t>
  </si>
  <si>
    <t>MFSL-FUTURES DERIVATIVES-30-SEP-21</t>
  </si>
  <si>
    <t>MGL-FUTURES DERIVATIVES-30-SEP-21</t>
  </si>
  <si>
    <t>MINDTREE-FUTURES DERIVATIVES-30-SEP-21</t>
  </si>
  <si>
    <t>MPHASIS-FUTURES DERIVATIVES-30-SEP-21</t>
  </si>
  <si>
    <t>MRF-FUTURES DERIVATIVES-30-SEP-21</t>
  </si>
  <si>
    <t>MUTHOOTFIN-FUTURES DERIVATIVES-30-SEP-21</t>
  </si>
  <si>
    <t>N306401-FUTURES DERIVATIVES-30-SEP-21</t>
  </si>
  <si>
    <t>NATIONALUM-FUTURES DERIVATIVES-30-SEP-21</t>
  </si>
  <si>
    <t>NAUKRI-FUTURES DERIVATIVES-30-SEP-21</t>
  </si>
  <si>
    <t>NESTLEIND-FUTURES DERIVATIVES-30-SEP-21</t>
  </si>
  <si>
    <t>NIITTECH-FUTURES DERIVATIVES-30-SEP-21</t>
  </si>
  <si>
    <t>NMDC-FUTURES DERIVATIVES-30-SEP-21</t>
  </si>
  <si>
    <t>NTPC-FUTURES DERIVATIVES-30-SEP-21</t>
  </si>
  <si>
    <t>ONGC-FUTURES DERIVATIVES-30-SEP-21</t>
  </si>
  <si>
    <t>P324901-FUTURES DERIVATIVES-30-SEP-21</t>
  </si>
  <si>
    <t>P325001FN-FUTURES DERIVATIVES-30-SEP-21</t>
  </si>
  <si>
    <t>PAGEIND-FUTURES DERIVATIVES-30-SEP-21</t>
  </si>
  <si>
    <t>PETRONET-FUTURES DERIVATIVES-30-SEP-21</t>
  </si>
  <si>
    <t>PFC-FUTURES DERIVATIVES-30-SEP-21</t>
  </si>
  <si>
    <t>PIDILITIND-FUTURES DERIVATIVES-30-SEP-21</t>
  </si>
  <si>
    <t>PNB-FUTURES DERIVATIVES-30-SEP-21</t>
  </si>
  <si>
    <t>POWERGRID-FUTURES DERIVATIVES-30-SEP-21</t>
  </si>
  <si>
    <t>PVR-FUTURES DERIVATIVES-30-SEP-21</t>
  </si>
  <si>
    <t>RAMCOCEM-FUTURES DERIVATIVES-30-SEP-21</t>
  </si>
  <si>
    <t>RBLBANK-FUTURES DERIVATIVES-30-SEP-21</t>
  </si>
  <si>
    <t>RECLTD-FUTURES DERIVATIVES-30-SEP-21</t>
  </si>
  <si>
    <t>RELIANCE-FUTURES DERIVATIVES-30-SEP-21</t>
  </si>
  <si>
    <t>S331901-FUTURES DERIVATIVES-30-SEP-21</t>
  </si>
  <si>
    <t>SAIL-FUTURES DERIVATIVES-30-SEP-21</t>
  </si>
  <si>
    <t>SBIN-FUTURES DERIVATIVES-30-SEP-21</t>
  </si>
  <si>
    <t>SHREECEM-FUTURES DERIVATIVES-30-SEP-21</t>
  </si>
  <si>
    <t>SIEMENS-FUTURES DERIVATIVES-30-SEP-21</t>
  </si>
  <si>
    <t>SRF-FUTURES DERIVATIVES-30-SEP-21</t>
  </si>
  <si>
    <t>SRTRANSFIN-FUTURES DERIVATIVES-30-SEP-21</t>
  </si>
  <si>
    <t>SUNPHARMA-FUTURES DERIVATIVES-30-SEP-21</t>
  </si>
  <si>
    <t>SUNTV-FUTURES DERIVATIVES-30-SEP-21</t>
  </si>
  <si>
    <t>TATACHEM-FUTURES DERIVATIVES-30-SEP-21</t>
  </si>
  <si>
    <t>TATAMOTORS-FUTURES DERIVATIVES-30-SEP-21</t>
  </si>
  <si>
    <t>TATAPOWER-FUTURES DERIVATIVES-30-SEP-21</t>
  </si>
  <si>
    <t>TATASTEEL-FUTURES DERIVATIVES-30-SEP-21</t>
  </si>
  <si>
    <t>TCS-FUTURES DERIVATIVES-30-SEP-21</t>
  </si>
  <si>
    <t>TECHM-FUTURES DERIVATIVES-30-SEP-21</t>
  </si>
  <si>
    <t>TITAN-FUTURES DERIVATIVES-30-SEP-21</t>
  </si>
  <si>
    <t>TORNTPHARM-FUTURES DERIVATIVES-30-SEP-21</t>
  </si>
  <si>
    <t>TORNTPOWER-FUTURES DERIVATIVES-30-SEP-21</t>
  </si>
  <si>
    <t>TVSMOTOR-FUTURES DERIVATIVES-30-SEP-21</t>
  </si>
  <si>
    <t>ULTRACEMCO-FUTURES DERIVATIVES-30-SEP-21</t>
  </si>
  <si>
    <t>UPL-FUTURES DERIVATIVES-30-SEP-21</t>
  </si>
  <si>
    <t>VEDANTA-FUTURES DERIVATIVES-30-SEP-21</t>
  </si>
  <si>
    <t>VOLTAS-FUTURES DERIVATIVES-30-SEP-21</t>
  </si>
  <si>
    <t>ZEEL-FUTURES DERIVATIVES-30-SEP-21</t>
  </si>
  <si>
    <t>HINDUNILVR-FUTURES DERIVATIVES-30-SEP-21</t>
  </si>
  <si>
    <t>TATAGLOBAL-FUTURES DERIVATIVES-30-SEP-21</t>
  </si>
  <si>
    <t>Total exposure due to futures ( hedging positions) as a % age of net assets:</t>
  </si>
  <si>
    <t>Total Number of Contracts where stock futures were Bought :</t>
  </si>
  <si>
    <t xml:space="preserve"> Nos. </t>
  </si>
  <si>
    <t>ASHOK LEYLAND LTD.AUG2021FUT</t>
  </si>
  <si>
    <t>BAJAJ FINSERV LTD.AUG2021FUT</t>
  </si>
  <si>
    <t>EXIDE INDUSTRIES LTD.AUG2021FUT</t>
  </si>
  <si>
    <t>GUJARAT GAS LTD.AUG2021FUT</t>
  </si>
  <si>
    <t>JUBILANT FOODWORKS LTD.AUG2021FUT</t>
  </si>
  <si>
    <t>MAX FINANCIAL SERVICES LTD.AUG2021FUT</t>
  </si>
  <si>
    <t>TORRENT PHARMACEUTICALS LTD.AUG2021FUT</t>
  </si>
  <si>
    <t>BATA INDIA LTD.AUG2021FUT</t>
  </si>
  <si>
    <t>HCL TECHNOLOGIES LTD.AUG2021FUT</t>
  </si>
  <si>
    <t>KOTAK MAHINDRA BANK LTD.AUG2021FUT</t>
  </si>
  <si>
    <t>L&amp;T TECHNOLOGY SERVICES LTD.AUG2021FUT</t>
  </si>
  <si>
    <t>INFO EDGE (INDIA) LTD.AUG2021FUT</t>
  </si>
  <si>
    <t>BERGER PAINTS INDIA LTD.AUG2021FUT</t>
  </si>
  <si>
    <t>BHARTI AIRTEL LTD.AUG2021FUT</t>
  </si>
  <si>
    <t>HINDALCO INDUSTRIES LTD.AUG2021FUT</t>
  </si>
  <si>
    <t>JINDAL STEEL &amp; POWER LTD.AUG2021FUT</t>
  </si>
  <si>
    <t>AUROBINDO PHARMA LTD.AUG2021FUT</t>
  </si>
  <si>
    <t>APOLLO TYRES LTD.AUG2021FUT</t>
  </si>
  <si>
    <t>BOSCH LTD.AUG2021FUT</t>
  </si>
  <si>
    <t>CANARA BANKAUG2021FUT</t>
  </si>
  <si>
    <t>ICICI BANK LTD.AUG2021FUT</t>
  </si>
  <si>
    <t>TATA STEEL LTD.AUG2021FUT</t>
  </si>
  <si>
    <t>CITY UNION BANK LTD.AUG2021FUT</t>
  </si>
  <si>
    <t>GLENMARK PHARMACEUTICALS LTD.AUG2021FUT</t>
  </si>
  <si>
    <t>AARTI INDUSTRIES LTD.AUG2021FUT</t>
  </si>
  <si>
    <t>COLGATE-PALMOLIVE INDIA LTD.AUG2021FUT</t>
  </si>
  <si>
    <t>HINDUSTAN UNILEVER LTD.AUG2021FUT</t>
  </si>
  <si>
    <t>SBI LIFE INSURANCE COMPANY LTD.AUG2021FUT</t>
  </si>
  <si>
    <t>INDRAPRASTHA GAS LTD.AUG2021FUT</t>
  </si>
  <si>
    <t>THE RAMCO CEMENTS LTD.AUG2021FUT</t>
  </si>
  <si>
    <t>HDFC BANK LTD.AUG2021FUT</t>
  </si>
  <si>
    <t>STATE BANK OF INDIAAUG2021FUT</t>
  </si>
  <si>
    <t>TECH MAHINDRA LTD.AUG2021FUT</t>
  </si>
  <si>
    <t>ULTRATECH CEMENT LTD.AUG2021FUT</t>
  </si>
  <si>
    <t>VOLTAS LTD.AUG2021FUT</t>
  </si>
  <si>
    <t>ACC LTD.AUG2021FUT</t>
  </si>
  <si>
    <t>AMARA RAJA BATTERIES LTD.AUG2021FUT</t>
  </si>
  <si>
    <t>BAJAJ FINANCE LTD.AUG2021FUT</t>
  </si>
  <si>
    <t>BANK OF BARODAAUG2021FUT</t>
  </si>
  <si>
    <t>HAVELLS INDIA LTD.AUG2021FUT</t>
  </si>
  <si>
    <t>HDFC LIFE INSURANCE CO. LTD.AUG2021FUT</t>
  </si>
  <si>
    <t>MINDTREE LTD.AUG2021FUT</t>
  </si>
  <si>
    <t>BHARAT HEAVY ELECTRICALS LTD.AUG2021FUT</t>
  </si>
  <si>
    <t>CHOLAMANDALAM INVESTMENT &amp; FINANCE CO LTD.AUG2021FUT</t>
  </si>
  <si>
    <t>DR REDDYs LABORATORIES LTD.AUG2021FUT</t>
  </si>
  <si>
    <t>HOUSING DEVELOPMENT FINANCE CORPORATION LTD.AUG2021FUT</t>
  </si>
  <si>
    <t>IDFC FIRST BANK LTD.AUG2021FUT</t>
  </si>
  <si>
    <t>INFOSYS LTD.AUG2021FUT</t>
  </si>
  <si>
    <t>ITC LTD.AUG2021FUT</t>
  </si>
  <si>
    <t>MAHINDRA &amp; MAHINDRA LTD.AUG2021FUT</t>
  </si>
  <si>
    <t>MAHINDRA AND MAHINDRA FINANCIAL SERVICES LTD.AUG2021FUT</t>
  </si>
  <si>
    <t>MARICO LTD.AUG2021FUT</t>
  </si>
  <si>
    <t>RELIANCE INDUSTRIES LTD.AUG2021FUT</t>
  </si>
  <si>
    <t>CIPLA LTD.AUG2021FUT</t>
  </si>
  <si>
    <t>MANAPPURAM FINANCE LTD.AUG2021FUT</t>
  </si>
  <si>
    <t>HDFC ASSET MANAGEMENT COMPANY LTD.AUG2021FUT</t>
  </si>
  <si>
    <t>JSW STEEL LTD.AUG2021FUT</t>
  </si>
  <si>
    <t>Total Number of Contracts where stock futures were sold :</t>
  </si>
  <si>
    <t>Gross Notional Value of Contracts where stock futures were Bought :</t>
  </si>
  <si>
    <t xml:space="preserve"> Rs. </t>
  </si>
  <si>
    <t>Gross Notional Value of Contracts where stock futures were Sold :</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</si>
  <si>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</si>
  <si>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</si>
  <si>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</si>
  <si>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</si>
  <si>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 xml:space="preserve">Total exposure due to futures (non hedging positions) as a %age of net assets </t>
  </si>
  <si>
    <t>Total Number of Contracts where stock futures  were bought :</t>
  </si>
  <si>
    <t>Nos.</t>
  </si>
  <si>
    <t>Gross Notional Value of Contracts where stock futures were bought:</t>
  </si>
  <si>
    <t>Rs.</t>
  </si>
  <si>
    <t>Gross Notional Value of Contracts where stock futures were sold:</t>
  </si>
  <si>
    <t>Net Profit/(Net Loss) on all contracts combined  (Rs):</t>
  </si>
  <si>
    <t xml:space="preserve">For the period ended 31st August 2021 the following for hedging transactions through futures which have been squared off/expired </t>
  </si>
  <si>
    <t xml:space="preserve">For the period ended 31st August 2021 the following for non hedging transactions through futures which have been squared off/expired </t>
  </si>
  <si>
    <t>ASTRAL LTD. (ERSTWHILE ASTRAL POLY TECHNIK LTD.)AUG2021FUT</t>
  </si>
  <si>
    <t>AARTI INDUSTRIES LTD.SEP2021FUT</t>
  </si>
  <si>
    <t>ACC LTD.SEP2021FUT</t>
  </si>
  <si>
    <t>ADANI ENTERPRISES LTD.AUG2021FUT</t>
  </si>
  <si>
    <t>ADANI PORTS AND SPECIAL ECONOMIC ZONE LTD.AUG2021FUT</t>
  </si>
  <si>
    <t>ALKEM LABORATORIES LTD.AUG2021FUT</t>
  </si>
  <si>
    <t>ALKEM LABORATORIES LTD.SEP2021FUT</t>
  </si>
  <si>
    <t>AMARA RAJA BATTERIES LTD.SEP2021FUT</t>
  </si>
  <si>
    <t>AMBUJA CEMENTS LTD.AUG2021FUT</t>
  </si>
  <si>
    <t>AMBUJA CEMENTS LTD.SEP2021FUT</t>
  </si>
  <si>
    <t>APOLLO HOSPITALS ENTERPRISE LTD.AUG2021FUT</t>
  </si>
  <si>
    <t>APOLLO TYRES LTD.SEP2021FUT</t>
  </si>
  <si>
    <t>ASHOK LEYLAND LTD.SEP2021FUT</t>
  </si>
  <si>
    <t>ASIAN PAINTS (INDIA) LTD.AUG2021FUT</t>
  </si>
  <si>
    <t>ASIAN PAINTS (INDIA) LTD.SEP2021FUT</t>
  </si>
  <si>
    <t>AU SMALL FINANCE BANK LTD.AUG2021FUT</t>
  </si>
  <si>
    <t>AUROBINDO PHARMA LTD.SEP2021FUT</t>
  </si>
  <si>
    <t>AXIS BANK LTD.AUG2021FUT</t>
  </si>
  <si>
    <t>AXIS BANK LTD.SEP2021FUT</t>
  </si>
  <si>
    <t>BAJAJ AUTO LTD.AUG2021FUT</t>
  </si>
  <si>
    <t>BAJAJ AUTO LTD.SEP2021FUT</t>
  </si>
  <si>
    <t>BAJAJ FINSERV LTD.SEP2021FUT</t>
  </si>
  <si>
    <t>BAJAJ FINANCE LTD.SEP2021FUT</t>
  </si>
  <si>
    <t>BALKRISHNA INDUSTRIES LTD.AUG2021FUT</t>
  </si>
  <si>
    <t>BALKRISHNA INDUSTRIES LTD.SEP2021FUT</t>
  </si>
  <si>
    <t>BATA INDIA LTD.SEP2021FUT</t>
  </si>
  <si>
    <t>BHARAT ELECTRONICS LTD.AUG2021FUT</t>
  </si>
  <si>
    <t>BERGER PAINTS INDIA LTD.SEP2021FUT</t>
  </si>
  <si>
    <t>BHARAT FORGE LTD.AUG2021FUT</t>
  </si>
  <si>
    <t>BHARAT FORGE LTD.SEP2021FUT</t>
  </si>
  <si>
    <t>BHARTI AIRTEL LTD.SEP2021FUT</t>
  </si>
  <si>
    <t>BHARAT HEAVY ELECTRICALS LTD.SEP2021FUT</t>
  </si>
  <si>
    <t>BIOCON LTD.AUG2021FUT</t>
  </si>
  <si>
    <t>BIOCON LTD.SEP2021FUT</t>
  </si>
  <si>
    <t>BOSCH LTD.SEP2021FUT</t>
  </si>
  <si>
    <t>BHARAT PETROLEUM CORPORATION LTD.AUG2021FUT</t>
  </si>
  <si>
    <t>BHARAT PETROLEUM CORPORATION LTD.SEP2021FUT</t>
  </si>
  <si>
    <t>BRITANNIA INDUSTRIES LTD.AUG2021FUT</t>
  </si>
  <si>
    <t>BRITANNIA INDUSTRIES LTD.SEP2021FUT</t>
  </si>
  <si>
    <t>COROMANDEL INTERNATIONAL LTD.AUG2021FUT</t>
  </si>
  <si>
    <t>COROMANDEL INTERNATIONAL LTD.SEP2021FUT</t>
  </si>
  <si>
    <t>CADILA HEALTHCARE LTD.AUG2021FUT</t>
  </si>
  <si>
    <t>CADILA HEALTHCARE LTD.SEP2021FUT</t>
  </si>
  <si>
    <t>CIPLA LTD.SEP2021FUT</t>
  </si>
  <si>
    <t>COAL INDIA LTD.AUG2021FUT</t>
  </si>
  <si>
    <t>COLGATE-PALMOLIVE INDIA LTD.SEP2021FUT</t>
  </si>
  <si>
    <t>CONTAINER CORPORATION OF INDIA LTD.AUG2021FUT</t>
  </si>
  <si>
    <t>CITY UNION BANK LTD.SEP2021FUT</t>
  </si>
  <si>
    <t>CUMMINS INDIA LTD.AUG2021FUT</t>
  </si>
  <si>
    <t>DABUR INDIA LTD.AUG2021FUT</t>
  </si>
  <si>
    <t>DEEPAK NITRITE LTD.AUG2021FUT</t>
  </si>
  <si>
    <t>DEEPAK NITRITE LTD.SEP2021FUT</t>
  </si>
  <si>
    <t>DIVI LABORATORIES LTD.AUG2021FUT</t>
  </si>
  <si>
    <t>DIVI LABORATORIES LTD.SEP2021FUT</t>
  </si>
  <si>
    <t>DLF LTD.AUG2021FUT</t>
  </si>
  <si>
    <t>DR REDDYs LABORATORIES LTD.SEP2021FUT</t>
  </si>
  <si>
    <t>EICHER MOTORS LTD.AUG2021FUT</t>
  </si>
  <si>
    <t>ESCORTS LTD.AUG2021FUT</t>
  </si>
  <si>
    <t>FEDERAL BANK LTD.AUG2021FUT</t>
  </si>
  <si>
    <t>FEDERAL BANK LTD.SEP2021FUT</t>
  </si>
  <si>
    <t>GAIL ( INDIA ) LTD.AUG2021FUT</t>
  </si>
  <si>
    <t>GLENMARK PHARMACEUTICALS LTD.SEP2021FUT</t>
  </si>
  <si>
    <t>GMR INFRASTUCTURE LTD.AUG2021FUT</t>
  </si>
  <si>
    <t>GODREJ CONSUMER PRODUCTS LTD.AUG2021FUT</t>
  </si>
  <si>
    <t>GRANULES INDIA LTD.AUG2021FUT</t>
  </si>
  <si>
    <t>GRASIM INDUSTRIES LTD.AUG2021FUT</t>
  </si>
  <si>
    <t>HDFC BANK LTD.SEP2021FUT</t>
  </si>
  <si>
    <t>HAVELLS INDIA LTD.SEP2021FUT</t>
  </si>
  <si>
    <t>HCL TECHNOLOGIES LTD.SEP2021FUT</t>
  </si>
  <si>
    <t>HDFC LIFE INSURANCE CO. LTD.SEP2021FUT</t>
  </si>
  <si>
    <t>HOUSING DEVELOPMENT FINANCE CORPORATION LTD.SEP2021FUT</t>
  </si>
  <si>
    <t>HERO MOTOCORP LTD.AUG2021FUT</t>
  </si>
  <si>
    <t>HERO MOTOCORP LTD.SEP2021FUT</t>
  </si>
  <si>
    <t>HINDALCO INDUSTRIES LTD.SEP2021FUT</t>
  </si>
  <si>
    <t>HINDUSTAN PETROLEUM CORPORATION LTD.AUG2021FUT</t>
  </si>
  <si>
    <t>HINDUSTAN PETROLEUM CORPORATION LTD.SEP2021FUT</t>
  </si>
  <si>
    <t>HINDUSTAN UNILEVER LTD.SEP2021FUT</t>
  </si>
  <si>
    <t>INDIAN HOTELS CO. LTD.AUG2021FUT</t>
  </si>
  <si>
    <t>INDIAN HOTELS CO. LTD.SEP2021FUT</t>
  </si>
  <si>
    <t>ICICI BANK LTD.SEP2021FUT</t>
  </si>
  <si>
    <t>ICICI LOMBARD GENERAL INSURANCE CO. LTD.AUG2021FUT</t>
  </si>
  <si>
    <t>ICICI LOMBARD GENERAL INSURANCE CO. LTD.SEP2021FUT</t>
  </si>
  <si>
    <t>ICICI PRUDENTIAL LIFE INSURANCE COMPANY LTD.AUG2021FUT</t>
  </si>
  <si>
    <t>INTERGLOBE AVIATION LTD.AUG2021FUT</t>
  </si>
  <si>
    <t>INDIAN OIL CORPORATION LTD.AUG2021FUT</t>
  </si>
  <si>
    <t>INDIAN RAILWAY CATERING AND TOURISM CORPORATION LTD.AUG2021FUT</t>
  </si>
  <si>
    <t>ITC LTD.SEP2021FUT</t>
  </si>
  <si>
    <t>JSW STEEL LTD.SEP2021FUT</t>
  </si>
  <si>
    <t>JINDAL STEEL &amp; POWER LTD.SEP2021FUT</t>
  </si>
  <si>
    <t>JUBILANT FOODWORKS LTD.SEP2021FUT</t>
  </si>
  <si>
    <t>L&amp;T FINANCE HOLDINGS LTD.AUG2021FUT</t>
  </si>
  <si>
    <t>L&amp;T FINANCE HOLDINGS LTD.SEP2021FUT</t>
  </si>
  <si>
    <t>LIC HOUSING FINANCE LTD.AUG2021FUT</t>
  </si>
  <si>
    <t>LIC HOUSING FINANCE LTD.SEP2021FUT</t>
  </si>
  <si>
    <t>LARSEN &amp; TOUBRO INFOTECH LTD.AUG2021FUT</t>
  </si>
  <si>
    <t>LARSEN &amp; TOUBRO LTD.AUG2021FUT</t>
  </si>
  <si>
    <t>LARSEN &amp; TOUBRO LTD.SEP2021FUT</t>
  </si>
  <si>
    <t>L&amp;T TECHNOLOGY SERVICES LTD.SEP2021FUT</t>
  </si>
  <si>
    <t>LUPIN LTD.AUG2021FUT</t>
  </si>
  <si>
    <t>LUPIN LTD.SEP2021FUT</t>
  </si>
  <si>
    <t>MAHINDRA AND MAHINDRA FINANCIAL SERVICES LTD.SEP2021FUT</t>
  </si>
  <si>
    <t>MAHINDRA &amp; MAHINDRA LTD.SEP2021FUT</t>
  </si>
  <si>
    <t>MARUTI SUZUKI INDIA LTD.AUG2021FUT</t>
  </si>
  <si>
    <t>MARUTI SUZUKI INDIA LTD.SEP2021FUT</t>
  </si>
  <si>
    <t>MARICO LTD.SEP2021FUT</t>
  </si>
  <si>
    <t>UNITED SPIRITS LTD.AUG2021FUT</t>
  </si>
  <si>
    <t>UNITED SPIRITS LTD.SEP2021FUT</t>
  </si>
  <si>
    <t>MAX FINANCIAL SERVICES LTD.SEP2021FUT</t>
  </si>
  <si>
    <t>MAHANAGAR GAS LTD.AUG2021FUT</t>
  </si>
  <si>
    <t>MAHANAGAR GAS LTD.SEP2021FUT</t>
  </si>
  <si>
    <t>MINDTREE LTD.SEP2021FUT</t>
  </si>
  <si>
    <t>MOTHERSON SUMI SYSTEMS LTD.AUG2021FUT</t>
  </si>
  <si>
    <t>MOTHERSON SUMI SYSTEMS LTD.SEP2021FUT</t>
  </si>
  <si>
    <t>MPHASIS LTD.AUG2021FUT</t>
  </si>
  <si>
    <t>MPHASIS LTD.SEP2021FUT</t>
  </si>
  <si>
    <t>MRF LTD.AUG2021FUT</t>
  </si>
  <si>
    <t>MRF LTD.SEP2021FUT</t>
  </si>
  <si>
    <t>MUTHOOT FINANCE LTD.AUG2021FUT</t>
  </si>
  <si>
    <t>MUTHOOT FINANCE LTD.SEP2021FUT</t>
  </si>
  <si>
    <t>NIPPON LIFE INDIA  ASSET MANAGEMENT LTD.AUG2021FUT</t>
  </si>
  <si>
    <t>NATIONAL ALUMINIUM CO. LTD.AUG2021FUT</t>
  </si>
  <si>
    <t>NESTLE INDIA LTD.AUG2021FUT</t>
  </si>
  <si>
    <t>NESTLE INDIA LTD.SEP2021FUT</t>
  </si>
  <si>
    <t>COFORGE LTD.AUG2021FUT</t>
  </si>
  <si>
    <t>COFORGE LTD.SEP2021FUT</t>
  </si>
  <si>
    <t>NMDC LTD.AUG2021FUT</t>
  </si>
  <si>
    <t>NTPC Ltd.AUG2021FUT</t>
  </si>
  <si>
    <t>PI INDUSTRIES LTD.AUG2021FUT</t>
  </si>
  <si>
    <t>ADITYA BIRLA FASHION &amp; RETAIL LTD.AUG2021FUT</t>
  </si>
  <si>
    <t>ADITYA BIRLA FASHION &amp; RETAIL LTD.SEP2021FUT</t>
  </si>
  <si>
    <t>PAGE INDUSTRIES LTD.AUG2021FUT</t>
  </si>
  <si>
    <t>PETRONET LNG LTD.AUG2021FUT</t>
  </si>
  <si>
    <t>PETRONET LNG LTD.SEP2021FUT</t>
  </si>
  <si>
    <t>POWER FINANCE CORPORATION  LTD.AUG2021FUT</t>
  </si>
  <si>
    <t>PIDILITE INDUSTRIES  LTD.AUG2021FUT</t>
  </si>
  <si>
    <t>PUNJAB NATIONAL BANKAUG2021FUT</t>
  </si>
  <si>
    <t>PVR LTD.AUG2021FUT</t>
  </si>
  <si>
    <t>PVR LTD.SEP2021FUT</t>
  </si>
  <si>
    <t>THE RAMCO CEMENTS LTD.SEP2021FUT</t>
  </si>
  <si>
    <t>REC LTD.AUG2021FUT</t>
  </si>
  <si>
    <t>RELIANCE INDUSTRIES LTD.SEP2021FUT</t>
  </si>
  <si>
    <t>SBI LIFE INSURANCE COMPANY LTD.SEP2021FUT</t>
  </si>
  <si>
    <t>STEEL AUTHORITY INDIA LTD.AUG2021FUT</t>
  </si>
  <si>
    <t>STATE BANK OF INDIASEP2021FUT</t>
  </si>
  <si>
    <t>SHREE CEMENT LTD.AUG2021FUT</t>
  </si>
  <si>
    <t>SHREE CEMENT LTD.SEP2021FUT</t>
  </si>
  <si>
    <t>SIEMENS LTD.AUG2021FUT</t>
  </si>
  <si>
    <t>SRF LTD.AUG2021FUT</t>
  </si>
  <si>
    <t>SRF LTD.SEP2021FUT</t>
  </si>
  <si>
    <t>SHRIRAM TRANSPORT FINANCE CO LTD.AUG2021FUT</t>
  </si>
  <si>
    <t>SUN PHARMACEUTICAL INDUSTRIES LTD.AUG2021FUT</t>
  </si>
  <si>
    <t>SUN PHARMACEUTICAL INDUSTRIES LTD.SEP2021FUT</t>
  </si>
  <si>
    <t>SUN TV NETWORK LTD.AUG2021FUT</t>
  </si>
  <si>
    <t>TATA CHEMICALS LTD.AUG2021FUT</t>
  </si>
  <si>
    <t>TATA CONSUMER PRODUCTS LTD.AUG2021FUT</t>
  </si>
  <si>
    <t>TATA CONSUMER PRODUCTS LTD.SEP2021FUT</t>
  </si>
  <si>
    <t>TATA MOTORS LTD.AUG2021FUT</t>
  </si>
  <si>
    <t>TATA POWER COMPANY LTD.AUG2021FUT</t>
  </si>
  <si>
    <t>TATA POWER COMPANY LTD.SEP2021FUT</t>
  </si>
  <si>
    <t>TATA STEEL LTD.SEP2021FUT</t>
  </si>
  <si>
    <t>TATA CONSULTANCY SERVICES LTD.AUG2021FUT</t>
  </si>
  <si>
    <t>TATA CONSULTANCY SERVICES LTD.SEP2021FUT</t>
  </si>
  <si>
    <t>TITAN COMPANY LTD.AUG2021FUT</t>
  </si>
  <si>
    <t>TRENT LTD.AUG2021FUT</t>
  </si>
  <si>
    <t>TVS MOTOR COMPANY LTD.AUG2021FUT</t>
  </si>
  <si>
    <t>TVS MOTOR COMPANY LTD.SEP2021FUT</t>
  </si>
  <si>
    <t>ULTRATECH CEMENT LTD.SEP2021FUT</t>
  </si>
  <si>
    <t>UPL LTD.AUG2021FUT</t>
  </si>
  <si>
    <t>UPL LTD.SEP2021FUT</t>
  </si>
  <si>
    <t>VEDANTA LTD.AUG2021FUT</t>
  </si>
  <si>
    <t>VOLTAS LTD.SEP2021FUT</t>
  </si>
  <si>
    <t>WIPRO LTD.AUG2021FUT</t>
  </si>
  <si>
    <t>WIPRO LTD.SEP2021FUT</t>
  </si>
  <si>
    <t>ZEE ENTERTAINMENT ENTERPRISES LTD.AUG2021FUT</t>
  </si>
  <si>
    <t>ZEE ENTERTAINMENT ENTERPRISES LTD.SEP2021FUT</t>
  </si>
  <si>
    <t>VODAFONE IDEA LTD.AUG2021FUT</t>
  </si>
  <si>
    <t>OIL &amp; NATURAL GAS CO.AUG2021FUT</t>
  </si>
  <si>
    <t>Total % of Existing assets hedged through futures :</t>
  </si>
  <si>
    <t>Total Number of Contracts where stock futures were Sold :</t>
  </si>
  <si>
    <t>Net Profit/(Net Loss) on all contracts combined :</t>
  </si>
  <si>
    <t>BANK NIFY AUG 2021FUT</t>
  </si>
  <si>
    <t>@</t>
  </si>
  <si>
    <t>Total Number of Contracts where  futures  were bought :</t>
  </si>
  <si>
    <t>Total Number of Contracts where  futures were sold :</t>
  </si>
  <si>
    <t>Gross Notional Value of Contracts where  futures were bought:</t>
  </si>
  <si>
    <t>Gross Notional Value of Contracts where  futures were sold:</t>
  </si>
  <si>
    <t>@ Included in Total Margins provided in Table 'Disclosure of Funds parked in short term deposits as Margin Deposit as of 31st August 2021.</t>
  </si>
  <si>
    <t>INDEX NIFTY-FUTURES DERIVATIVES-30-SEP-21</t>
  </si>
  <si>
    <t>INDEX NIFTY AUG2021FUT</t>
  </si>
  <si>
    <t>BANK NIFTY AUG2021FUT</t>
  </si>
  <si>
    <t>TECH MAHINDRA LTD.SEP2021FUT</t>
  </si>
  <si>
    <t>COMMODITY &amp; EXCHANGE TRADED COMMODITY DERIVATIVES</t>
  </si>
  <si>
    <t>A) COMMODITIES PHYSICAL</t>
  </si>
  <si>
    <t>B) LISTED ON COMMODITY EXCHANGES (Quantity in Lots)</t>
  </si>
  <si>
    <t>COMMODITY &amp; COMMODITY RELATED TOTAL</t>
  </si>
  <si>
    <t>Total % of Existing assets hedged through equity futures :</t>
  </si>
  <si>
    <t>No.</t>
  </si>
  <si>
    <t xml:space="preserve">^ Hedging positions through Commodity futures (ETCDs) as on </t>
  </si>
  <si>
    <t>Total exposure due to commodity futures (ETCDs) (Hedging Positions)  as a % age of net assets:</t>
  </si>
  <si>
    <t xml:space="preserve">Other than Hedging positions through Commodity futures (ETCD) as on </t>
  </si>
  <si>
    <t>Long/Short (Lots)</t>
  </si>
  <si>
    <t xml:space="preserve">Total exposure due to Commodity futures (non hedging positions) as a %age of net assets </t>
  </si>
  <si>
    <t>Total Number of Contracts where Commodities futures (ETCDs) were Bought:</t>
  </si>
  <si>
    <t>COPPER (2500 KGS) COMMODITYAUG2021FUT</t>
  </si>
  <si>
    <t>COPPER (2500 KGS) COMMODITYSEP2021FUT</t>
  </si>
  <si>
    <t>CRUDE OIL (100 BARRELS) COMMODITYAUG2021FUT</t>
  </si>
  <si>
    <t>CRUDE OIL (100 BARRELS) COMMODITYSEP2021FUT</t>
  </si>
  <si>
    <t>GOLD (1 KG-1000 GMS) COMMODITYOCT2021FUT</t>
  </si>
  <si>
    <t>GOLD MINI (100 GRAMS) COMMODITYSEP2021FUT</t>
  </si>
  <si>
    <t>LEAD (5 MT 5000 GMS) COMMODITYAUG2021FUT</t>
  </si>
  <si>
    <t>MCXMETDEXAUG2021FUT</t>
  </si>
  <si>
    <t>NICKEL (1500 KGS) COMMODITYAUG2021FUT</t>
  </si>
  <si>
    <t>RAPE MUSTARD SEED JAIPUR (10 MT -100 QTLS) COMMODITYAUG2021FUT</t>
  </si>
  <si>
    <t>RAPE MUSTARD SEED JAIPUR (10 MT -100 QTLS) COMMODITYSEP2021FUT</t>
  </si>
  <si>
    <t>SILVER (30 KG) COMMODITYDEC2021FUT</t>
  </si>
  <si>
    <t>SILVER (30 KG) COMMODITYSEP2021FUT</t>
  </si>
  <si>
    <t>SILVER MICRO (1 KGS) COMMODITYAUG2021FUT</t>
  </si>
  <si>
    <t>SILVER MICRO (1 KGS) COMMODITYNOV2021FUT</t>
  </si>
  <si>
    <t>Total Number of Contracts where Commodities futures (ETCDs) were Sold:</t>
  </si>
  <si>
    <t>Gross Notional Value of Contracts where Commodities futures (ETCDs) were Bought:</t>
  </si>
  <si>
    <t>Gross Notional Value of Contracts where Commodities futures (ETCDs) were Sold:</t>
  </si>
  <si>
    <t xml:space="preserve">Other than Hedging positions through Equity futures as on </t>
  </si>
  <si>
    <t>Total Number of Contracts where futures were Bought :</t>
  </si>
  <si>
    <t>Total Number of Contracts where futures were Sold :</t>
  </si>
  <si>
    <t>Gross Notional Value of Contracts where futures were Bought:</t>
  </si>
  <si>
    <t>Gross Notional Value of Contracts where futures were Sold:</t>
  </si>
  <si>
    <t>Net Profit/(Net Loss) on all contracts combined (Rs.) :</t>
  </si>
  <si>
    <t xml:space="preserve">For the period ended 31st Augus 2021 the following for hedging transactions through futures which have been squared off/expired </t>
  </si>
  <si>
    <t>(An open ended scheme investing in arbitrage opportunities)</t>
  </si>
  <si>
    <t>This product is suitable for investors who are seeking*:</t>
  </si>
  <si>
    <t>•Income over a short term investment horizon</t>
  </si>
  <si>
    <t>•Investments predominantly in arbitrage opportunities in the cash and derivative segments of the equity markets and by investing the balance in debt and money market instruments.</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</si>
  <si>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</si>
  <si>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</si>
  <si>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</si>
  <si>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</si>
  <si>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</si>
  <si>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</si>
  <si>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</si>
  <si>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</si>
  <si>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(An open ended scheme investing in equity, debt &amp; exchange traded commodity derivatives)</t>
  </si>
  <si>
    <t>•Long Term Capital Appreciation</t>
  </si>
  <si>
    <t>•Investment in equity &amp; equity related instruments, debt instruments, exchange traded commodity derivatives and other instruments.</t>
  </si>
  <si>
    <t>Tata Hybrid Equity Fund</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</si>
  <si>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</si>
  <si>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</si>
  <si>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</si>
  <si>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Tata Money Market Fund</t>
  </si>
  <si>
    <t>(An open-ended debt scheme investing in Money Market instruments)</t>
  </si>
  <si>
    <t>•Regular Income Over Short Term.</t>
  </si>
  <si>
    <t>•Investment in Money Market Instruments.</t>
  </si>
  <si>
    <t>Tata Short Term Bond Fund</t>
  </si>
  <si>
    <t>(An open ended short term debt scheme investing in instruments such that the Macaulay duration of portfolio is between 1 year &amp; 3 years)</t>
  </si>
  <si>
    <t>•Regular Fixed Income for Short Term.</t>
  </si>
  <si>
    <t>•Investment in Debt / Money Market instruments / GovernmentSecurities.</t>
  </si>
  <si>
    <t>Tata Treasury Advantage Fund</t>
  </si>
  <si>
    <t>(An open ended low duration debt scheme investing in instruments such that the Macaulay duration of portfolio is between 6 months &amp; 12 months)</t>
  </si>
  <si>
    <t>• Regular Fixed Income for Short Term.</t>
  </si>
  <si>
    <t>• Investment in Debt &amp; Money Market Instruments.</t>
  </si>
  <si>
    <t>Tata Medium Term Fund</t>
  </si>
  <si>
    <t>(An open ended medium term debt scheme investing in instruments such that the Macaulay duration of the portfolio is between 3 years &amp; 4 years)</t>
  </si>
  <si>
    <t>•Income/Capital Appreciation over medium term.</t>
  </si>
  <si>
    <t>•Investment in Debt / Money Market Instruments / Government Securities.</t>
  </si>
  <si>
    <t>Tata Ultra Short Term Fund</t>
  </si>
  <si>
    <t>(An open ended ultra-short term  debt scheme investing in instruments such that the Macaulay duration of the portfolio is between 3 months and 6 months)</t>
  </si>
  <si>
    <t>•Investment in Debt &amp; Money Market instruments such that the Macaulay Duration of the portfolio is between 3 months - 6 months.</t>
  </si>
  <si>
    <t>Tata liquid fund</t>
  </si>
  <si>
    <t>(An Open Ended Liquid Scheme)</t>
  </si>
  <si>
    <t>• Regular Income for Short Term.</t>
  </si>
  <si>
    <t>• Investment in Debt / Money Market Instruments.</t>
  </si>
  <si>
    <t>Tata Overnight Fund</t>
  </si>
  <si>
    <t>(An open ended Debt scheme investing in Overnight Securities)</t>
  </si>
  <si>
    <t>•To generate reasonable returns in line with overnight rates and high liquidity over short term.</t>
  </si>
  <si>
    <t>•Investment in debt and money market instruments havingmaturity of upto 1 business day.</t>
  </si>
  <si>
    <t>Tata Income Fund</t>
  </si>
  <si>
    <t>(An open ended medium term debt scheme investing in instruments such that the Macaulay duration of the portfolio is between 4 year &amp; 7 years)</t>
  </si>
  <si>
    <t>•Long Term Capital Appreciation &amp; Regular Income.</t>
  </si>
  <si>
    <t>•Investment in Debt &amp; Money Market Instruments / Government Securities.</t>
  </si>
  <si>
    <t>Tata GILT Securities Fund</t>
  </si>
  <si>
    <t>(An open-ended debt scheme investing predominantly in government securities across maturity.)</t>
  </si>
  <si>
    <t>• Long Term Capital Appreciation &amp; Regular Income.</t>
  </si>
  <si>
    <t>• Predominant investments in Government Securities.</t>
  </si>
  <si>
    <t>Tata Dynamic Bond Fund</t>
  </si>
  <si>
    <t>(An open ended dynamic debt scheme investing across duration)</t>
  </si>
  <si>
    <t>•Short Term to Medium Capital Appreciation.</t>
  </si>
  <si>
    <t>Tata Banking &amp; PSU Debt Fund</t>
  </si>
  <si>
    <t>(An open ended debt scheme predominantly investing in debt instruments of Banks, Public Sector Undertakings, Public Financial Institutions and Municipal Bonds)</t>
  </si>
  <si>
    <t>•Regular Income Over Short Term to Medium Term.</t>
  </si>
  <si>
    <t>•Predominant investment in Debt &amp; Money Market instruments issued by Banks, Public Sector Undertakings &amp; Financial Institutions.</t>
  </si>
  <si>
    <t>Tata Floating Rate Fund</t>
  </si>
  <si>
    <t>(An open-ended debt scheme investing predominantly in floating rate instruments (including fixed rate instruments converted to floating rate exposures using swaps/ derivatives))</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</si>
  <si>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</si>
  <si>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</si>
  <si>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Tata Retirement Savings Fund</t>
  </si>
  <si>
    <t>(An open ended retirement solution oriented scheme having a lock-in of 5 years or till retirement age (whichever is earlier))</t>
  </si>
  <si>
    <t>TRSF-CONSERVATIVE PLAN: • Long Term Capital Appreciation &amp; Current Income. • A debt oriented (between 70%-100%) savings scheme which provides tool for retirement planning to individual investors</t>
  </si>
  <si>
    <t>TRSF-MODERATE PLAN: • Long Term Capital Appreciation &amp; Current Income. • A predominantly equity oriented (between 65%-85%) savings scheme which provides tool for retirement planning to individual investors.</t>
  </si>
  <si>
    <t>TRSF-PROGRESSIVE PLAN: • Long Term Capital Appreciation. • An equity oriented (between 85%-100%) savings scheme which provides tool for retirement planning to individual investors.</t>
  </si>
  <si>
    <t>Tata large Cap Fund</t>
  </si>
  <si>
    <t>(An open-ended equity scheme predominantly investing in large cap stock)</t>
  </si>
  <si>
    <t>•Investment predominantly in equity &amp; equity related securities of large cap companies.</t>
  </si>
  <si>
    <t>Tata large &amp; Mid Cap Fund</t>
  </si>
  <si>
    <t>(An open ended equity scheme investing in both large cap and mid cap stocks)</t>
  </si>
  <si>
    <t>•Investment in equity and equity related instruments of well researched value and growth oriented Large &amp; Mid Cap Companies.</t>
  </si>
  <si>
    <t>Tata Mid Cap Growth Fund</t>
  </si>
  <si>
    <t>(An open-ended equity scheme predominantly investing in mid cap stocks)</t>
  </si>
  <si>
    <t>• Long Term Capital Appreciation</t>
  </si>
  <si>
    <t>• Investment predominantly in equity &amp; equity related instruments of growth oriented mid cap companies.</t>
  </si>
  <si>
    <t>Tata Small Cap Fund</t>
  </si>
  <si>
    <t>(An open ended equity scheme predominantly investing in small cap stocks)</t>
  </si>
  <si>
    <t>•Predominant investment in equity/equity related instruments of small cap companies.</t>
  </si>
  <si>
    <t>Tata Equity P/E Fund</t>
  </si>
  <si>
    <t>(An open ended equity scheme following a value investment strategy)</t>
  </si>
  <si>
    <t>•Investment (minimum 70%) in equity &amp; equity related instruments of companies whose rolling P/E is lower than rolling P/E of S&amp;PBSE Sensex.</t>
  </si>
  <si>
    <t>Tata Flexi Cap Fund</t>
  </si>
  <si>
    <t>(An open ended dynamic equity scheme investing across large cap, mid cap, small cap stocks)</t>
  </si>
  <si>
    <t>•Capital Appreciation over medium to long term.</t>
  </si>
  <si>
    <t>•Investment in a diversified portfolio consisting of equity and equity related instruments across market capitalization</t>
  </si>
  <si>
    <t>Tata Focused Equity Fund</t>
  </si>
  <si>
    <t>(An Open Ended Equity Scheme Investing in maximum 30 stocks across market caps (i.e Multi Cap))</t>
  </si>
  <si>
    <t>•Investment in equity/equity related instruments in a concentrated portfolio of maximum 30 stocks across market capitalisation.</t>
  </si>
  <si>
    <t>Tata India Tax Saving Fund</t>
  </si>
  <si>
    <t>(An open ended equity linked savings scheme with a statutory lock-in of 3 years &amp; tax benefit)</t>
  </si>
  <si>
    <t>•An equity linked savings scheme (ELSS) Investing predominantly in Equity &amp; Equity related instruments.</t>
  </si>
  <si>
    <t>An open ended equity scheme predominatly  investing in dividend yielding stocks.</t>
  </si>
  <si>
    <t>•An open ended equity scheme that aims for growth by primarily investing in equity and equity related instruments of dividend yielding companies.</t>
  </si>
  <si>
    <t>Tata Index Fund (Sensex)</t>
  </si>
  <si>
    <t>(An open-ended equity scheme tracking S&amp;P BSE Sensex)</t>
  </si>
  <si>
    <t>•To reflect / mirror the S&amp;P BSE Sensex returns by investing in the same stocks which comprises of S&amp;PBSE Sensex.</t>
  </si>
  <si>
    <t>Tata Index Fund (Nifty )</t>
  </si>
  <si>
    <t>(An open-ended equity scheme tracking Nifty 50 Index)</t>
  </si>
  <si>
    <t>•To reflect / mirror the Nifty 50 returns by investing in the same stocks which comprises of NIFTY50.</t>
  </si>
  <si>
    <t>Tata Nifty Exchange Traded Fund</t>
  </si>
  <si>
    <t>(An Open Ended Exchange Traded Fund)</t>
  </si>
  <si>
    <t>•Long Term Capital Growth.</t>
  </si>
  <si>
    <t>•Investments in Equity &amp; Equity related instruments covered by Nifty 50 Index.</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</si>
  <si>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</si>
  <si>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</si>
  <si>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</si>
  <si>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Tata Banking &amp; Financial Service Fund</t>
  </si>
  <si>
    <t>(An open ended equity scheme investing in Banking &amp; Financial Services Sector)</t>
  </si>
  <si>
    <t>•Investment in equity/equity related instruments of the companies in Banking and Financial Services sector in India.</t>
  </si>
  <si>
    <t>Tata Digital India Fund</t>
  </si>
  <si>
    <t>(An open-ended equity scheme investing in Information Technology Sector)</t>
  </si>
  <si>
    <t>•Investment in equity/equity related instruments of the companies in Information Technology Sector.</t>
  </si>
  <si>
    <t>Tata India Consumer Fund</t>
  </si>
  <si>
    <t>(An open ended equity scheme investing in Consumption Oriented Sector)</t>
  </si>
  <si>
    <t>•Investment in equity/equity related instruments of the companies in the Consumption Oriented sector in India.</t>
  </si>
  <si>
    <t>Tata India Pharma &amp; Healthcare Fund</t>
  </si>
  <si>
    <t>(An open-ended equity scheme investing in Pharma &amp; Healthcare Services Sector)</t>
  </si>
  <si>
    <t>•Investment in equity/equity related instruments of the companies in the Pharma &amp; Healthcare sector in India.</t>
  </si>
  <si>
    <t>Tata Resources &amp; Energy Fund</t>
  </si>
  <si>
    <t>(An open-ended equity scheme investing in Resources &amp; Energy Sector)</t>
  </si>
  <si>
    <t>•Investment in equity/equity related instruments of the companies in the Resources &amp; Energy sector in India.</t>
  </si>
  <si>
    <t>Tata Infrastructure Fund</t>
  </si>
  <si>
    <t>(An open-ended equity scheme investing in Infrastructure sector)</t>
  </si>
  <si>
    <t>•Investment Predominantly in equity / equity related instruments of the companies in the Infrastructure sector in India.</t>
  </si>
  <si>
    <t>Tata Ethical Fund</t>
  </si>
  <si>
    <t>(An open-ended equity scheme following Shariah principles)</t>
  </si>
  <si>
    <t>•Investment predominantly in equity &amp; equity related instruments of shariah principles compliant companies and in other instruments allowed under shariah principles.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</si>
  <si>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</si>
  <si>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</si>
  <si>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</si>
  <si>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Tata Quant Fund</t>
  </si>
  <si>
    <t>(An open-ended equity scheme following quant based investing theme)</t>
  </si>
  <si>
    <t>•Medium to Long Term Capital Appreciation.</t>
  </si>
  <si>
    <t>•Investment in equity &amp; equity related instruments selected based on quant model.</t>
  </si>
  <si>
    <t>Tata Fixed Maturity Plan Series 56 Scheme F</t>
  </si>
  <si>
    <t>(A Close Ended Debt Scheme)</t>
  </si>
  <si>
    <t>• Fixed income / capital appreciation on maturity.</t>
  </si>
  <si>
    <t>•Investment in Debt &amp; Money market instruments</t>
  </si>
  <si>
    <t>Tata Fixed Maturity Plan Series 56 Scheme D</t>
  </si>
  <si>
    <t>Tata Fixed Maturity Plan Series 56 Scheme C</t>
  </si>
  <si>
    <t>Tata Fixed Maturity Plan Series 56 Scheme B</t>
  </si>
  <si>
    <t>Tata Fixed Maturity Plan Series 56 Scheme A</t>
  </si>
  <si>
    <t>Tata Fixed Maturity Plan Series 55 Scheme I</t>
  </si>
  <si>
    <t>Tata Business Cycle Fund</t>
  </si>
  <si>
    <t>•An equity scheme that invests predominantly in Indian markets with focus on riding business cycles through dynamic   allocation between various sectors and stocks at different stages of business cycles.</t>
  </si>
  <si>
    <t>(An open-ended equity scheme following business cycles  based investing theme.)</t>
  </si>
  <si>
    <t>WIPRO-FUTURES DERIVATIVES-30-SEP-21</t>
  </si>
  <si>
    <t>ALUMINIUM (5 MT-5000 GMS) COMMODITYAUG2021FUT</t>
  </si>
  <si>
    <t>ALUMINIUM (5 MT-5000 GMS) COMMODITYSEP2021FUT</t>
  </si>
  <si>
    <t>COTTON SEED OIL CAKE AKOLA (10 MT 100 QTLS) COMMDEC2021CFUT</t>
  </si>
  <si>
    <t>COTTON SEED OIL CAKE AKOLA (10 MT 100 QTLS) COMMAUG2021FUT</t>
  </si>
  <si>
    <t>COTTON SEED OIL CAKE AKOLA (10 MT 100 QTLS) COMMSEP2021FUT</t>
  </si>
  <si>
    <t>COPPER (2500 KGS) COMMODITYOCT2021CFUT</t>
  </si>
  <si>
    <t>CRUDE OIL (100 BARRELS) COMMODITYOCT2021CFUT</t>
  </si>
  <si>
    <t>GOLD (1 KG-1000 GMS) COMMODITYDEC2021CFUT</t>
  </si>
  <si>
    <t>GOLD MINI (100 GRAMS) COMMODITYOCT2021CFUT</t>
  </si>
  <si>
    <t>GUAR SEED10 JODHPUR (10 MT 100 QTLS) COMMODITYSEP2021FUT</t>
  </si>
  <si>
    <t>JEERA UNJHA (3 MT 30 QTLS) COMMODITYSEP2021FUT</t>
  </si>
  <si>
    <t>KAPAS RAJKOT (200 MOUNDS OF 20KG EACH) COMMODITYAPR2022CFUT</t>
  </si>
  <si>
    <t>MCXBULLDEXAUG2021CFUT</t>
  </si>
  <si>
    <t>MCXBULLDEXSEP2021CFUT</t>
  </si>
  <si>
    <t>MCXMETDEXSEP2021FUT</t>
  </si>
  <si>
    <t>NICKEL (1500 KGS) COMMODITYOCT2021CFUT</t>
  </si>
  <si>
    <t>NICKEL (1500 KGS) COMMODITYSEP2021FUT</t>
  </si>
  <si>
    <t>RAPE MUSTARD SEED JAIPUR (10 MT -100 QTLS) COMMODITYNOV2021CFUT</t>
  </si>
  <si>
    <t>RAPE MUSTARD SEED JAIPUR (10 MT -100 QTLS) COMMODITYOCT2021CFUT</t>
  </si>
  <si>
    <t>SILVER MICRO (1 KGS) COMMODITYFEB2022FUT</t>
  </si>
  <si>
    <t>SILVER MINI (5 KGS) COMMODITYAUG2021FUT</t>
  </si>
  <si>
    <t>SOYABEAN INDORE (10 MT 100 QTLS) COMMODITYNOV2021CFUT</t>
  </si>
  <si>
    <t>SOYABEAN INDORE (10 MT 100 QTLS) COMMODITYOCT2021CFUT</t>
  </si>
  <si>
    <t>SOYABEAN INDORE (10 MT 100 QTLS) COMMODITYSEP2021FUT</t>
  </si>
  <si>
    <t>TURMERIC NIZAMABAD (5 MT - 50 QTLS) COMMODITYSEP2021CFUT</t>
  </si>
  <si>
    <t>ZINC (5 MT-5000 GMS) COMMODITYAUG2021FUT</t>
  </si>
  <si>
    <t>ZINC (5 MT-5000 GMS) COMMODITYSEP2021FUT</t>
  </si>
  <si>
    <t>COPPER COMMODITY</t>
  </si>
  <si>
    <t>GOLD COMMODITY INDUSTRY</t>
  </si>
  <si>
    <t>SILVER COMMODITY INDUSTRY</t>
  </si>
  <si>
    <t xml:space="preserve">GOLD COMMODITY </t>
  </si>
  <si>
    <t xml:space="preserve">GOLD </t>
  </si>
  <si>
    <t>SILVER COMMODITY</t>
  </si>
  <si>
    <t>BULLION MCX INDEX</t>
  </si>
  <si>
    <t>BULLION</t>
  </si>
  <si>
    <t xml:space="preserve">MCXMETDEX </t>
  </si>
  <si>
    <t>RAPE MUSTARD SEED</t>
  </si>
  <si>
    <t>CRUDE OIL COMMODITY</t>
  </si>
  <si>
    <t>CRUDE OIL</t>
  </si>
  <si>
    <t>COTTON COMMODITY</t>
  </si>
  <si>
    <t>COTTON</t>
  </si>
  <si>
    <t>SOYABEAN COMMODITY</t>
  </si>
  <si>
    <t xml:space="preserve">SOYABEAN </t>
  </si>
  <si>
    <t>NATURAL GAS COMMODITY</t>
  </si>
  <si>
    <t>NATURAL GAS</t>
  </si>
  <si>
    <t>ZINC COMMODITY</t>
  </si>
  <si>
    <t>COPPERMCXSEP2021FUT</t>
  </si>
  <si>
    <t>SILVERMICMCXNOV2021FUT</t>
  </si>
  <si>
    <t>SILVERMICMCXFEB2022FUT</t>
  </si>
  <si>
    <t>COCUDAKLNCXSEP2021FUT</t>
  </si>
  <si>
    <t>COPPERMCXOCT2021CFUT</t>
  </si>
  <si>
    <t>CRUDEOILFUMCXOCT2021CFUT</t>
  </si>
  <si>
    <t>CRUDEOILMCXSEP2021FUT</t>
  </si>
  <si>
    <t>GOLDFUTMCXDEC2021CFUT</t>
  </si>
  <si>
    <t>GOLDMCXOCT2021FUT</t>
  </si>
  <si>
    <t>MCXBULLDEXMCXSEP2021CFUT</t>
  </si>
  <si>
    <t>MCXMETDEXMCXOCT2021FUT</t>
  </si>
  <si>
    <t>MCXMETDEXMCXSEP2021FUT</t>
  </si>
  <si>
    <t>NATURALGAFMCXOCT2021CFUT</t>
  </si>
  <si>
    <t>NATURALGASMCXSEP2021FUT</t>
  </si>
  <si>
    <t>RMSEEDFUTNCXNOV2021CFUT</t>
  </si>
  <si>
    <t>RMSEEDFUTNCXOCT2021CFUT</t>
  </si>
  <si>
    <t>RMSEEDNCXSEP2021FUT</t>
  </si>
  <si>
    <t>SILVERMCXDEC2021FUT</t>
  </si>
  <si>
    <t>SYBEANIDRFNCXNOV2021CFUT</t>
  </si>
  <si>
    <t>SYBEANIDRFNCXOCT2021CFUT</t>
  </si>
  <si>
    <t>ZINCFUTMCXOCT2021CFUT</t>
  </si>
  <si>
    <t>ZINCMCXSEP2021FUT</t>
  </si>
  <si>
    <t>GOLDMFUTMCXOCT2021CFUT</t>
  </si>
  <si>
    <t>SILVERMMCXFEB2022FUT</t>
  </si>
  <si>
    <t>SILVERMMCXNOV2021FUT</t>
  </si>
  <si>
    <t>AVERAGE MATURITY :  2.03 YEARS</t>
  </si>
  <si>
    <t>NIFTY50 - AUG2021FUT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</si>
</sst>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409]dd\-mmm\-yy;@"/>
    <numFmt numFmtId="165" formatCode="#,##0.00000"/>
    <numFmt numFmtId="166" formatCode="0.00000"/>
    <numFmt numFmtId="167" formatCode="0.0000"/>
    <numFmt numFmtId="168" formatCode="######0.00000"/>
    <numFmt numFmtId="169" formatCode="#,##0.0000"/>
    <numFmt numFmtId="170" formatCode="[$-409]d\-mmm\-yyyy;@"/>
    <numFmt numFmtId="171" formatCode="[$-1010409]#,##0.00.;\(#,##0.00.\)"/>
  </numFmts>
  <fonts count="42">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Rupee Foradian"/>
    </font>
    <font>
      <sz val="10"/>
      <name val="Rupee Foradian"/>
    </font>
    <font>
      <u/>
      <sz val="10"/>
      <color indexed="12"/>
      <name val="Arial"/>
      <family val="2"/>
    </font>
    <font>
      <sz val="10"/>
      <name val="Arial"/>
      <family val="2"/>
    </font>
    <font>
      <sz val="10"/>
      <color theme="1"/>
      <name val="Arial"/>
      <family val="2"/>
    </font>
    <font>
      <b/>
      <sz val="11"/>
      <color theme="1"/>
      <name val="Calibri"/>
      <family val="2"/>
    </font>
    <font>
      <sz val="10"/>
      <color theme="1"/>
      <name val="Times New Roman"/>
      <family val="1"/>
    </font>
    <font>
      <b/>
      <sz val="10"/>
      <color theme="1"/>
      <name val="Rupee Foradian"/>
    </font>
    <font>
      <b/>
      <sz val="11"/>
      <name val="Times New Roman"/>
      <family val="1"/>
    </font>
    <font>
      <sz val="11"/>
      <name val="Times New Roman"/>
      <family val="1"/>
    </font>
    <font>
      <sz val="11"/>
      <color indexed="8"/>
      <name val="Calibri"/>
      <family val="2"/>
      <scheme val="minor"/>
    </font>
    <font>
      <sz val="10"/>
      <name val="Times New Roman"/>
      <family val="1"/>
    </font>
    <font>
      <sz val="11"/>
      <color rgb="FF000000"/>
      <name val="Calibri"/>
      <family val="2"/>
      <scheme val="minor"/>
    </font>
    <font>
      <b/>
      <sz val="11"/>
      <color rgb="FF000000"/>
      <name val="Calibri"/>
      <family val="2"/>
      <scheme val="minor"/>
    </font>
    <font>
      <sz val="10"/>
      <color indexed="8"/>
      <name val="Arial"/>
      <family val="2"/>
    </font>
    <font>
      <b/>
      <sz val="12"/>
      <color indexed="8"/>
      <name val="Calibri"/>
      <family val="2"/>
      <scheme val="minor"/>
    </font>
    <font>
      <b/>
      <sz val="10"/>
      <color indexed="8"/>
      <name val="Arial"/>
      <family val="2"/>
    </font>
    <font>
      <sz val="8"/>
      <color indexed="8"/>
      <name val="Times New Roman"/>
      <family val="1"/>
    </font>
    <font>
      <sz val="10"/>
      <color indexed="8"/>
      <name val="Calibri"/>
      <family val="2"/>
      <scheme val="minor"/>
    </font>
    <font>
      <b/>
      <sz val="14"/>
      <color theme="1"/>
      <name val="Calibri"/>
      <family val="2"/>
      <scheme val="minor"/>
    </font>
    <font>
      <b/>
      <sz val="10"/>
      <name val="Rupee Foradian"/>
      <family val="2"/>
    </font>
    <font>
      <b/>
      <sz val="10"/>
      <name val="Arial"/>
      <family val="2"/>
    </font>
    <font>
      <b/>
      <sz val="11"/>
      <color theme="1"/>
      <name val="Calibri"/>
      <family val="2"/>
      <scheme val="minor"/>
    </font>
    <font>
      <b/>
      <sz val="11"/>
      <color indexed="8"/>
      <name val="Calibri"/>
      <family val="2"/>
    </font>
    <font>
      <b/>
      <sz val="11"/>
      <name val="Calibri"/>
      <family val="2"/>
      <scheme val="minor"/>
    </font>
    <font>
      <b/>
      <sz val="11"/>
      <color indexed="8"/>
      <name val="Calibri"/>
      <family val="2"/>
      <scheme val="minor"/>
    </font>
    <font>
      <b/>
      <sz val="12"/>
      <name val="Calibri"/>
      <family val="2"/>
      <scheme val="minor"/>
    </font>
    <font>
      <sz val="11"/>
      <name val="Calibri"/>
      <family val="2"/>
      <scheme val="minor"/>
    </font>
    <font>
      <sz val="11"/>
      <color indexed="8"/>
      <name val="Calibri"/>
      <family val="2"/>
    </font>
    <font>
      <b/>
      <sz val="11"/>
      <color indexed="8"/>
      <name val="Times New Roman"/>
      <family val="1"/>
    </font>
    <font>
      <sz val="11"/>
      <color rgb="FF000000"/>
      <name val="Calibri"/>
      <family val="2"/>
    </font>
    <font>
      <b/>
      <sz val="11"/>
      <name val="Calibri"/>
      <family val="2"/>
    </font>
    <font>
      <sz val="11"/>
      <name val="Calibri"/>
      <family val="2"/>
    </font>
    <font>
      <i/>
      <sz val="11"/>
      <name val="Calibri"/>
      <family val="2"/>
    </font>
    <font>
      <sz val="9"/>
      <color rgb="FF000000"/>
      <name val="Arial"/>
      <family val="2"/>
    </font>
    <font>
      <sz val="12"/>
      <color indexed="8"/>
      <name val="Calibri"/>
      <family val="2"/>
      <scheme val="minor"/>
    </font>
  </fonts>
  <fills count="4">
    <fill>
      <patternFill patternType="none"/>
    </fill>
    <fill>
      <patternFill patternType="gray125"/>
    </fill>
    <fill>
      <patternFill patternType="solid">
        <fgColor indexed="44"/>
        <bgColor indexed="64"/>
      </patternFill>
    </fill>
    <fill>
      <patternFill patternType="solid">
        <fgColor theme="4" tint="0.39997558519241921"/>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medium">
        <color indexed="64"/>
      </left>
      <right/>
      <top/>
      <bottom/>
      <diagonal/>
    </border>
    <border>
      <left style="thin">
        <color rgb="FF000000"/>
      </left>
      <right style="thin">
        <color rgb="FF000000"/>
      </right>
      <top style="thin">
        <color rgb="FF000000"/>
      </top>
      <bottom style="thin">
        <color rgb="FF000000"/>
      </bottom>
      <diagonal/>
    </border>
  </borders>
  <cellStyleXfs count="11">
    <xf numFmtId="0" fontId="0" fillId="0" borderId="0"/>
    <xf numFmtId="0" fontId="8" fillId="0" borderId="0" applyNumberFormat="0" applyFill="0" applyBorder="0" applyAlignment="0" applyProtection="0">
      <alignment vertical="top"/>
      <protection locked="0"/>
    </xf>
    <xf numFmtId="43" fontId="9" fillId="0" borderId="0" applyFont="0" applyFill="0" applyBorder="0" applyAlignment="0" applyProtection="0"/>
    <xf numFmtId="0" fontId="9" fillId="0" borderId="0"/>
    <xf numFmtId="0" fontId="9" fillId="0" borderId="0"/>
    <xf numFmtId="0" fontId="4" fillId="0" borderId="0"/>
    <xf numFmtId="0" fontId="20" fillId="0" borderId="0"/>
    <xf numFmtId="0" fontId="4" fillId="0" borderId="0"/>
    <xf numFmtId="43"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cellStyleXfs>
  <cellXfs count="380">
    <xf numFmtId="0" fontId="0" fillId="0" borderId="0" xfId="0"/>
    <xf numFmtId="0" fontId="7" fillId="0" borderId="0" xfId="0" applyFont="1"/>
    <xf numFmtId="0" fontId="6" fillId="0" borderId="0" xfId="0" applyFont="1"/>
    <xf numFmtId="0" fontId="8" fillId="0" borderId="0" xfId="1" applyAlignment="1" applyProtection="1"/>
    <xf numFmtId="2" fontId="7" fillId="0" borderId="0" xfId="0" applyNumberFormat="1" applyFont="1" applyAlignment="1">
      <alignment horizontal="right"/>
    </xf>
    <xf numFmtId="2" fontId="7" fillId="0" borderId="0" xfId="0" applyNumberFormat="1" applyFont="1"/>
    <xf numFmtId="0" fontId="6" fillId="0" borderId="2" xfId="0" applyFont="1" applyBorder="1"/>
    <xf numFmtId="2" fontId="6" fillId="0" borderId="2" xfId="0" applyNumberFormat="1" applyFont="1" applyBorder="1"/>
    <xf numFmtId="2" fontId="6" fillId="0" borderId="2" xfId="0" applyNumberFormat="1" applyFont="1" applyBorder="1" applyAlignment="1">
      <alignment horizontal="right"/>
    </xf>
    <xf numFmtId="2" fontId="6" fillId="0" borderId="0" xfId="0" applyNumberFormat="1" applyFont="1"/>
    <xf numFmtId="2" fontId="6" fillId="0" borderId="0" xfId="0" applyNumberFormat="1" applyFont="1" applyAlignment="1">
      <alignment horizontal="right"/>
    </xf>
    <xf numFmtId="0" fontId="6" fillId="0" borderId="0" xfId="0" applyFont="1" applyAlignment="1">
      <alignment wrapText="1"/>
    </xf>
    <xf numFmtId="2" fontId="7" fillId="0" borderId="0" xfId="0" applyNumberFormat="1" applyFont="1" applyAlignment="1">
      <alignment horizontal="center"/>
    </xf>
    <xf numFmtId="2" fontId="0" fillId="0" borderId="0" xfId="0" applyNumberFormat="1"/>
    <xf numFmtId="4" fontId="0" fillId="0" borderId="1" xfId="0" applyNumberFormat="1" applyBorder="1" applyAlignment="1">
      <alignment horizontal="center" wrapText="1"/>
    </xf>
    <xf numFmtId="2" fontId="0" fillId="0" borderId="1" xfId="0" applyNumberFormat="1" applyBorder="1" applyAlignment="1">
      <alignment horizontal="center"/>
    </xf>
    <xf numFmtId="0" fontId="10" fillId="0" borderId="1" xfId="0" applyFont="1" applyBorder="1" applyAlignment="1">
      <alignment wrapText="1"/>
    </xf>
    <xf numFmtId="0" fontId="11" fillId="0" borderId="1" xfId="0" applyFont="1" applyBorder="1" applyAlignment="1">
      <alignment horizontal="center" vertical="center" wrapText="1"/>
    </xf>
    <xf numFmtId="4" fontId="11" fillId="0" borderId="1" xfId="0" applyNumberFormat="1" applyFont="1" applyBorder="1" applyAlignment="1">
      <alignment horizontal="center" vertical="center" wrapText="1"/>
    </xf>
    <xf numFmtId="0" fontId="12" fillId="0" borderId="0" xfId="0" applyFont="1"/>
    <xf numFmtId="4" fontId="12" fillId="0" borderId="0" xfId="0" applyNumberFormat="1" applyFont="1" applyAlignment="1">
      <alignment horizontal="center"/>
    </xf>
    <xf numFmtId="0" fontId="13" fillId="0" borderId="0" xfId="0" applyFont="1" applyAlignment="1">
      <alignment vertical="center"/>
    </xf>
    <xf numFmtId="2" fontId="7" fillId="0" borderId="0" xfId="0" applyNumberFormat="1" applyFont="1" applyAlignment="1">
      <alignment horizontal="right" vertical="center"/>
    </xf>
    <xf numFmtId="0" fontId="7" fillId="0" borderId="0" xfId="0" applyFont="1" applyAlignment="1">
      <alignment vertical="center"/>
    </xf>
    <xf numFmtId="4" fontId="7" fillId="0" borderId="0" xfId="0" applyNumberFormat="1" applyFont="1" applyAlignment="1">
      <alignment horizontal="center" vertical="center"/>
    </xf>
    <xf numFmtId="2" fontId="7" fillId="0" borderId="1" xfId="0" applyNumberFormat="1" applyFont="1" applyBorder="1" applyAlignment="1">
      <alignment horizontal="right" vertical="center"/>
    </xf>
    <xf numFmtId="0" fontId="7" fillId="0" borderId="1" xfId="0" applyFont="1" applyBorder="1" applyAlignment="1">
      <alignment horizontal="center" vertical="center"/>
    </xf>
    <xf numFmtId="4" fontId="7" fillId="0" borderId="1" xfId="0" applyNumberFormat="1" applyFont="1" applyBorder="1" applyAlignment="1">
      <alignment horizontal="center" vertical="center"/>
    </xf>
    <xf numFmtId="0" fontId="7" fillId="0" borderId="1" xfId="0" applyFont="1" applyBorder="1" applyAlignment="1">
      <alignment vertical="center"/>
    </xf>
    <xf numFmtId="2" fontId="6"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4"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vertical="center"/>
    </xf>
    <xf numFmtId="2" fontId="6" fillId="0" borderId="0" xfId="0" applyNumberFormat="1" applyFont="1" applyAlignment="1">
      <alignment horizontal="center"/>
    </xf>
    <xf numFmtId="2" fontId="6" fillId="0" borderId="2" xfId="0" applyNumberFormat="1" applyFont="1" applyBorder="1" applyAlignment="1">
      <alignment horizontal="center"/>
    </xf>
    <xf numFmtId="0" fontId="7" fillId="0" borderId="0" xfId="0" applyFont="1" applyAlignment="1">
      <alignment wrapText="1"/>
    </xf>
    <xf numFmtId="0" fontId="7" fillId="0" borderId="0" xfId="0" applyFont="1" applyAlignment="1">
      <alignment horizontal="center" vertical="center"/>
    </xf>
    <xf numFmtId="4" fontId="7" fillId="0" borderId="0" xfId="0" applyNumberFormat="1" applyFont="1"/>
    <xf numFmtId="4" fontId="7" fillId="0" borderId="1" xfId="0" applyNumberFormat="1" applyFont="1" applyBorder="1" applyAlignment="1">
      <alignment horizontal="right" vertical="center"/>
    </xf>
    <xf numFmtId="4" fontId="7" fillId="0" borderId="1" xfId="0" applyNumberFormat="1" applyFont="1" applyBorder="1" applyAlignment="1">
      <alignment vertical="center"/>
    </xf>
    <xf numFmtId="43" fontId="15" fillId="0" borderId="1" xfId="2" applyFont="1" applyFill="1" applyBorder="1" applyAlignment="1">
      <alignment horizontal="right" vertical="center" wrapText="1"/>
    </xf>
    <xf numFmtId="0" fontId="16" fillId="0" borderId="1" xfId="3" applyFont="1" applyBorder="1" applyAlignment="1">
      <alignment horizontal="center" wrapText="1"/>
    </xf>
    <xf numFmtId="0" fontId="17" fillId="0" borderId="1" xfId="0" applyFont="1" applyBorder="1" applyAlignment="1" applyProtection="1">
      <alignment vertical="center" wrapText="1"/>
      <protection locked="0"/>
    </xf>
    <xf numFmtId="4" fontId="7" fillId="0" borderId="0" xfId="0" applyNumberFormat="1" applyFont="1" applyAlignment="1">
      <alignment vertical="center"/>
    </xf>
    <xf numFmtId="4" fontId="15" fillId="0" borderId="1" xfId="0" applyNumberFormat="1" applyFont="1" applyBorder="1" applyAlignment="1">
      <alignment horizontal="right" vertical="center" wrapText="1"/>
    </xf>
    <xf numFmtId="43" fontId="15" fillId="0" borderId="1" xfId="2" applyFont="1" applyFill="1" applyBorder="1" applyAlignment="1">
      <alignment horizontal="center" vertical="center" wrapText="1"/>
    </xf>
    <xf numFmtId="0" fontId="7" fillId="0" borderId="1" xfId="0" applyFont="1" applyBorder="1" applyAlignment="1">
      <alignment horizontal="left" vertical="center" wrapText="1"/>
    </xf>
    <xf numFmtId="2" fontId="7" fillId="0" borderId="0" xfId="0" applyNumberFormat="1" applyFont="1" applyAlignment="1">
      <alignment horizontal="right" wrapText="1"/>
    </xf>
    <xf numFmtId="4" fontId="0" fillId="0" borderId="0" xfId="0" applyNumberFormat="1"/>
    <xf numFmtId="4" fontId="10" fillId="0" borderId="1" xfId="0" applyNumberFormat="1" applyFont="1" applyBorder="1" applyAlignment="1">
      <alignment horizontal="center" wrapText="1"/>
    </xf>
    <xf numFmtId="0" fontId="5" fillId="0" borderId="1" xfId="0" applyFont="1" applyBorder="1"/>
    <xf numFmtId="2" fontId="7" fillId="0" borderId="0" xfId="0" applyNumberFormat="1" applyFont="1" applyAlignment="1">
      <alignment horizontal="center" vertical="center"/>
    </xf>
    <xf numFmtId="164" fontId="0" fillId="0" borderId="0" xfId="0" applyNumberFormat="1"/>
    <xf numFmtId="10" fontId="18" fillId="0" borderId="1" xfId="0" applyNumberFormat="1" applyFont="1" applyBorder="1" applyAlignment="1">
      <alignment horizontal="center" vertical="center" wrapText="1"/>
    </xf>
    <xf numFmtId="3" fontId="18" fillId="0" borderId="1" xfId="0" applyNumberFormat="1" applyFont="1" applyBorder="1" applyAlignment="1">
      <alignment horizontal="center" vertical="center" wrapText="1"/>
    </xf>
    <xf numFmtId="0" fontId="18" fillId="0" borderId="1" xfId="0" applyFont="1" applyBorder="1" applyAlignment="1">
      <alignment vertical="center" wrapText="1"/>
    </xf>
    <xf numFmtId="0" fontId="5" fillId="0" borderId="0" xfId="0" applyFont="1"/>
    <xf numFmtId="4" fontId="7" fillId="0" borderId="0" xfId="0" applyNumberFormat="1" applyFont="1" applyAlignment="1">
      <alignment horizontal="center"/>
    </xf>
    <xf numFmtId="2" fontId="6" fillId="0" borderId="0" xfId="4" applyNumberFormat="1" applyFont="1" applyAlignment="1">
      <alignment horizontal="right"/>
    </xf>
    <xf numFmtId="0" fontId="7" fillId="0" borderId="0" xfId="4" applyFont="1"/>
    <xf numFmtId="2" fontId="7" fillId="0" borderId="0" xfId="4" applyNumberFormat="1" applyFont="1" applyAlignment="1">
      <alignment horizontal="right"/>
    </xf>
    <xf numFmtId="2" fontId="7" fillId="0" borderId="0" xfId="4" applyNumberFormat="1" applyFont="1" applyAlignment="1">
      <alignment horizontal="center"/>
    </xf>
    <xf numFmtId="4" fontId="7" fillId="0" borderId="0" xfId="4" applyNumberFormat="1" applyFont="1"/>
    <xf numFmtId="4" fontId="7" fillId="0" borderId="0" xfId="4" applyNumberFormat="1" applyFont="1" applyAlignment="1">
      <alignment horizontal="center"/>
    </xf>
    <xf numFmtId="2" fontId="7" fillId="0" borderId="0" xfId="4" applyNumberFormat="1" applyFont="1" applyAlignment="1">
      <alignment horizontal="right" vertical="center"/>
    </xf>
    <xf numFmtId="0" fontId="7" fillId="0" borderId="0" xfId="4" applyFont="1" applyAlignment="1">
      <alignment vertical="center"/>
    </xf>
    <xf numFmtId="4" fontId="7" fillId="0" borderId="0" xfId="4" applyNumberFormat="1" applyFont="1" applyAlignment="1">
      <alignment horizontal="center" vertical="center"/>
    </xf>
    <xf numFmtId="2" fontId="7" fillId="0" borderId="1" xfId="4" applyNumberFormat="1" applyFont="1" applyBorder="1" applyAlignment="1">
      <alignment horizontal="right" vertical="center"/>
    </xf>
    <xf numFmtId="4" fontId="7" fillId="0" borderId="1" xfId="4" applyNumberFormat="1" applyFont="1" applyBorder="1" applyAlignment="1">
      <alignment vertical="center"/>
    </xf>
    <xf numFmtId="4" fontId="7" fillId="0" borderId="1" xfId="4" applyNumberFormat="1" applyFont="1" applyBorder="1" applyAlignment="1">
      <alignment horizontal="center" vertical="center"/>
    </xf>
    <xf numFmtId="0" fontId="7" fillId="0" borderId="1" xfId="4" applyFont="1" applyBorder="1" applyAlignment="1">
      <alignment vertical="center"/>
    </xf>
    <xf numFmtId="2" fontId="6" fillId="0" borderId="1" xfId="4" applyNumberFormat="1" applyFont="1" applyBorder="1" applyAlignment="1">
      <alignment horizontal="center" vertical="center" wrapText="1"/>
    </xf>
    <xf numFmtId="0" fontId="14" fillId="0" borderId="1" xfId="4" applyFont="1" applyBorder="1" applyAlignment="1">
      <alignment horizontal="center" vertical="center" wrapText="1"/>
    </xf>
    <xf numFmtId="4" fontId="6" fillId="0" borderId="1" xfId="4" applyNumberFormat="1" applyFont="1" applyBorder="1" applyAlignment="1">
      <alignment horizontal="center" vertical="center" wrapText="1"/>
    </xf>
    <xf numFmtId="0" fontId="6" fillId="0" borderId="1" xfId="4" applyFont="1" applyBorder="1" applyAlignment="1">
      <alignment horizontal="center" vertical="center" wrapText="1"/>
    </xf>
    <xf numFmtId="0" fontId="6" fillId="0" borderId="0" xfId="4" applyFont="1" applyAlignment="1">
      <alignment vertical="center"/>
    </xf>
    <xf numFmtId="0" fontId="6" fillId="0" borderId="0" xfId="4" applyFont="1"/>
    <xf numFmtId="2" fontId="6" fillId="0" borderId="0" xfId="4" applyNumberFormat="1" applyFont="1" applyAlignment="1">
      <alignment horizontal="center"/>
    </xf>
    <xf numFmtId="2" fontId="6" fillId="0" borderId="2" xfId="4" applyNumberFormat="1" applyFont="1" applyBorder="1" applyAlignment="1">
      <alignment horizontal="right"/>
    </xf>
    <xf numFmtId="0" fontId="6" fillId="0" borderId="2" xfId="4" applyFont="1" applyBorder="1"/>
    <xf numFmtId="2" fontId="6" fillId="0" borderId="2" xfId="4" applyNumberFormat="1" applyFont="1" applyBorder="1" applyAlignment="1">
      <alignment horizontal="center"/>
    </xf>
    <xf numFmtId="0" fontId="4" fillId="0" borderId="0" xfId="5"/>
    <xf numFmtId="15" fontId="22" fillId="3" borderId="1" xfId="5" applyNumberFormat="1" applyFont="1" applyFill="1" applyBorder="1" applyAlignment="1">
      <alignment horizontal="center" vertical="center" wrapText="1"/>
    </xf>
    <xf numFmtId="165" fontId="22" fillId="3" borderId="1" xfId="5" applyNumberFormat="1" applyFont="1" applyFill="1" applyBorder="1" applyAlignment="1">
      <alignment horizontal="center" vertical="center" wrapText="1"/>
    </xf>
    <xf numFmtId="166" fontId="22" fillId="3" borderId="1" xfId="5" applyNumberFormat="1" applyFont="1" applyFill="1" applyBorder="1" applyAlignment="1">
      <alignment horizontal="center" vertical="center" wrapText="1"/>
    </xf>
    <xf numFmtId="0" fontId="4" fillId="0" borderId="0" xfId="5" applyAlignment="1">
      <alignment wrapText="1"/>
    </xf>
    <xf numFmtId="15" fontId="23" fillId="0" borderId="1" xfId="5" applyNumberFormat="1" applyFont="1" applyBorder="1" applyAlignment="1">
      <alignment horizontal="center"/>
    </xf>
    <xf numFmtId="167" fontId="23" fillId="0" borderId="1" xfId="5" applyNumberFormat="1" applyFont="1" applyBorder="1"/>
    <xf numFmtId="15" fontId="23" fillId="0" borderId="0" xfId="5" applyNumberFormat="1" applyFont="1" applyAlignment="1">
      <alignment horizontal="center"/>
    </xf>
    <xf numFmtId="167" fontId="23" fillId="0" borderId="0" xfId="5" applyNumberFormat="1" applyFont="1"/>
    <xf numFmtId="15" fontId="23" fillId="0" borderId="1" xfId="5" applyNumberFormat="1" applyFont="1" applyBorder="1"/>
    <xf numFmtId="0" fontId="4" fillId="0" borderId="0" xfId="5" applyAlignment="1">
      <alignment vertical="center" wrapText="1"/>
    </xf>
    <xf numFmtId="15" fontId="23" fillId="0" borderId="0" xfId="5" applyNumberFormat="1" applyFont="1"/>
    <xf numFmtId="15" fontId="22" fillId="3" borderId="4" xfId="5" applyNumberFormat="1" applyFont="1" applyFill="1" applyBorder="1" applyAlignment="1">
      <alignment horizontal="center" vertical="center" wrapText="1"/>
    </xf>
    <xf numFmtId="165" fontId="22" fillId="3" borderId="4" xfId="5" applyNumberFormat="1" applyFont="1" applyFill="1" applyBorder="1" applyAlignment="1">
      <alignment horizontal="center" vertical="center" wrapText="1"/>
    </xf>
    <xf numFmtId="166" fontId="22" fillId="3" borderId="4" xfId="5" applyNumberFormat="1" applyFont="1" applyFill="1" applyBorder="1" applyAlignment="1">
      <alignment horizontal="center" vertical="center" wrapText="1"/>
    </xf>
    <xf numFmtId="0" fontId="4" fillId="0" borderId="1" xfId="5" applyBorder="1" applyAlignment="1">
      <alignment horizontal="center"/>
    </xf>
    <xf numFmtId="168" fontId="23" fillId="0" borderId="1" xfId="5" applyNumberFormat="1" applyFont="1" applyBorder="1"/>
    <xf numFmtId="167" fontId="24" fillId="0" borderId="1" xfId="5" applyNumberFormat="1" applyFont="1" applyBorder="1"/>
    <xf numFmtId="0" fontId="4" fillId="0" borderId="1" xfId="5" applyBorder="1" applyAlignment="1">
      <alignment horizontal="center" wrapText="1"/>
    </xf>
    <xf numFmtId="15" fontId="4" fillId="0" borderId="0" xfId="5" quotePrefix="1" applyNumberFormat="1" applyAlignment="1">
      <alignment horizontal="center"/>
    </xf>
    <xf numFmtId="167" fontId="24" fillId="0" borderId="0" xfId="5" applyNumberFormat="1" applyFont="1"/>
    <xf numFmtId="15" fontId="24" fillId="0" borderId="0" xfId="5" quotePrefix="1" applyNumberFormat="1" applyFont="1" applyAlignment="1">
      <alignment horizontal="center"/>
    </xf>
    <xf numFmtId="168" fontId="23" fillId="0" borderId="1" xfId="5" applyNumberFormat="1" applyFont="1" applyBorder="1" applyAlignment="1">
      <alignment wrapText="1"/>
    </xf>
    <xf numFmtId="167" fontId="24" fillId="0" borderId="1" xfId="5" applyNumberFormat="1" applyFont="1" applyBorder="1" applyAlignment="1">
      <alignment wrapText="1"/>
    </xf>
    <xf numFmtId="167" fontId="4" fillId="0" borderId="1" xfId="5" applyNumberFormat="1" applyBorder="1"/>
    <xf numFmtId="15" fontId="24" fillId="0" borderId="0" xfId="5" applyNumberFormat="1" applyFont="1" applyAlignment="1">
      <alignment horizontal="center"/>
    </xf>
    <xf numFmtId="168" fontId="23" fillId="0" borderId="0" xfId="5" applyNumberFormat="1" applyFont="1"/>
    <xf numFmtId="169" fontId="24" fillId="0" borderId="0" xfId="5" applyNumberFormat="1" applyFont="1"/>
    <xf numFmtId="0" fontId="4" fillId="0" borderId="1" xfId="5" applyBorder="1"/>
    <xf numFmtId="167" fontId="4" fillId="0" borderId="1" xfId="5" applyNumberFormat="1" applyBorder="1" applyAlignment="1">
      <alignment wrapText="1"/>
    </xf>
    <xf numFmtId="0" fontId="4" fillId="0" borderId="0" xfId="5" applyAlignment="1">
      <alignment horizontal="center"/>
    </xf>
    <xf numFmtId="0" fontId="4" fillId="0" borderId="0" xfId="7"/>
    <xf numFmtId="0" fontId="25" fillId="0" borderId="1" xfId="7" applyFont="1" applyBorder="1" applyAlignment="1">
      <alignment horizontal="center"/>
    </xf>
    <xf numFmtId="0" fontId="7" fillId="0" borderId="1" xfId="0" applyFont="1" applyBorder="1" applyAlignment="1">
      <alignment horizontal="center"/>
    </xf>
    <xf numFmtId="0" fontId="7" fillId="0" borderId="1" xfId="0" applyFont="1" applyBorder="1" applyAlignment="1">
      <alignment wrapText="1"/>
    </xf>
    <xf numFmtId="0" fontId="7" fillId="0" borderId="1" xfId="0" applyFont="1" applyBorder="1"/>
    <xf numFmtId="0" fontId="6" fillId="0" borderId="0" xfId="3" applyFont="1"/>
    <xf numFmtId="0" fontId="17" fillId="0" borderId="1" xfId="0" applyFont="1" applyBorder="1" applyAlignment="1" applyProtection="1">
      <alignment horizontal="center" vertical="center" wrapText="1"/>
      <protection locked="0"/>
    </xf>
    <xf numFmtId="4" fontId="15" fillId="0" borderId="1" xfId="8" applyNumberFormat="1" applyFont="1" applyFill="1" applyBorder="1" applyAlignment="1">
      <alignment horizontal="right" vertical="center" wrapText="1"/>
    </xf>
    <xf numFmtId="0" fontId="7" fillId="0" borderId="0" xfId="3" applyFont="1"/>
    <xf numFmtId="2" fontId="6" fillId="0" borderId="0" xfId="3" applyNumberFormat="1" applyFont="1" applyAlignment="1">
      <alignment horizontal="center"/>
    </xf>
    <xf numFmtId="2" fontId="7" fillId="0" borderId="0" xfId="3" applyNumberFormat="1" applyFont="1" applyAlignment="1">
      <alignment horizontal="right"/>
    </xf>
    <xf numFmtId="2" fontId="7" fillId="0" borderId="0" xfId="3" applyNumberFormat="1" applyFont="1" applyAlignment="1">
      <alignment horizontal="center"/>
    </xf>
    <xf numFmtId="0" fontId="6" fillId="0" borderId="0" xfId="3" applyFont="1" applyAlignment="1">
      <alignment wrapText="1"/>
    </xf>
    <xf numFmtId="2" fontId="6" fillId="0" borderId="0" xfId="3" applyNumberFormat="1" applyFont="1" applyAlignment="1">
      <alignment horizontal="right"/>
    </xf>
    <xf numFmtId="0" fontId="7" fillId="0" borderId="0" xfId="3" applyFont="1" applyAlignment="1">
      <alignment wrapText="1"/>
    </xf>
    <xf numFmtId="0" fontId="14" fillId="0" borderId="0" xfId="0" applyFont="1" applyAlignment="1">
      <alignment vertical="center"/>
    </xf>
    <xf numFmtId="0" fontId="27" fillId="0" borderId="1" xfId="0" applyFont="1" applyBorder="1" applyAlignment="1">
      <alignment horizontal="center" vertical="center" wrapText="1"/>
    </xf>
    <xf numFmtId="0" fontId="9" fillId="0" borderId="1" xfId="0" applyFont="1" applyBorder="1" applyAlignment="1">
      <alignment horizontal="left" vertical="center" wrapText="1"/>
    </xf>
    <xf numFmtId="4" fontId="9" fillId="0" borderId="1" xfId="0" applyNumberFormat="1" applyFont="1" applyBorder="1" applyAlignment="1">
      <alignment horizontal="right" vertical="center" wrapText="1"/>
    </xf>
    <xf numFmtId="0" fontId="0" fillId="0" borderId="1" xfId="0" applyBorder="1"/>
    <xf numFmtId="0" fontId="27" fillId="0" borderId="1" xfId="0" applyFont="1" applyBorder="1" applyAlignment="1">
      <alignment horizontal="left" vertical="center" wrapText="1"/>
    </xf>
    <xf numFmtId="4" fontId="27" fillId="0" borderId="1" xfId="0" applyNumberFormat="1" applyFont="1" applyBorder="1" applyAlignment="1">
      <alignment horizontal="right" vertical="center" wrapText="1"/>
    </xf>
    <xf numFmtId="0" fontId="29" fillId="0" borderId="0" xfId="0" applyFont="1" applyAlignment="1">
      <alignment vertical="center"/>
    </xf>
    <xf numFmtId="170" fontId="29" fillId="0" borderId="0" xfId="0" applyNumberFormat="1" applyFont="1" applyAlignment="1">
      <alignment horizontal="center" vertical="center"/>
    </xf>
    <xf numFmtId="0" fontId="30" fillId="0" borderId="1" xfId="0" applyFont="1" applyBorder="1" applyAlignment="1">
      <alignment horizontal="center" vertical="center" wrapText="1"/>
    </xf>
    <xf numFmtId="43" fontId="31" fillId="0" borderId="1" xfId="2" applyFont="1" applyFill="1" applyBorder="1" applyAlignment="1">
      <alignment horizontal="center" vertical="center" wrapText="1"/>
    </xf>
    <xf numFmtId="4" fontId="7" fillId="0" borderId="1" xfId="0" applyNumberFormat="1" applyFont="1" applyBorder="1"/>
    <xf numFmtId="4" fontId="7" fillId="0" borderId="14" xfId="0" applyNumberFormat="1" applyFont="1" applyBorder="1"/>
    <xf numFmtId="0" fontId="30" fillId="0" borderId="4" xfId="0" applyFont="1" applyBorder="1" applyAlignment="1">
      <alignment horizontal="center" vertical="center" wrapText="1"/>
    </xf>
    <xf numFmtId="39" fontId="7" fillId="0" borderId="1" xfId="0" applyNumberFormat="1" applyFont="1" applyBorder="1" applyAlignment="1">
      <alignment horizontal="center"/>
    </xf>
    <xf numFmtId="0" fontId="28" fillId="0" borderId="0" xfId="0" applyFont="1"/>
    <xf numFmtId="10" fontId="28" fillId="0" borderId="0" xfId="0" applyNumberFormat="1" applyFont="1" applyAlignment="1">
      <alignment horizontal="center"/>
    </xf>
    <xf numFmtId="0" fontId="32" fillId="0" borderId="0" xfId="0" applyFont="1"/>
    <xf numFmtId="2" fontId="32" fillId="0" borderId="0" xfId="0" applyNumberFormat="1" applyFont="1" applyAlignment="1">
      <alignment horizontal="center"/>
    </xf>
    <xf numFmtId="0" fontId="33" fillId="0" borderId="1" xfId="0" applyFont="1" applyBorder="1"/>
    <xf numFmtId="3" fontId="33" fillId="0" borderId="1" xfId="0" applyNumberFormat="1" applyFont="1" applyBorder="1" applyAlignment="1">
      <alignment horizontal="center"/>
    </xf>
    <xf numFmtId="4" fontId="33" fillId="0" borderId="1" xfId="0" applyNumberFormat="1" applyFont="1" applyBorder="1"/>
    <xf numFmtId="4" fontId="32" fillId="0" borderId="0" xfId="0" applyNumberFormat="1" applyFont="1" applyAlignment="1">
      <alignment horizontal="right"/>
    </xf>
    <xf numFmtId="170" fontId="29" fillId="0" borderId="0" xfId="4" applyNumberFormat="1" applyFont="1" applyAlignment="1">
      <alignment horizontal="center" vertical="center"/>
    </xf>
    <xf numFmtId="43" fontId="34" fillId="0" borderId="0" xfId="2" applyFont="1" applyFill="1"/>
    <xf numFmtId="0" fontId="9" fillId="0" borderId="0" xfId="4"/>
    <xf numFmtId="0" fontId="29" fillId="0" borderId="1" xfId="4" applyFont="1" applyBorder="1" applyAlignment="1">
      <alignment horizontal="center" vertical="center" wrapText="1"/>
    </xf>
    <xf numFmtId="4" fontId="29" fillId="0" borderId="1" xfId="2" applyNumberFormat="1" applyFont="1" applyFill="1" applyBorder="1" applyAlignment="1">
      <alignment horizontal="center" vertical="center" wrapText="1"/>
    </xf>
    <xf numFmtId="4" fontId="29" fillId="0" borderId="1" xfId="4" applyNumberFormat="1" applyFont="1" applyBorder="1" applyAlignment="1">
      <alignment horizontal="center" vertical="center" wrapText="1"/>
    </xf>
    <xf numFmtId="0" fontId="7" fillId="0" borderId="0" xfId="0" applyFont="1" applyAlignment="1">
      <alignment horizontal="center"/>
    </xf>
    <xf numFmtId="0" fontId="12" fillId="0" borderId="1" xfId="0" applyFont="1" applyBorder="1" applyAlignment="1">
      <alignment horizontal="center" vertical="center"/>
    </xf>
    <xf numFmtId="0" fontId="12" fillId="0" borderId="1" xfId="0" applyFont="1" applyBorder="1" applyAlignment="1">
      <alignment horizontal="center" vertical="top" wrapText="1"/>
    </xf>
    <xf numFmtId="43" fontId="12" fillId="0" borderId="1" xfId="2" applyFont="1" applyFill="1" applyBorder="1" applyAlignment="1">
      <alignment horizontal="center" vertical="top" wrapText="1"/>
    </xf>
    <xf numFmtId="0" fontId="7" fillId="0" borderId="0" xfId="0" quotePrefix="1" applyFont="1" applyAlignment="1">
      <alignment vertical="center"/>
    </xf>
    <xf numFmtId="0" fontId="29" fillId="0" borderId="0" xfId="4" applyFont="1" applyAlignment="1">
      <alignment horizontal="justify" vertical="top" wrapText="1"/>
    </xf>
    <xf numFmtId="43" fontId="29" fillId="0" borderId="0" xfId="2" applyFont="1" applyFill="1" applyAlignment="1">
      <alignment horizontal="center"/>
    </xf>
    <xf numFmtId="0" fontId="34" fillId="0" borderId="1" xfId="5" applyFont="1" applyBorder="1"/>
    <xf numFmtId="17" fontId="9" fillId="0" borderId="0" xfId="4" applyNumberFormat="1"/>
    <xf numFmtId="37" fontId="3" fillId="0" borderId="0" xfId="8" applyNumberFormat="1" applyFont="1" applyFill="1" applyBorder="1"/>
    <xf numFmtId="0" fontId="29" fillId="0" borderId="1" xfId="4" applyFont="1" applyBorder="1" applyAlignment="1">
      <alignment horizontal="justify" vertical="top" wrapText="1"/>
    </xf>
    <xf numFmtId="43" fontId="29" fillId="0" borderId="1" xfId="2" applyFont="1" applyFill="1" applyBorder="1" applyAlignment="1">
      <alignment horizontal="center" vertical="center"/>
    </xf>
    <xf numFmtId="43" fontId="29" fillId="0" borderId="1" xfId="2" applyFont="1" applyFill="1" applyBorder="1" applyAlignment="1">
      <alignment horizontal="center"/>
    </xf>
    <xf numFmtId="0" fontId="29" fillId="0" borderId="1" xfId="4" applyFont="1" applyBorder="1"/>
    <xf numFmtId="0" fontId="27" fillId="0" borderId="0" xfId="0" applyFont="1" applyAlignment="1">
      <alignment vertical="center"/>
    </xf>
    <xf numFmtId="10" fontId="6" fillId="0" borderId="0" xfId="0" applyNumberFormat="1" applyFont="1" applyAlignment="1">
      <alignment horizontal="center"/>
    </xf>
    <xf numFmtId="0" fontId="21" fillId="0" borderId="12" xfId="4" applyFont="1" applyBorder="1" applyAlignment="1">
      <alignment horizontal="justify" vertical="top" wrapText="1"/>
    </xf>
    <xf numFmtId="4" fontId="21" fillId="0" borderId="12" xfId="2" applyNumberFormat="1" applyFont="1" applyFill="1" applyBorder="1" applyAlignment="1">
      <alignment horizontal="center" vertical="center"/>
    </xf>
    <xf numFmtId="0" fontId="35" fillId="0" borderId="0" xfId="0" applyFont="1"/>
    <xf numFmtId="40" fontId="3" fillId="0" borderId="1" xfId="0" applyNumberFormat="1" applyFont="1" applyBorder="1" applyAlignment="1">
      <alignment horizontal="center" vertical="top" wrapText="1"/>
    </xf>
    <xf numFmtId="39" fontId="3" fillId="0" borderId="1" xfId="2" applyNumberFormat="1" applyFont="1" applyFill="1" applyBorder="1" applyAlignment="1">
      <alignment horizontal="center" vertical="top" wrapText="1"/>
    </xf>
    <xf numFmtId="10" fontId="6" fillId="0" borderId="0" xfId="9" applyNumberFormat="1" applyFont="1" applyFill="1" applyBorder="1" applyAlignment="1">
      <alignment horizontal="center" vertical="center"/>
    </xf>
    <xf numFmtId="0" fontId="29" fillId="0" borderId="12" xfId="4" applyFont="1" applyBorder="1" applyAlignment="1">
      <alignment horizontal="justify" vertical="top" wrapText="1"/>
    </xf>
    <xf numFmtId="43" fontId="29" fillId="0" borderId="12" xfId="2" applyFont="1" applyFill="1" applyBorder="1" applyAlignment="1">
      <alignment horizontal="left"/>
    </xf>
    <xf numFmtId="37" fontId="3" fillId="0" borderId="1" xfId="2" applyNumberFormat="1" applyFont="1" applyFill="1" applyBorder="1" applyAlignment="1">
      <alignment horizontal="center"/>
    </xf>
    <xf numFmtId="43" fontId="31" fillId="0" borderId="12" xfId="2" applyFont="1" applyFill="1" applyBorder="1" applyAlignment="1">
      <alignment horizontal="center" vertical="center"/>
    </xf>
    <xf numFmtId="43" fontId="31" fillId="0" borderId="12" xfId="2" applyFont="1" applyFill="1" applyBorder="1" applyAlignment="1">
      <alignment horizontal="center"/>
    </xf>
    <xf numFmtId="0" fontId="29" fillId="0" borderId="0" xfId="4" applyFont="1"/>
    <xf numFmtId="0" fontId="33" fillId="0" borderId="0" xfId="0" applyFont="1" applyBorder="1"/>
    <xf numFmtId="4" fontId="34" fillId="0" borderId="1" xfId="2" applyNumberFormat="1" applyFont="1" applyFill="1" applyBorder="1" applyAlignment="1">
      <alignment horizontal="center" vertical="center" wrapText="1"/>
    </xf>
    <xf numFmtId="4" fontId="34" fillId="0" borderId="1" xfId="4" applyNumberFormat="1" applyFont="1" applyBorder="1" applyAlignment="1">
      <alignment horizontal="center" vertical="center" wrapText="1"/>
    </xf>
    <xf numFmtId="0" fontId="34" fillId="0" borderId="1" xfId="4" applyFont="1" applyBorder="1" applyAlignment="1">
      <alignment horizontal="left" vertical="center" wrapText="1"/>
    </xf>
    <xf numFmtId="37" fontId="3" fillId="0" borderId="1" xfId="2" applyNumberFormat="1" applyFont="1" applyFill="1" applyBorder="1" applyAlignment="1">
      <alignment horizontal="right"/>
    </xf>
    <xf numFmtId="0" fontId="27" fillId="0" borderId="0" xfId="0" applyFont="1"/>
    <xf numFmtId="4" fontId="21" fillId="0" borderId="0" xfId="2" applyNumberFormat="1" applyFont="1" applyFill="1" applyBorder="1" applyAlignment="1">
      <alignment horizontal="center" vertical="center"/>
    </xf>
    <xf numFmtId="0" fontId="31" fillId="0" borderId="0" xfId="0" applyFont="1"/>
    <xf numFmtId="0" fontId="7" fillId="0" borderId="0" xfId="0" applyFont="1" applyFill="1"/>
    <xf numFmtId="2" fontId="7" fillId="0" borderId="0" xfId="0" applyNumberFormat="1" applyFont="1" applyFill="1" applyAlignment="1">
      <alignment horizontal="center"/>
    </xf>
    <xf numFmtId="2" fontId="7" fillId="0" borderId="0" xfId="0" applyNumberFormat="1" applyFont="1" applyFill="1" applyAlignment="1">
      <alignment horizontal="right"/>
    </xf>
    <xf numFmtId="39" fontId="16" fillId="0" borderId="1" xfId="2" applyNumberFormat="1" applyFont="1" applyFill="1" applyBorder="1" applyAlignment="1">
      <alignment horizontal="right" vertical="top" wrapText="1"/>
    </xf>
    <xf numFmtId="4" fontId="6" fillId="0" borderId="0" xfId="9" applyNumberFormat="1" applyFont="1" applyFill="1" applyAlignment="1">
      <alignment horizontal="right"/>
    </xf>
    <xf numFmtId="0" fontId="37" fillId="0" borderId="15" xfId="0" applyFont="1" applyBorder="1" applyAlignment="1">
      <alignment vertical="center" wrapText="1"/>
    </xf>
    <xf numFmtId="0" fontId="38" fillId="0" borderId="17" xfId="0" applyFont="1" applyBorder="1" applyAlignment="1">
      <alignment vertical="center" wrapText="1"/>
    </xf>
    <xf numFmtId="0" fontId="38" fillId="0" borderId="17" xfId="0" applyFont="1" applyBorder="1" applyAlignment="1">
      <alignment horizontal="justify" vertical="center" wrapText="1"/>
    </xf>
    <xf numFmtId="0" fontId="38" fillId="0" borderId="19" xfId="0" applyFont="1" applyBorder="1" applyAlignment="1">
      <alignment horizontal="justify" vertical="center" wrapText="1"/>
    </xf>
    <xf numFmtId="0" fontId="38" fillId="0" borderId="19" xfId="0" applyFont="1" applyBorder="1" applyAlignment="1">
      <alignment vertical="center" wrapText="1"/>
    </xf>
    <xf numFmtId="0" fontId="7" fillId="0" borderId="0" xfId="3" applyFont="1" applyFill="1"/>
    <xf numFmtId="2" fontId="7" fillId="0" borderId="0" xfId="3" applyNumberFormat="1" applyFont="1" applyFill="1" applyAlignment="1">
      <alignment horizontal="right"/>
    </xf>
    <xf numFmtId="2" fontId="7" fillId="0" borderId="0" xfId="3" applyNumberFormat="1" applyFont="1" applyFill="1" applyAlignment="1">
      <alignment horizontal="center"/>
    </xf>
    <xf numFmtId="0" fontId="7" fillId="0" borderId="0" xfId="0" applyFont="1" applyFill="1" applyAlignment="1">
      <alignment vertical="center"/>
    </xf>
    <xf numFmtId="0" fontId="33" fillId="0" borderId="1" xfId="0" applyFont="1" applyFill="1" applyBorder="1"/>
    <xf numFmtId="0" fontId="33" fillId="0" borderId="1" xfId="0" applyFont="1" applyFill="1" applyBorder="1" applyAlignment="1">
      <alignment horizontal="center"/>
    </xf>
    <xf numFmtId="0" fontId="33" fillId="0" borderId="0" xfId="0" applyFont="1" applyFill="1"/>
    <xf numFmtId="0" fontId="33" fillId="0" borderId="0" xfId="0" applyFont="1" applyFill="1" applyAlignment="1">
      <alignment horizontal="center"/>
    </xf>
    <xf numFmtId="4" fontId="33" fillId="0" borderId="1" xfId="0" applyNumberFormat="1" applyFont="1" applyFill="1" applyBorder="1"/>
    <xf numFmtId="2" fontId="7" fillId="0" borderId="0" xfId="0" applyNumberFormat="1" applyFont="1" applyFill="1" applyAlignment="1">
      <alignment horizontal="right" vertical="center"/>
    </xf>
    <xf numFmtId="4" fontId="33" fillId="0" borderId="1" xfId="0" applyNumberFormat="1" applyFont="1" applyFill="1" applyBorder="1" applyAlignment="1">
      <alignment horizontal="center"/>
    </xf>
    <xf numFmtId="0" fontId="6" fillId="0" borderId="0" xfId="0" applyFont="1" applyFill="1" applyAlignment="1">
      <alignment vertical="center" wrapText="1"/>
    </xf>
    <xf numFmtId="4" fontId="33" fillId="0" borderId="0" xfId="0" applyNumberFormat="1" applyFont="1" applyFill="1" applyAlignment="1">
      <alignment horizontal="right"/>
    </xf>
    <xf numFmtId="0" fontId="6" fillId="0" borderId="0" xfId="0" applyFont="1" applyFill="1" applyAlignment="1">
      <alignment horizontal="left" vertical="center" wrapText="1"/>
    </xf>
    <xf numFmtId="0" fontId="21" fillId="0" borderId="0" xfId="4" applyFont="1" applyFill="1" applyAlignment="1">
      <alignment horizontal="justify" vertical="center" wrapText="1"/>
    </xf>
    <xf numFmtId="10" fontId="7" fillId="0" borderId="0" xfId="3" applyNumberFormat="1" applyFont="1" applyFill="1" applyAlignment="1">
      <alignment horizontal="right"/>
    </xf>
    <xf numFmtId="0" fontId="37" fillId="0" borderId="21" xfId="0" applyFont="1" applyBorder="1" applyAlignment="1">
      <alignment vertical="center" wrapText="1"/>
    </xf>
    <xf numFmtId="0" fontId="38" fillId="0" borderId="22" xfId="0" applyFont="1" applyBorder="1" applyAlignment="1">
      <alignment horizontal="justify" vertical="center" wrapText="1"/>
    </xf>
    <xf numFmtId="0" fontId="38" fillId="0" borderId="23" xfId="0" applyFont="1" applyBorder="1" applyAlignment="1">
      <alignment horizontal="justify" vertical="center" wrapText="1"/>
    </xf>
    <xf numFmtId="0" fontId="38" fillId="0" borderId="22" xfId="0" applyFont="1" applyBorder="1" applyAlignment="1">
      <alignment vertical="center" wrapText="1"/>
    </xf>
    <xf numFmtId="0" fontId="38" fillId="0" borderId="23" xfId="0" applyFont="1" applyBorder="1" applyAlignment="1">
      <alignment vertical="center" wrapText="1"/>
    </xf>
    <xf numFmtId="0" fontId="7" fillId="0" borderId="0" xfId="0" applyFont="1" applyAlignment="1">
      <alignment vertical="center" wrapText="1"/>
    </xf>
    <xf numFmtId="0" fontId="38" fillId="0" borderId="27" xfId="0" applyFont="1" applyBorder="1" applyAlignment="1">
      <alignment vertical="center" wrapText="1"/>
    </xf>
    <xf numFmtId="2" fontId="7" fillId="0" borderId="0" xfId="0" applyNumberFormat="1" applyFont="1" applyAlignment="1">
      <alignment horizontal="right" vertical="center" wrapText="1"/>
    </xf>
    <xf numFmtId="0" fontId="37" fillId="0" borderId="17" xfId="0" applyFont="1" applyBorder="1" applyAlignment="1">
      <alignment vertical="center" wrapText="1"/>
    </xf>
    <xf numFmtId="0" fontId="37" fillId="0" borderId="14" xfId="0" applyFont="1" applyBorder="1" applyAlignment="1">
      <alignment vertical="center" wrapText="1"/>
    </xf>
    <xf numFmtId="0" fontId="38" fillId="0" borderId="14" xfId="0" applyFont="1" applyBorder="1" applyAlignment="1">
      <alignment horizontal="justify" vertical="center" wrapText="1"/>
    </xf>
    <xf numFmtId="0" fontId="38" fillId="0" borderId="0" xfId="0" applyFont="1" applyBorder="1" applyAlignment="1">
      <alignment vertical="top" wrapText="1"/>
    </xf>
    <xf numFmtId="4" fontId="6" fillId="0" borderId="1" xfId="9" applyNumberFormat="1" applyFont="1" applyFill="1" applyBorder="1" applyAlignment="1">
      <alignment horizontal="right"/>
    </xf>
    <xf numFmtId="0" fontId="40" fillId="0" borderId="28" xfId="0" applyFont="1" applyFill="1" applyBorder="1" applyAlignment="1">
      <alignment horizontal="left" vertical="center" wrapText="1" readingOrder="1"/>
    </xf>
    <xf numFmtId="171" fontId="40" fillId="0" borderId="28" xfId="0" applyNumberFormat="1" applyFont="1" applyFill="1" applyBorder="1" applyAlignment="1">
      <alignment horizontal="center" vertical="center" wrapText="1" readingOrder="1"/>
    </xf>
    <xf numFmtId="10" fontId="36" fillId="0" borderId="0" xfId="0" applyNumberFormat="1" applyFont="1" applyFill="1" applyAlignment="1">
      <alignment wrapText="1" readingOrder="1"/>
    </xf>
    <xf numFmtId="10" fontId="7" fillId="0" borderId="0" xfId="0" applyNumberFormat="1" applyFont="1" applyFill="1" applyAlignment="1">
      <alignment horizontal="right"/>
    </xf>
    <xf numFmtId="10" fontId="7" fillId="0" borderId="0" xfId="3" applyNumberFormat="1" applyFont="1" applyFill="1"/>
    <xf numFmtId="0" fontId="0" fillId="0" borderId="0" xfId="0" applyFont="1" applyFill="1"/>
    <xf numFmtId="2" fontId="7" fillId="0" borderId="0" xfId="0" applyNumberFormat="1" applyFont="1" applyFill="1"/>
    <xf numFmtId="10" fontId="7" fillId="0" borderId="0" xfId="0" applyNumberFormat="1" applyFont="1" applyFill="1"/>
    <xf numFmtId="0" fontId="7" fillId="0" borderId="2" xfId="0" applyFont="1" applyFill="1" applyBorder="1"/>
    <xf numFmtId="2" fontId="7" fillId="0" borderId="2" xfId="0" applyNumberFormat="1" applyFont="1" applyFill="1" applyBorder="1" applyAlignment="1">
      <alignment horizontal="center"/>
    </xf>
    <xf numFmtId="2" fontId="7" fillId="0" borderId="2" xfId="0" applyNumberFormat="1" applyFont="1" applyFill="1" applyBorder="1" applyAlignment="1">
      <alignment horizontal="right"/>
    </xf>
    <xf numFmtId="0" fontId="7" fillId="0" borderId="0" xfId="0" applyFont="1" applyFill="1" applyAlignment="1">
      <alignment wrapText="1"/>
    </xf>
    <xf numFmtId="0" fontId="0"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4" fontId="0" fillId="0" borderId="1" xfId="0" applyNumberFormat="1" applyFont="1" applyFill="1" applyBorder="1" applyAlignment="1">
      <alignment horizontal="right" vertical="center" wrapText="1"/>
    </xf>
    <xf numFmtId="0" fontId="0" fillId="0" borderId="1" xfId="0" applyFont="1" applyFill="1" applyBorder="1"/>
    <xf numFmtId="0" fontId="2" fillId="0" borderId="1" xfId="0" applyFont="1" applyFill="1" applyBorder="1"/>
    <xf numFmtId="39" fontId="2" fillId="0" borderId="1" xfId="0" applyNumberFormat="1" applyFont="1" applyFill="1" applyBorder="1" applyAlignment="1">
      <alignment horizontal="center" vertical="top" wrapText="1"/>
    </xf>
    <xf numFmtId="0" fontId="0" fillId="0" borderId="0" xfId="0" applyFont="1" applyFill="1" applyAlignment="1">
      <alignment vertical="center"/>
    </xf>
    <xf numFmtId="10" fontId="7" fillId="0" borderId="0" xfId="0" applyNumberFormat="1" applyFont="1" applyFill="1" applyAlignment="1">
      <alignment horizontal="center"/>
    </xf>
    <xf numFmtId="0" fontId="2" fillId="0" borderId="0" xfId="0" applyFont="1" applyFill="1"/>
    <xf numFmtId="0" fontId="41" fillId="0" borderId="0" xfId="4" applyFont="1" applyFill="1" applyAlignment="1">
      <alignment horizontal="justify" vertical="top" wrapText="1"/>
    </xf>
    <xf numFmtId="4" fontId="41" fillId="0" borderId="0" xfId="2" applyNumberFormat="1" applyFont="1" applyFill="1" applyBorder="1" applyAlignment="1">
      <alignment horizontal="center" vertical="center"/>
    </xf>
    <xf numFmtId="4" fontId="2" fillId="0" borderId="1" xfId="10" applyNumberFormat="1" applyFont="1" applyFill="1" applyBorder="1" applyAlignment="1">
      <alignment horizontal="center"/>
    </xf>
    <xf numFmtId="2" fontId="33" fillId="0" borderId="0" xfId="0" applyNumberFormat="1" applyFont="1" applyFill="1" applyAlignment="1">
      <alignment horizontal="right"/>
    </xf>
    <xf numFmtId="10" fontId="33" fillId="0" borderId="0" xfId="0" applyNumberFormat="1" applyFont="1" applyFill="1"/>
    <xf numFmtId="0" fontId="0" fillId="0" borderId="0" xfId="0" applyFont="1" applyFill="1" applyAlignment="1">
      <alignment vertical="center" wrapText="1"/>
    </xf>
    <xf numFmtId="0" fontId="34" fillId="0" borderId="1" xfId="4" applyFont="1" applyFill="1" applyBorder="1" applyAlignment="1">
      <alignment horizontal="center" vertical="center" wrapText="1"/>
    </xf>
    <xf numFmtId="4" fontId="34" fillId="0" borderId="1" xfId="4" applyNumberFormat="1" applyFont="1" applyFill="1" applyBorder="1" applyAlignment="1">
      <alignment horizontal="center" vertical="center" wrapText="1"/>
    </xf>
    <xf numFmtId="4" fontId="33" fillId="0" borderId="0" xfId="0" applyNumberFormat="1" applyFont="1" applyFill="1" applyAlignment="1">
      <alignment wrapText="1" readingOrder="1"/>
    </xf>
    <xf numFmtId="2" fontId="0" fillId="0" borderId="0" xfId="0" applyNumberFormat="1" applyFont="1" applyFill="1"/>
    <xf numFmtId="10" fontId="0" fillId="0" borderId="0" xfId="0" applyNumberFormat="1" applyFont="1" applyFill="1"/>
    <xf numFmtId="9" fontId="9" fillId="0" borderId="0" xfId="9" applyNumberFormat="1" applyFont="1" applyFill="1" applyAlignment="1">
      <alignment horizontal="center" vertical="center"/>
    </xf>
    <xf numFmtId="4" fontId="7" fillId="0" borderId="0" xfId="0" applyNumberFormat="1" applyFont="1" applyFill="1" applyAlignment="1">
      <alignment horizontal="right"/>
    </xf>
    <xf numFmtId="0" fontId="7" fillId="0" borderId="0" xfId="0" applyFont="1" applyFill="1" applyAlignment="1">
      <alignment horizontal="left" vertical="center" wrapText="1"/>
    </xf>
    <xf numFmtId="10" fontId="7" fillId="0" borderId="0" xfId="9" applyNumberFormat="1" applyFont="1" applyFill="1" applyAlignment="1">
      <alignment horizontal="center"/>
    </xf>
    <xf numFmtId="4" fontId="7" fillId="0" borderId="0" xfId="9" applyNumberFormat="1" applyFont="1" applyFill="1" applyAlignment="1">
      <alignment horizontal="right"/>
    </xf>
    <xf numFmtId="10" fontId="7" fillId="0" borderId="1" xfId="9" applyNumberFormat="1" applyFont="1" applyFill="1" applyBorder="1" applyAlignment="1">
      <alignment horizontal="center" vertical="center"/>
    </xf>
    <xf numFmtId="43" fontId="34" fillId="0" borderId="0" xfId="2" applyFont="1" applyFill="1" applyAlignment="1">
      <alignment horizontal="center" vertical="center"/>
    </xf>
    <xf numFmtId="4" fontId="34" fillId="0" borderId="0" xfId="2" applyNumberFormat="1" applyFont="1" applyFill="1" applyAlignment="1">
      <alignment horizontal="center" vertical="center"/>
    </xf>
    <xf numFmtId="4" fontId="34" fillId="0" borderId="1" xfId="2" applyNumberFormat="1" applyFont="1" applyFill="1" applyBorder="1" applyAlignment="1">
      <alignment horizontal="center" vertical="center"/>
    </xf>
    <xf numFmtId="39" fontId="34" fillId="0" borderId="1" xfId="4" applyNumberFormat="1" applyFont="1" applyFill="1" applyBorder="1" applyAlignment="1">
      <alignment horizontal="center" vertical="center" wrapText="1"/>
    </xf>
    <xf numFmtId="0" fontId="7" fillId="0" borderId="0" xfId="0" quotePrefix="1" applyFont="1" applyFill="1" applyAlignment="1">
      <alignment vertical="center"/>
    </xf>
    <xf numFmtId="0" fontId="7" fillId="0" borderId="1" xfId="0" applyFont="1" applyFill="1" applyBorder="1" applyAlignment="1">
      <alignment vertical="center"/>
    </xf>
    <xf numFmtId="0" fontId="34" fillId="0" borderId="0" xfId="4" applyFont="1" applyFill="1" applyAlignment="1">
      <alignment vertical="center"/>
    </xf>
    <xf numFmtId="0" fontId="34" fillId="0" borderId="0" xfId="4" applyFont="1" applyFill="1" applyAlignment="1">
      <alignment horizontal="justify" vertical="center" wrapText="1"/>
    </xf>
    <xf numFmtId="0" fontId="34" fillId="0" borderId="1" xfId="4" applyFont="1" applyFill="1" applyBorder="1" applyAlignment="1">
      <alignment horizontal="justify" vertical="center" wrapText="1"/>
    </xf>
    <xf numFmtId="0" fontId="2" fillId="0" borderId="1" xfId="0" applyFont="1" applyFill="1" applyBorder="1" applyAlignment="1">
      <alignment horizontal="center" vertical="center" wrapText="1"/>
    </xf>
    <xf numFmtId="0" fontId="16" fillId="0" borderId="1" xfId="4" applyFont="1" applyFill="1" applyBorder="1" applyAlignment="1">
      <alignment vertical="center"/>
    </xf>
    <xf numFmtId="0" fontId="34" fillId="0" borderId="1" xfId="4" applyFont="1" applyFill="1" applyBorder="1" applyAlignment="1">
      <alignment vertical="center"/>
    </xf>
    <xf numFmtId="39" fontId="7" fillId="0" borderId="0" xfId="0" applyNumberFormat="1" applyFont="1" applyFill="1" applyAlignment="1">
      <alignment vertical="center"/>
    </xf>
    <xf numFmtId="10" fontId="6" fillId="0" borderId="0" xfId="0" applyNumberFormat="1" applyFont="1" applyFill="1" applyAlignment="1">
      <alignment horizontal="center" vertical="center"/>
    </xf>
    <xf numFmtId="0" fontId="21" fillId="0" borderId="0" xfId="4" applyFont="1" applyFill="1" applyAlignment="1">
      <alignment horizontal="justify" wrapText="1"/>
    </xf>
    <xf numFmtId="4" fontId="32" fillId="0" borderId="1" xfId="0" applyNumberFormat="1" applyFont="1" applyFill="1" applyBorder="1"/>
    <xf numFmtId="4" fontId="32" fillId="0" borderId="0" xfId="0" applyNumberFormat="1" applyFont="1" applyFill="1"/>
    <xf numFmtId="0" fontId="6" fillId="0" borderId="0" xfId="0" applyFont="1" applyFill="1"/>
    <xf numFmtId="0" fontId="6" fillId="0" borderId="0" xfId="0" applyFont="1" applyFill="1" applyAlignment="1">
      <alignment vertical="center"/>
    </xf>
    <xf numFmtId="0" fontId="6" fillId="0" borderId="12" xfId="0" applyFont="1" applyFill="1" applyBorder="1" applyAlignment="1">
      <alignment vertical="center"/>
    </xf>
    <xf numFmtId="2" fontId="6" fillId="0" borderId="0" xfId="0" applyNumberFormat="1" applyFont="1" applyFill="1" applyAlignment="1">
      <alignment horizontal="center"/>
    </xf>
    <xf numFmtId="2" fontId="6" fillId="0" borderId="0" xfId="0" applyNumberFormat="1" applyFont="1" applyFill="1" applyAlignment="1">
      <alignment horizontal="right"/>
    </xf>
    <xf numFmtId="2" fontId="6" fillId="0" borderId="0" xfId="0" applyNumberFormat="1" applyFont="1" applyFill="1"/>
    <xf numFmtId="0" fontId="6" fillId="0" borderId="2" xfId="0" applyFont="1" applyFill="1" applyBorder="1"/>
    <xf numFmtId="2" fontId="6" fillId="0" borderId="2" xfId="0" applyNumberFormat="1" applyFont="1" applyFill="1" applyBorder="1" applyAlignment="1">
      <alignment horizontal="center"/>
    </xf>
    <xf numFmtId="2" fontId="6" fillId="0" borderId="2" xfId="0" applyNumberFormat="1" applyFont="1" applyFill="1" applyBorder="1" applyAlignment="1">
      <alignment horizontal="right"/>
    </xf>
    <xf numFmtId="0" fontId="14" fillId="0" borderId="0" xfId="0" applyFont="1" applyFill="1" applyAlignment="1">
      <alignment vertical="center"/>
    </xf>
    <xf numFmtId="0" fontId="27" fillId="0" borderId="1" xfId="0" applyFont="1" applyFill="1" applyBorder="1" applyAlignment="1">
      <alignment horizontal="center" vertical="center" wrapText="1"/>
    </xf>
    <xf numFmtId="0" fontId="29" fillId="0" borderId="0" xfId="0" applyFont="1" applyFill="1" applyAlignment="1">
      <alignment vertical="center"/>
    </xf>
    <xf numFmtId="170" fontId="29" fillId="0" borderId="0" xfId="0" applyNumberFormat="1" applyFont="1" applyFill="1" applyAlignment="1">
      <alignment horizontal="center" vertical="center"/>
    </xf>
    <xf numFmtId="2" fontId="6" fillId="0" borderId="0" xfId="3" applyNumberFormat="1" applyFont="1" applyFill="1" applyAlignment="1">
      <alignment horizontal="right"/>
    </xf>
    <xf numFmtId="0" fontId="6" fillId="0" borderId="0" xfId="3" applyFont="1" applyFill="1"/>
    <xf numFmtId="0" fontId="30" fillId="0" borderId="1" xfId="0" applyFont="1" applyFill="1" applyBorder="1" applyAlignment="1">
      <alignment horizontal="center" vertical="center" wrapText="1"/>
    </xf>
    <xf numFmtId="0" fontId="21" fillId="0" borderId="0" xfId="4" applyFont="1" applyFill="1" applyAlignment="1">
      <alignment horizontal="justify" vertical="top" wrapText="1"/>
    </xf>
    <xf numFmtId="0" fontId="32" fillId="0" borderId="0" xfId="0" applyFont="1" applyFill="1"/>
    <xf numFmtId="4" fontId="21" fillId="0" borderId="0" xfId="2" applyNumberFormat="1" applyFont="1" applyFill="1" applyBorder="1" applyAlignment="1">
      <alignment horizontal="center"/>
    </xf>
    <xf numFmtId="0" fontId="35" fillId="0" borderId="0" xfId="0" applyFont="1" applyFill="1"/>
    <xf numFmtId="2" fontId="6" fillId="0" borderId="0" xfId="0" applyNumberFormat="1" applyFont="1" applyFill="1" applyAlignment="1">
      <alignment horizontal="right" vertical="center"/>
    </xf>
    <xf numFmtId="43" fontId="29" fillId="0" borderId="1" xfId="8" applyFont="1" applyFill="1" applyBorder="1" applyAlignment="1">
      <alignment horizontal="center" vertical="center" wrapText="1"/>
    </xf>
    <xf numFmtId="10" fontId="6" fillId="0" borderId="0" xfId="9" applyNumberFormat="1" applyFont="1" applyFill="1" applyAlignment="1">
      <alignment horizontal="right"/>
    </xf>
    <xf numFmtId="43" fontId="29" fillId="0" borderId="0" xfId="2" applyFont="1" applyFill="1" applyAlignment="1">
      <alignment vertical="center"/>
    </xf>
    <xf numFmtId="0" fontId="27" fillId="0" borderId="0" xfId="4" applyFont="1" applyFill="1" applyAlignment="1">
      <alignment vertical="center"/>
    </xf>
    <xf numFmtId="0" fontId="29" fillId="0" borderId="1" xfId="4" applyFont="1" applyFill="1" applyBorder="1" applyAlignment="1">
      <alignment horizontal="center" vertical="center" wrapText="1"/>
    </xf>
    <xf numFmtId="4" fontId="29" fillId="0" borderId="1" xfId="4" applyNumberFormat="1" applyFont="1" applyFill="1" applyBorder="1" applyAlignment="1">
      <alignment horizontal="center" vertical="center" wrapText="1"/>
    </xf>
    <xf numFmtId="0" fontId="6" fillId="0" borderId="0" xfId="0" applyFont="1" applyFill="1" applyAlignment="1">
      <alignment horizontal="center"/>
    </xf>
    <xf numFmtId="10" fontId="6" fillId="0" borderId="0" xfId="3" applyNumberFormat="1" applyFont="1" applyFill="1" applyAlignment="1">
      <alignment horizontal="right"/>
    </xf>
    <xf numFmtId="0" fontId="21" fillId="0" borderId="0" xfId="0" applyFont="1" applyFill="1" applyAlignment="1">
      <alignment vertical="center"/>
    </xf>
    <xf numFmtId="4" fontId="6" fillId="0" borderId="0" xfId="3" applyNumberFormat="1" applyFont="1" applyFill="1"/>
    <xf numFmtId="10" fontId="6" fillId="0" borderId="0" xfId="9" applyNumberFormat="1" applyFont="1" applyFill="1" applyAlignment="1">
      <alignment horizontal="center"/>
    </xf>
    <xf numFmtId="170" fontId="29" fillId="0" borderId="0" xfId="4" applyNumberFormat="1" applyFont="1" applyFill="1" applyAlignment="1">
      <alignment horizontal="center" vertical="center"/>
    </xf>
    <xf numFmtId="4" fontId="7" fillId="0" borderId="0" xfId="4" applyNumberFormat="1" applyFont="1" applyBorder="1" applyAlignment="1">
      <alignment vertical="center"/>
    </xf>
    <xf numFmtId="0" fontId="30" fillId="0" borderId="1" xfId="0" applyFont="1" applyFill="1" applyBorder="1"/>
    <xf numFmtId="3" fontId="30" fillId="0" borderId="1" xfId="0" applyNumberFormat="1" applyFont="1" applyFill="1" applyBorder="1" applyAlignment="1">
      <alignment horizontal="center"/>
    </xf>
    <xf numFmtId="0" fontId="6" fillId="0" borderId="0" xfId="0" applyFont="1" applyAlignment="1">
      <alignment horizontal="center"/>
    </xf>
    <xf numFmtId="0" fontId="26" fillId="0" borderId="4"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3" xfId="0" applyFont="1" applyBorder="1" applyAlignment="1">
      <alignment horizontal="center" vertical="center" wrapText="1"/>
    </xf>
    <xf numFmtId="0" fontId="25" fillId="0" borderId="1" xfId="7" applyFont="1" applyBorder="1" applyAlignment="1">
      <alignment horizontal="left"/>
    </xf>
    <xf numFmtId="0" fontId="21" fillId="0" borderId="0" xfId="6" applyFont="1" applyAlignment="1">
      <alignment horizontal="center"/>
    </xf>
    <xf numFmtId="0" fontId="6" fillId="2" borderId="1" xfId="0" applyFont="1" applyFill="1" applyBorder="1" applyAlignment="1">
      <alignment horizontal="center"/>
    </xf>
    <xf numFmtId="4" fontId="6" fillId="0" borderId="4" xfId="0" applyNumberFormat="1" applyFont="1" applyBorder="1" applyAlignment="1">
      <alignment horizontal="right" vertical="top"/>
    </xf>
    <xf numFmtId="4" fontId="27" fillId="0" borderId="5" xfId="0" applyNumberFormat="1" applyFont="1" applyBorder="1" applyAlignment="1">
      <alignment horizontal="right" vertical="top"/>
    </xf>
    <xf numFmtId="4" fontId="27" fillId="0" borderId="3" xfId="0" applyNumberFormat="1" applyFont="1" applyBorder="1" applyAlignment="1">
      <alignment horizontal="right" vertical="top"/>
    </xf>
    <xf numFmtId="0" fontId="38" fillId="0" borderId="16" xfId="0" applyFont="1" applyBorder="1" applyAlignment="1">
      <alignment vertical="top" wrapText="1"/>
    </xf>
    <xf numFmtId="0" fontId="38" fillId="0" borderId="18" xfId="0" applyFont="1" applyBorder="1" applyAlignment="1">
      <alignment vertical="top" wrapText="1"/>
    </xf>
    <xf numFmtId="0" fontId="38" fillId="0" borderId="20" xfId="0" applyFont="1" applyBorder="1" applyAlignment="1">
      <alignment vertical="top" wrapText="1"/>
    </xf>
    <xf numFmtId="4" fontId="6" fillId="0" borderId="5" xfId="0" applyNumberFormat="1" applyFont="1" applyBorder="1" applyAlignment="1">
      <alignment horizontal="right" vertical="top"/>
    </xf>
    <xf numFmtId="4" fontId="6" fillId="0" borderId="3" xfId="0" applyNumberFormat="1" applyFont="1" applyBorder="1" applyAlignment="1">
      <alignment horizontal="right" vertical="top"/>
    </xf>
    <xf numFmtId="0" fontId="27" fillId="0" borderId="4" xfId="0" applyFont="1" applyBorder="1" applyAlignment="1">
      <alignment horizontal="center" vertical="center" wrapText="1"/>
    </xf>
    <xf numFmtId="0" fontId="0" fillId="0" borderId="3" xfId="0" applyBorder="1" applyAlignment="1">
      <alignment horizontal="center" vertical="center"/>
    </xf>
    <xf numFmtId="2" fontId="7" fillId="0" borderId="1" xfId="0" applyNumberFormat="1" applyFont="1" applyFill="1" applyBorder="1" applyAlignment="1">
      <alignment horizontal="center" vertical="center" wrapText="1"/>
    </xf>
    <xf numFmtId="0" fontId="38" fillId="0" borderId="16" xfId="0" applyFont="1" applyBorder="1" applyAlignment="1">
      <alignment horizontal="center" vertical="top" wrapText="1"/>
    </xf>
    <xf numFmtId="0" fontId="38" fillId="0" borderId="18" xfId="0" applyFont="1" applyBorder="1" applyAlignment="1">
      <alignment horizontal="center" vertical="top" wrapText="1"/>
    </xf>
    <xf numFmtId="0" fontId="38" fillId="0" borderId="20" xfId="0" applyFont="1" applyBorder="1" applyAlignment="1">
      <alignment horizontal="center" vertical="top" wrapText="1"/>
    </xf>
    <xf numFmtId="0" fontId="33" fillId="0" borderId="1" xfId="0" applyFont="1" applyFill="1" applyBorder="1" applyAlignment="1">
      <alignment horizontal="center" vertical="top" wrapText="1"/>
    </xf>
    <xf numFmtId="2" fontId="7" fillId="0" borderId="4" xfId="3" applyNumberFormat="1" applyFont="1" applyFill="1" applyBorder="1" applyAlignment="1">
      <alignment horizontal="center" vertical="top" wrapText="1"/>
    </xf>
    <xf numFmtId="2" fontId="7" fillId="0" borderId="5" xfId="3" applyNumberFormat="1" applyFont="1" applyFill="1" applyBorder="1" applyAlignment="1">
      <alignment horizontal="center" vertical="top" wrapText="1"/>
    </xf>
    <xf numFmtId="2" fontId="7" fillId="0" borderId="3" xfId="3" applyNumberFormat="1" applyFont="1" applyFill="1" applyBorder="1" applyAlignment="1">
      <alignment horizontal="center" vertical="top" wrapText="1"/>
    </xf>
    <xf numFmtId="0" fontId="18" fillId="0" borderId="1" xfId="0" applyFont="1" applyBorder="1" applyAlignment="1">
      <alignment horizontal="center" vertical="center" wrapText="1"/>
    </xf>
    <xf numFmtId="0" fontId="1" fillId="0" borderId="1" xfId="0" applyFont="1" applyBorder="1" applyAlignment="1">
      <alignment horizontal="left" vertical="center" wrapText="1"/>
    </xf>
    <xf numFmtId="0" fontId="19" fillId="0" borderId="4" xfId="0" applyFont="1" applyBorder="1" applyAlignment="1">
      <alignment horizontal="left" vertical="center" wrapText="1"/>
    </xf>
    <xf numFmtId="0" fontId="19" fillId="0" borderId="3" xfId="0" applyFont="1" applyBorder="1" applyAlignment="1">
      <alignment horizontal="left" vertical="center" wrapText="1"/>
    </xf>
    <xf numFmtId="0" fontId="19" fillId="0" borderId="1"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3" xfId="0" applyFont="1" applyBorder="1" applyAlignment="1">
      <alignment horizontal="center" vertical="center" wrapText="1"/>
    </xf>
    <xf numFmtId="0" fontId="38" fillId="0" borderId="4" xfId="0" applyFont="1" applyBorder="1" applyAlignment="1">
      <alignment horizontal="center" vertical="top" wrapText="1"/>
    </xf>
    <xf numFmtId="0" fontId="38" fillId="0" borderId="5" xfId="0" applyFont="1" applyBorder="1" applyAlignment="1">
      <alignment horizontal="center" vertical="top" wrapText="1"/>
    </xf>
    <xf numFmtId="0" fontId="38" fillId="0" borderId="3" xfId="0" applyFont="1" applyBorder="1" applyAlignment="1">
      <alignment horizontal="center" vertical="top" wrapText="1"/>
    </xf>
    <xf numFmtId="0" fontId="39" fillId="0" borderId="16" xfId="0" applyFont="1" applyBorder="1" applyAlignment="1">
      <alignment horizontal="center" vertical="center" wrapText="1"/>
    </xf>
    <xf numFmtId="0" fontId="39" fillId="0" borderId="18" xfId="0" applyFont="1" applyBorder="1" applyAlignment="1">
      <alignment horizontal="center" vertical="center" wrapText="1"/>
    </xf>
    <xf numFmtId="0" fontId="39" fillId="0" borderId="20" xfId="0" applyFont="1" applyBorder="1" applyAlignment="1">
      <alignment horizontal="center" vertical="center" wrapText="1"/>
    </xf>
    <xf numFmtId="0" fontId="39" fillId="0" borderId="21" xfId="0" applyFont="1" applyBorder="1" applyAlignment="1">
      <alignment horizontal="center" vertical="center" wrapText="1"/>
    </xf>
    <xf numFmtId="0" fontId="39" fillId="0" borderId="22" xfId="0" applyFont="1" applyBorder="1" applyAlignment="1">
      <alignment horizontal="center" vertical="center" wrapText="1"/>
    </xf>
    <xf numFmtId="0" fontId="39" fillId="0" borderId="23" xfId="0" applyFont="1" applyBorder="1" applyAlignment="1">
      <alignment horizontal="center" vertical="center" wrapText="1"/>
    </xf>
    <xf numFmtId="0" fontId="37" fillId="0" borderId="24" xfId="0" applyFont="1" applyBorder="1" applyAlignment="1">
      <alignment horizontal="center" vertical="top" wrapText="1"/>
    </xf>
    <xf numFmtId="0" fontId="37" fillId="0" borderId="25" xfId="0" applyFont="1" applyBorder="1" applyAlignment="1">
      <alignment horizontal="center" vertical="top" wrapText="1"/>
    </xf>
    <xf numFmtId="0" fontId="37" fillId="0" borderId="26" xfId="0" applyFont="1" applyBorder="1" applyAlignment="1">
      <alignment horizontal="center" vertical="top" wrapText="1"/>
    </xf>
    <xf numFmtId="0" fontId="38" fillId="0" borderId="24" xfId="0" applyFont="1" applyBorder="1" applyAlignment="1">
      <alignment horizontal="center" vertical="top" wrapText="1"/>
    </xf>
    <xf numFmtId="0" fontId="38" fillId="0" borderId="25" xfId="0" applyFont="1" applyBorder="1" applyAlignment="1">
      <alignment horizontal="center" vertical="top" wrapText="1"/>
    </xf>
    <xf numFmtId="0" fontId="38" fillId="0" borderId="26" xfId="0" applyFont="1" applyBorder="1" applyAlignment="1">
      <alignment horizontal="center" vertical="top"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7" fillId="0" borderId="0" xfId="0" applyFont="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6" fillId="2" borderId="1" xfId="4" applyFont="1" applyFill="1" applyBorder="1" applyAlignment="1">
      <alignment horizontal="center"/>
    </xf>
  </cellXfs>
  <cellStyles count="11">
    <cellStyle name="Comma" xfId="10" builtinId="3"/>
    <cellStyle name="Comma 2" xfId="2" xr:uid="{70C9C9C8-EA47-4FEA-AD59-CC40D5ACFC2E}"/>
    <cellStyle name="Comma 2 2" xfId="8" xr:uid="{2AD79AEF-6895-438A-98F3-FEA76FF46A7D}"/>
    <cellStyle name="Hyperlink" xfId="1" builtinId="8"/>
    <cellStyle name="Normal" xfId="0" builtinId="0"/>
    <cellStyle name="Normal 2" xfId="5" xr:uid="{6326E548-F189-42DA-8E4D-127EF299AD50}"/>
    <cellStyle name="Normal 2 2" xfId="6" xr:uid="{951A284E-4344-475C-8211-9E8DF6C2BBD3}"/>
    <cellStyle name="Normal 2 3" xfId="7" xr:uid="{B59E730F-B50B-4661-826D-9F667E2EFF03}"/>
    <cellStyle name="Normal 3" xfId="4" xr:uid="{5C86B961-F598-4D11-847E-3F46DEF77226}"/>
    <cellStyle name="Normal 5" xfId="3" xr:uid="{A93846BE-6DB4-4C29-A9DE-141DB0E14FA1}"/>
    <cellStyle name="Percent" xfId="9" builtinId="5"/>
  </cellStyles>
  <dxfs count="291">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ont>
        <u val="none"/>
      </font>
      <numFmt numFmtId="4" formatCode="#,##0.00"/>
    </dxf>
    <dxf>
      <font>
        <u val="none"/>
      </font>
      <numFmt numFmtId="172" formatCode="#,##0.000"/>
    </dxf>
    <dxf>
      <font>
        <u val="none"/>
      </font>
      <numFmt numFmtId="4" formatCode="#,##0.00"/>
    </dxf>
    <dxf>
      <font>
        <u val="none"/>
      </font>
      <numFmt numFmtId="172" formatCode="#,##0.000"/>
    </dxf>
    <dxf>
      <font>
        <u val="none"/>
      </font>
      <numFmt numFmtId="4" formatCode="#,##0.00"/>
    </dxf>
    <dxf>
      <font>
        <u val="none"/>
      </font>
      <numFmt numFmtId="172" formatCode="#,##0.000"/>
    </dxf>
    <dxf>
      <font>
        <u val="none"/>
      </font>
      <numFmt numFmtId="4" formatCode="#,##0.00"/>
    </dxf>
    <dxf>
      <font>
        <u val="none"/>
      </font>
      <numFmt numFmtId="172" formatCode="#,##0.000"/>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onnections" Target="connection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9.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9.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7.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4.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5.png"/></Relationships>
</file>

<file path=xl/drawings/_rels/drawing33.xml.rels><?xml version="1.0" encoding="UTF-8" standalone="yes"?>
<Relationships xmlns="http://schemas.openxmlformats.org/package/2006/relationships"><Relationship Id="rId1" Type="http://schemas.openxmlformats.org/officeDocument/2006/relationships/image" Target="../media/image26.png"/></Relationships>
</file>

<file path=xl/drawings/_rels/drawing34.xml.rels><?xml version="1.0" encoding="UTF-8" standalone="yes"?>
<Relationships xmlns="http://schemas.openxmlformats.org/package/2006/relationships"><Relationship Id="rId1" Type="http://schemas.openxmlformats.org/officeDocument/2006/relationships/image" Target="../media/image27.png"/></Relationships>
</file>

<file path=xl/drawings/_rels/drawing35.xml.rels><?xml version="1.0" encoding="UTF-8" standalone="yes"?>
<Relationships xmlns="http://schemas.openxmlformats.org/package/2006/relationships"><Relationship Id="rId1" Type="http://schemas.openxmlformats.org/officeDocument/2006/relationships/image" Target="../media/image28.png"/></Relationships>
</file>

<file path=xl/drawings/_rels/drawing36.xml.rels><?xml version="1.0" encoding="UTF-8" standalone="yes"?>
<Relationships xmlns="http://schemas.openxmlformats.org/package/2006/relationships"><Relationship Id="rId1" Type="http://schemas.openxmlformats.org/officeDocument/2006/relationships/image" Target="../media/image29.png"/></Relationships>
</file>

<file path=xl/drawings/_rels/drawing37.xml.rels><?xml version="1.0" encoding="UTF-8" standalone="yes"?>
<Relationships xmlns="http://schemas.openxmlformats.org/package/2006/relationships"><Relationship Id="rId1" Type="http://schemas.openxmlformats.org/officeDocument/2006/relationships/image" Target="../media/image30.png"/></Relationships>
</file>

<file path=xl/drawings/_rels/drawing38.xml.rels><?xml version="1.0" encoding="UTF-8" standalone="yes"?>
<Relationships xmlns="http://schemas.openxmlformats.org/package/2006/relationships"><Relationship Id="rId1" Type="http://schemas.openxmlformats.org/officeDocument/2006/relationships/image" Target="../media/image3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32.png"/></Relationships>
</file>

<file path=xl/drawings/_rels/drawing40.xml.rels><?xml version="1.0" encoding="UTF-8" standalone="yes"?>
<Relationships xmlns="http://schemas.openxmlformats.org/package/2006/relationships"><Relationship Id="rId1" Type="http://schemas.openxmlformats.org/officeDocument/2006/relationships/image" Target="../media/image33.png"/></Relationships>
</file>

<file path=xl/drawings/_rels/drawing41.xml.rels><?xml version="1.0" encoding="UTF-8" standalone="yes"?>
<Relationships xmlns="http://schemas.openxmlformats.org/package/2006/relationships"><Relationship Id="rId1" Type="http://schemas.openxmlformats.org/officeDocument/2006/relationships/image" Target="../media/image34.png"/></Relationships>
</file>

<file path=xl/drawings/_rels/drawing42.xml.rels><?xml version="1.0" encoding="UTF-8" standalone="yes"?>
<Relationships xmlns="http://schemas.openxmlformats.org/package/2006/relationships"><Relationship Id="rId1" Type="http://schemas.openxmlformats.org/officeDocument/2006/relationships/image" Target="../media/image35.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2.png"/></Relationships>
</file>

<file path=xl/drawings/_rels/drawing44.xml.rels><?xml version="1.0" encoding="UTF-8" standalone="yes"?>
<Relationships xmlns="http://schemas.openxmlformats.org/package/2006/relationships"><Relationship Id="rId1" Type="http://schemas.openxmlformats.org/officeDocument/2006/relationships/image" Target="../media/image36.png"/></Relationships>
</file>

<file path=xl/drawings/_rels/drawing45.xml.rels><?xml version="1.0" encoding="UTF-8" standalone="yes"?>
<Relationships xmlns="http://schemas.openxmlformats.org/package/2006/relationships"><Relationship Id="rId1" Type="http://schemas.openxmlformats.org/officeDocument/2006/relationships/image" Target="../media/image36.png"/></Relationships>
</file>

<file path=xl/drawings/_rels/drawing46.xml.rels><?xml version="1.0" encoding="UTF-8" standalone="yes"?>
<Relationships xmlns="http://schemas.openxmlformats.org/package/2006/relationships"><Relationship Id="rId1" Type="http://schemas.openxmlformats.org/officeDocument/2006/relationships/image" Target="../media/image37.png"/></Relationships>
</file>

<file path=xl/drawings/_rels/drawing47.xml.rels><?xml version="1.0" encoding="UTF-8" standalone="yes"?>
<Relationships xmlns="http://schemas.openxmlformats.org/package/2006/relationships"><Relationship Id="rId1" Type="http://schemas.openxmlformats.org/officeDocument/2006/relationships/image" Target="../media/image37.png"/></Relationships>
</file>

<file path=xl/drawings/_rels/drawing48.xml.rels><?xml version="1.0" encoding="UTF-8" standalone="yes"?>
<Relationships xmlns="http://schemas.openxmlformats.org/package/2006/relationships"><Relationship Id="rId1" Type="http://schemas.openxmlformats.org/officeDocument/2006/relationships/image" Target="../media/image38.png"/></Relationships>
</file>

<file path=xl/drawings/_rels/drawing49.xml.rels><?xml version="1.0" encoding="UTF-8" standalone="yes"?>
<Relationships xmlns="http://schemas.openxmlformats.org/package/2006/relationships"><Relationship Id="rId1"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twoCellAnchor>
    <xdr:from>
      <xdr:col>2</xdr:col>
      <xdr:colOff>57150</xdr:colOff>
      <xdr:row>3</xdr:row>
      <xdr:rowOff>19050</xdr:rowOff>
    </xdr:from>
    <xdr:to>
      <xdr:col>2</xdr:col>
      <xdr:colOff>1628775</xdr:colOff>
      <xdr:row>7</xdr:row>
      <xdr:rowOff>333375</xdr:rowOff>
    </xdr:to>
    <xdr:pic>
      <xdr:nvPicPr>
        <xdr:cNvPr id="3" name="Picture 2">
          <a:extLst>
            <a:ext uri="{FF2B5EF4-FFF2-40B4-BE49-F238E27FC236}">
              <a16:creationId xmlns:a16="http://schemas.microsoft.com/office/drawing/2014/main" id="{C17AA311-A13F-4CAA-97E3-456F2BECD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67350" y="542925"/>
          <a:ext cx="15716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104775</xdr:colOff>
      <xdr:row>2</xdr:row>
      <xdr:rowOff>161925</xdr:rowOff>
    </xdr:from>
    <xdr:to>
      <xdr:col>2</xdr:col>
      <xdr:colOff>1781175</xdr:colOff>
      <xdr:row>6</xdr:row>
      <xdr:rowOff>152400</xdr:rowOff>
    </xdr:to>
    <xdr:pic>
      <xdr:nvPicPr>
        <xdr:cNvPr id="2" name="Picture 303">
          <a:extLst>
            <a:ext uri="{FF2B5EF4-FFF2-40B4-BE49-F238E27FC236}">
              <a16:creationId xmlns:a16="http://schemas.microsoft.com/office/drawing/2014/main" id="{498A7B33-116F-474E-BCA8-80EE65C8AA0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495300"/>
          <a:ext cx="12763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2</xdr:col>
      <xdr:colOff>1676400</xdr:colOff>
      <xdr:row>6</xdr:row>
      <xdr:rowOff>266700</xdr:rowOff>
    </xdr:to>
    <xdr:pic>
      <xdr:nvPicPr>
        <xdr:cNvPr id="3" name="Picture 303">
          <a:extLst>
            <a:ext uri="{FF2B5EF4-FFF2-40B4-BE49-F238E27FC236}">
              <a16:creationId xmlns:a16="http://schemas.microsoft.com/office/drawing/2014/main" id="{022CC76F-3E34-4FA4-87F6-BACF5F0615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457200"/>
          <a:ext cx="160972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xdr:colOff>
      <xdr:row>2</xdr:row>
      <xdr:rowOff>161925</xdr:rowOff>
    </xdr:from>
    <xdr:to>
      <xdr:col>2</xdr:col>
      <xdr:colOff>1695450</xdr:colOff>
      <xdr:row>6</xdr:row>
      <xdr:rowOff>266700</xdr:rowOff>
    </xdr:to>
    <xdr:pic>
      <xdr:nvPicPr>
        <xdr:cNvPr id="4" name="Picture 304">
          <a:extLst>
            <a:ext uri="{FF2B5EF4-FFF2-40B4-BE49-F238E27FC236}">
              <a16:creationId xmlns:a16="http://schemas.microsoft.com/office/drawing/2014/main" id="{ADD66144-7844-41A1-A7F5-22D2C80BD8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48225" y="495300"/>
          <a:ext cx="16764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xdr:colOff>
      <xdr:row>3</xdr:row>
      <xdr:rowOff>28575</xdr:rowOff>
    </xdr:from>
    <xdr:to>
      <xdr:col>3</xdr:col>
      <xdr:colOff>0</xdr:colOff>
      <xdr:row>7</xdr:row>
      <xdr:rowOff>133350</xdr:rowOff>
    </xdr:to>
    <xdr:pic>
      <xdr:nvPicPr>
        <xdr:cNvPr id="2" name="Picture 304">
          <a:extLst>
            <a:ext uri="{FF2B5EF4-FFF2-40B4-BE49-F238E27FC236}">
              <a16:creationId xmlns:a16="http://schemas.microsoft.com/office/drawing/2014/main" id="{9B770B38-05D0-41BE-8AB6-2DE340B2AD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552450"/>
          <a:ext cx="13620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57150</xdr:colOff>
      <xdr:row>2</xdr:row>
      <xdr:rowOff>152400</xdr:rowOff>
    </xdr:from>
    <xdr:to>
      <xdr:col>2</xdr:col>
      <xdr:colOff>1685925</xdr:colOff>
      <xdr:row>7</xdr:row>
      <xdr:rowOff>85725</xdr:rowOff>
    </xdr:to>
    <xdr:pic>
      <xdr:nvPicPr>
        <xdr:cNvPr id="3" name="Picture 330">
          <a:extLst>
            <a:ext uri="{FF2B5EF4-FFF2-40B4-BE49-F238E27FC236}">
              <a16:creationId xmlns:a16="http://schemas.microsoft.com/office/drawing/2014/main" id="{AC1E7589-CFC7-49D9-BD5A-E8B136E250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5" y="485775"/>
          <a:ext cx="162877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1647825</xdr:colOff>
      <xdr:row>6</xdr:row>
      <xdr:rowOff>133349</xdr:rowOff>
    </xdr:to>
    <xdr:pic>
      <xdr:nvPicPr>
        <xdr:cNvPr id="2" name="Picture 323">
          <a:extLst>
            <a:ext uri="{FF2B5EF4-FFF2-40B4-BE49-F238E27FC236}">
              <a16:creationId xmlns:a16="http://schemas.microsoft.com/office/drawing/2014/main" id="{B6CAE726-BB2E-4F5E-98D9-40903BB64D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4475" y="409575"/>
          <a:ext cx="1600200" cy="1009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57150</xdr:colOff>
      <xdr:row>2</xdr:row>
      <xdr:rowOff>95250</xdr:rowOff>
    </xdr:from>
    <xdr:to>
      <xdr:col>3</xdr:col>
      <xdr:colOff>0</xdr:colOff>
      <xdr:row>6</xdr:row>
      <xdr:rowOff>133350</xdr:rowOff>
    </xdr:to>
    <xdr:pic>
      <xdr:nvPicPr>
        <xdr:cNvPr id="2" name="Picture 323">
          <a:extLst>
            <a:ext uri="{FF2B5EF4-FFF2-40B4-BE49-F238E27FC236}">
              <a16:creationId xmlns:a16="http://schemas.microsoft.com/office/drawing/2014/main" id="{5675978A-E551-40F6-82F6-E72C1038801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428625"/>
          <a:ext cx="13239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66675</xdr:colOff>
      <xdr:row>3</xdr:row>
      <xdr:rowOff>66675</xdr:rowOff>
    </xdr:from>
    <xdr:to>
      <xdr:col>2</xdr:col>
      <xdr:colOff>1666875</xdr:colOff>
      <xdr:row>6</xdr:row>
      <xdr:rowOff>238125</xdr:rowOff>
    </xdr:to>
    <xdr:pic>
      <xdr:nvPicPr>
        <xdr:cNvPr id="2" name="Picture 303">
          <a:extLst>
            <a:ext uri="{FF2B5EF4-FFF2-40B4-BE49-F238E27FC236}">
              <a16:creationId xmlns:a16="http://schemas.microsoft.com/office/drawing/2014/main" id="{75EBD85E-DF3D-4494-922F-B716638B84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590550"/>
          <a:ext cx="160020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57149</xdr:colOff>
      <xdr:row>2</xdr:row>
      <xdr:rowOff>161925</xdr:rowOff>
    </xdr:from>
    <xdr:to>
      <xdr:col>2</xdr:col>
      <xdr:colOff>1666874</xdr:colOff>
      <xdr:row>6</xdr:row>
      <xdr:rowOff>95250</xdr:rowOff>
    </xdr:to>
    <xdr:pic>
      <xdr:nvPicPr>
        <xdr:cNvPr id="2" name="Picture 320">
          <a:extLst>
            <a:ext uri="{FF2B5EF4-FFF2-40B4-BE49-F238E27FC236}">
              <a16:creationId xmlns:a16="http://schemas.microsoft.com/office/drawing/2014/main" id="{E34F0503-958F-4A85-8782-F8709FC8F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4" y="495300"/>
          <a:ext cx="16097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85725</xdr:colOff>
      <xdr:row>2</xdr:row>
      <xdr:rowOff>0</xdr:rowOff>
    </xdr:from>
    <xdr:to>
      <xdr:col>3</xdr:col>
      <xdr:colOff>0</xdr:colOff>
      <xdr:row>6</xdr:row>
      <xdr:rowOff>123825</xdr:rowOff>
    </xdr:to>
    <xdr:pic>
      <xdr:nvPicPr>
        <xdr:cNvPr id="2" name="Picture 330">
          <a:extLst>
            <a:ext uri="{FF2B5EF4-FFF2-40B4-BE49-F238E27FC236}">
              <a16:creationId xmlns:a16="http://schemas.microsoft.com/office/drawing/2014/main" id="{EDC4727E-31DC-4595-82DB-ED0E61A3F7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0" y="333375"/>
          <a:ext cx="129540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47626</xdr:colOff>
      <xdr:row>2</xdr:row>
      <xdr:rowOff>152400</xdr:rowOff>
    </xdr:from>
    <xdr:to>
      <xdr:col>3</xdr:col>
      <xdr:colOff>1</xdr:colOff>
      <xdr:row>6</xdr:row>
      <xdr:rowOff>247650</xdr:rowOff>
    </xdr:to>
    <xdr:pic>
      <xdr:nvPicPr>
        <xdr:cNvPr id="2" name="Picture 2">
          <a:extLst>
            <a:ext uri="{FF2B5EF4-FFF2-40B4-BE49-F238E27FC236}">
              <a16:creationId xmlns:a16="http://schemas.microsoft.com/office/drawing/2014/main" id="{02AC2874-E112-48A7-823E-510B426487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485775"/>
          <a:ext cx="13335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85724</xdr:colOff>
      <xdr:row>3</xdr:row>
      <xdr:rowOff>9525</xdr:rowOff>
    </xdr:from>
    <xdr:to>
      <xdr:col>2</xdr:col>
      <xdr:colOff>1676400</xdr:colOff>
      <xdr:row>6</xdr:row>
      <xdr:rowOff>200025</xdr:rowOff>
    </xdr:to>
    <xdr:pic>
      <xdr:nvPicPr>
        <xdr:cNvPr id="2" name="Picture 320">
          <a:extLst>
            <a:ext uri="{FF2B5EF4-FFF2-40B4-BE49-F238E27FC236}">
              <a16:creationId xmlns:a16="http://schemas.microsoft.com/office/drawing/2014/main" id="{637959D3-E2B9-44E9-BF1C-6A14C60607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899" y="533400"/>
          <a:ext cx="1590676"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57149</xdr:colOff>
      <xdr:row>2</xdr:row>
      <xdr:rowOff>123824</xdr:rowOff>
    </xdr:from>
    <xdr:to>
      <xdr:col>2</xdr:col>
      <xdr:colOff>1609725</xdr:colOff>
      <xdr:row>6</xdr:row>
      <xdr:rowOff>114299</xdr:rowOff>
    </xdr:to>
    <xdr:pic>
      <xdr:nvPicPr>
        <xdr:cNvPr id="2" name="Picture 322">
          <a:extLst>
            <a:ext uri="{FF2B5EF4-FFF2-40B4-BE49-F238E27FC236}">
              <a16:creationId xmlns:a16="http://schemas.microsoft.com/office/drawing/2014/main" id="{9885B604-C678-4F73-8AD4-28F0C728C3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4" y="457199"/>
          <a:ext cx="1552576"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66675</xdr:colOff>
      <xdr:row>2</xdr:row>
      <xdr:rowOff>85725</xdr:rowOff>
    </xdr:from>
    <xdr:to>
      <xdr:col>2</xdr:col>
      <xdr:colOff>1628775</xdr:colOff>
      <xdr:row>6</xdr:row>
      <xdr:rowOff>323850</xdr:rowOff>
    </xdr:to>
    <xdr:pic>
      <xdr:nvPicPr>
        <xdr:cNvPr id="2" name="Picture 326">
          <a:extLst>
            <a:ext uri="{FF2B5EF4-FFF2-40B4-BE49-F238E27FC236}">
              <a16:creationId xmlns:a16="http://schemas.microsoft.com/office/drawing/2014/main" id="{2A55AC10-D9DE-4CF3-91DB-EBB957C66A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419100"/>
          <a:ext cx="15621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76200</xdr:colOff>
      <xdr:row>2</xdr:row>
      <xdr:rowOff>161925</xdr:rowOff>
    </xdr:from>
    <xdr:to>
      <xdr:col>2</xdr:col>
      <xdr:colOff>1628775</xdr:colOff>
      <xdr:row>6</xdr:row>
      <xdr:rowOff>228600</xdr:rowOff>
    </xdr:to>
    <xdr:pic>
      <xdr:nvPicPr>
        <xdr:cNvPr id="2" name="Picture 327">
          <a:extLst>
            <a:ext uri="{FF2B5EF4-FFF2-40B4-BE49-F238E27FC236}">
              <a16:creationId xmlns:a16="http://schemas.microsoft.com/office/drawing/2014/main" id="{C2BB28F9-0907-4368-A6F3-2C42B72802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53050" y="495300"/>
          <a:ext cx="1552575"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76200</xdr:colOff>
      <xdr:row>2</xdr:row>
      <xdr:rowOff>152401</xdr:rowOff>
    </xdr:from>
    <xdr:to>
      <xdr:col>2</xdr:col>
      <xdr:colOff>1676400</xdr:colOff>
      <xdr:row>5</xdr:row>
      <xdr:rowOff>428625</xdr:rowOff>
    </xdr:to>
    <xdr:pic>
      <xdr:nvPicPr>
        <xdr:cNvPr id="3" name="Picture 322">
          <a:extLst>
            <a:ext uri="{FF2B5EF4-FFF2-40B4-BE49-F238E27FC236}">
              <a16:creationId xmlns:a16="http://schemas.microsoft.com/office/drawing/2014/main" id="{95F479C8-D83F-44D3-87C1-F98570BA1F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86400" y="476251"/>
          <a:ext cx="1600200" cy="12287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47625</xdr:colOff>
      <xdr:row>2</xdr:row>
      <xdr:rowOff>85725</xdr:rowOff>
    </xdr:from>
    <xdr:to>
      <xdr:col>2</xdr:col>
      <xdr:colOff>1647825</xdr:colOff>
      <xdr:row>5</xdr:row>
      <xdr:rowOff>485775</xdr:rowOff>
    </xdr:to>
    <xdr:pic>
      <xdr:nvPicPr>
        <xdr:cNvPr id="2" name="Picture 315">
          <a:extLst>
            <a:ext uri="{FF2B5EF4-FFF2-40B4-BE49-F238E27FC236}">
              <a16:creationId xmlns:a16="http://schemas.microsoft.com/office/drawing/2014/main" id="{B70809CC-EDE9-4452-8D65-B24FDDECFE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76800" y="419100"/>
          <a:ext cx="133350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57149</xdr:colOff>
      <xdr:row>2</xdr:row>
      <xdr:rowOff>114300</xdr:rowOff>
    </xdr:from>
    <xdr:to>
      <xdr:col>2</xdr:col>
      <xdr:colOff>1628774</xdr:colOff>
      <xdr:row>5</xdr:row>
      <xdr:rowOff>495300</xdr:rowOff>
    </xdr:to>
    <xdr:pic>
      <xdr:nvPicPr>
        <xdr:cNvPr id="2" name="Picture 314">
          <a:extLst>
            <a:ext uri="{FF2B5EF4-FFF2-40B4-BE49-F238E27FC236}">
              <a16:creationId xmlns:a16="http://schemas.microsoft.com/office/drawing/2014/main" id="{B02E45DF-E36F-4496-A8E0-8253012ED8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4" y="447675"/>
          <a:ext cx="13239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1676400</xdr:colOff>
      <xdr:row>6</xdr:row>
      <xdr:rowOff>0</xdr:rowOff>
    </xdr:to>
    <xdr:pic>
      <xdr:nvPicPr>
        <xdr:cNvPr id="2" name="Picture 313">
          <a:extLst>
            <a:ext uri="{FF2B5EF4-FFF2-40B4-BE49-F238E27FC236}">
              <a16:creationId xmlns:a16="http://schemas.microsoft.com/office/drawing/2014/main" id="{25F27B80-F567-4D55-9502-DA8264EE61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428625"/>
          <a:ext cx="15716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19050</xdr:colOff>
      <xdr:row>2</xdr:row>
      <xdr:rowOff>85725</xdr:rowOff>
    </xdr:from>
    <xdr:to>
      <xdr:col>3</xdr:col>
      <xdr:colOff>0</xdr:colOff>
      <xdr:row>6</xdr:row>
      <xdr:rowOff>295274</xdr:rowOff>
    </xdr:to>
    <xdr:pic>
      <xdr:nvPicPr>
        <xdr:cNvPr id="2" name="Picture 288">
          <a:extLst>
            <a:ext uri="{FF2B5EF4-FFF2-40B4-BE49-F238E27FC236}">
              <a16:creationId xmlns:a16="http://schemas.microsoft.com/office/drawing/2014/main" id="{2F1B6B46-15CC-41F4-A4FE-4C442AADA3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48225" y="419100"/>
          <a:ext cx="1362075" cy="1162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85725</xdr:colOff>
      <xdr:row>2</xdr:row>
      <xdr:rowOff>85724</xdr:rowOff>
    </xdr:from>
    <xdr:to>
      <xdr:col>3</xdr:col>
      <xdr:colOff>0</xdr:colOff>
      <xdr:row>6</xdr:row>
      <xdr:rowOff>323849</xdr:rowOff>
    </xdr:to>
    <xdr:pic>
      <xdr:nvPicPr>
        <xdr:cNvPr id="2" name="Picture 289">
          <a:extLst>
            <a:ext uri="{FF2B5EF4-FFF2-40B4-BE49-F238E27FC236}">
              <a16:creationId xmlns:a16="http://schemas.microsoft.com/office/drawing/2014/main" id="{64B2A8BB-DEB3-4C61-AD80-1BABF972A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0" y="419099"/>
          <a:ext cx="129540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57151</xdr:colOff>
      <xdr:row>2</xdr:row>
      <xdr:rowOff>66675</xdr:rowOff>
    </xdr:from>
    <xdr:to>
      <xdr:col>2</xdr:col>
      <xdr:colOff>1657351</xdr:colOff>
      <xdr:row>6</xdr:row>
      <xdr:rowOff>371475</xdr:rowOff>
    </xdr:to>
    <xdr:pic>
      <xdr:nvPicPr>
        <xdr:cNvPr id="2" name="Picture 290">
          <a:extLst>
            <a:ext uri="{FF2B5EF4-FFF2-40B4-BE49-F238E27FC236}">
              <a16:creationId xmlns:a16="http://schemas.microsoft.com/office/drawing/2014/main" id="{2D9BBD02-C6C4-40B3-AE74-0DA028C912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6" y="400050"/>
          <a:ext cx="1323975"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28575</xdr:colOff>
      <xdr:row>2</xdr:row>
      <xdr:rowOff>66675</xdr:rowOff>
    </xdr:from>
    <xdr:to>
      <xdr:col>3</xdr:col>
      <xdr:colOff>0</xdr:colOff>
      <xdr:row>6</xdr:row>
      <xdr:rowOff>257175</xdr:rowOff>
    </xdr:to>
    <xdr:pic>
      <xdr:nvPicPr>
        <xdr:cNvPr id="2" name="Picture 292">
          <a:extLst>
            <a:ext uri="{FF2B5EF4-FFF2-40B4-BE49-F238E27FC236}">
              <a16:creationId xmlns:a16="http://schemas.microsoft.com/office/drawing/2014/main" id="{E16D040F-F541-4712-890A-4D0715D385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0" y="400050"/>
          <a:ext cx="13525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114301</xdr:colOff>
      <xdr:row>2</xdr:row>
      <xdr:rowOff>66675</xdr:rowOff>
    </xdr:from>
    <xdr:to>
      <xdr:col>2</xdr:col>
      <xdr:colOff>1619251</xdr:colOff>
      <xdr:row>6</xdr:row>
      <xdr:rowOff>285750</xdr:rowOff>
    </xdr:to>
    <xdr:pic>
      <xdr:nvPicPr>
        <xdr:cNvPr id="2" name="Picture 296">
          <a:extLst>
            <a:ext uri="{FF2B5EF4-FFF2-40B4-BE49-F238E27FC236}">
              <a16:creationId xmlns:a16="http://schemas.microsoft.com/office/drawing/2014/main" id="{111ADC14-1996-4850-A867-0F9EC7DFD4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81576" y="400050"/>
          <a:ext cx="15049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47626</xdr:colOff>
      <xdr:row>2</xdr:row>
      <xdr:rowOff>152400</xdr:rowOff>
    </xdr:from>
    <xdr:to>
      <xdr:col>2</xdr:col>
      <xdr:colOff>1666876</xdr:colOff>
      <xdr:row>6</xdr:row>
      <xdr:rowOff>209550</xdr:rowOff>
    </xdr:to>
    <xdr:pic>
      <xdr:nvPicPr>
        <xdr:cNvPr id="2" name="Picture 299">
          <a:extLst>
            <a:ext uri="{FF2B5EF4-FFF2-40B4-BE49-F238E27FC236}">
              <a16:creationId xmlns:a16="http://schemas.microsoft.com/office/drawing/2014/main" id="{59286F0F-15D4-4217-8DC3-1E8FBA5BD7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485775"/>
          <a:ext cx="16192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38100</xdr:colOff>
      <xdr:row>2</xdr:row>
      <xdr:rowOff>171450</xdr:rowOff>
    </xdr:from>
    <xdr:to>
      <xdr:col>3</xdr:col>
      <xdr:colOff>0</xdr:colOff>
      <xdr:row>6</xdr:row>
      <xdr:rowOff>295275</xdr:rowOff>
    </xdr:to>
    <xdr:pic>
      <xdr:nvPicPr>
        <xdr:cNvPr id="2" name="Picture 293">
          <a:extLst>
            <a:ext uri="{FF2B5EF4-FFF2-40B4-BE49-F238E27FC236}">
              <a16:creationId xmlns:a16="http://schemas.microsoft.com/office/drawing/2014/main" id="{B1262D0A-2E07-4A62-9028-761A6A665C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5" y="504825"/>
          <a:ext cx="13430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66675</xdr:colOff>
      <xdr:row>2</xdr:row>
      <xdr:rowOff>171450</xdr:rowOff>
    </xdr:from>
    <xdr:to>
      <xdr:col>3</xdr:col>
      <xdr:colOff>0</xdr:colOff>
      <xdr:row>6</xdr:row>
      <xdr:rowOff>228600</xdr:rowOff>
    </xdr:to>
    <xdr:pic>
      <xdr:nvPicPr>
        <xdr:cNvPr id="2" name="Picture 291">
          <a:extLst>
            <a:ext uri="{FF2B5EF4-FFF2-40B4-BE49-F238E27FC236}">
              <a16:creationId xmlns:a16="http://schemas.microsoft.com/office/drawing/2014/main" id="{191F1EEE-EFFE-4158-A1A0-E4FC799DF0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504825"/>
          <a:ext cx="13144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38099</xdr:colOff>
      <xdr:row>2</xdr:row>
      <xdr:rowOff>152400</xdr:rowOff>
    </xdr:from>
    <xdr:to>
      <xdr:col>2</xdr:col>
      <xdr:colOff>1704974</xdr:colOff>
      <xdr:row>6</xdr:row>
      <xdr:rowOff>457200</xdr:rowOff>
    </xdr:to>
    <xdr:pic>
      <xdr:nvPicPr>
        <xdr:cNvPr id="2" name="Picture 290">
          <a:extLst>
            <a:ext uri="{FF2B5EF4-FFF2-40B4-BE49-F238E27FC236}">
              <a16:creationId xmlns:a16="http://schemas.microsoft.com/office/drawing/2014/main" id="{7485C12F-77B1-46A9-9177-368FB115BC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4" y="485775"/>
          <a:ext cx="1666875"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95250</xdr:colOff>
      <xdr:row>2</xdr:row>
      <xdr:rowOff>171450</xdr:rowOff>
    </xdr:from>
    <xdr:to>
      <xdr:col>2</xdr:col>
      <xdr:colOff>1676400</xdr:colOff>
      <xdr:row>7</xdr:row>
      <xdr:rowOff>285750</xdr:rowOff>
    </xdr:to>
    <xdr:pic>
      <xdr:nvPicPr>
        <xdr:cNvPr id="2" name="Picture 295">
          <a:extLst>
            <a:ext uri="{FF2B5EF4-FFF2-40B4-BE49-F238E27FC236}">
              <a16:creationId xmlns:a16="http://schemas.microsoft.com/office/drawing/2014/main" id="{94DBD511-1B7F-498C-A685-311C3C46ED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504825"/>
          <a:ext cx="15811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3</xdr:col>
      <xdr:colOff>1</xdr:colOff>
      <xdr:row>7</xdr:row>
      <xdr:rowOff>238125</xdr:rowOff>
    </xdr:to>
    <xdr:pic>
      <xdr:nvPicPr>
        <xdr:cNvPr id="2" name="Picture 294">
          <a:extLst>
            <a:ext uri="{FF2B5EF4-FFF2-40B4-BE49-F238E27FC236}">
              <a16:creationId xmlns:a16="http://schemas.microsoft.com/office/drawing/2014/main" id="{73C77DF7-558B-4EE2-B860-EEA9C37906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5" y="457200"/>
          <a:ext cx="1676401"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264E3FA7-A7DB-404F-A836-FC12A1239B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09575"/>
          <a:ext cx="13335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47625</xdr:colOff>
      <xdr:row>2</xdr:row>
      <xdr:rowOff>133350</xdr:rowOff>
    </xdr:from>
    <xdr:to>
      <xdr:col>3</xdr:col>
      <xdr:colOff>0</xdr:colOff>
      <xdr:row>6</xdr:row>
      <xdr:rowOff>361950</xdr:rowOff>
    </xdr:to>
    <xdr:pic>
      <xdr:nvPicPr>
        <xdr:cNvPr id="2" name="Picture 298">
          <a:extLst>
            <a:ext uri="{FF2B5EF4-FFF2-40B4-BE49-F238E27FC236}">
              <a16:creationId xmlns:a16="http://schemas.microsoft.com/office/drawing/2014/main" id="{2238D62E-FBAF-491A-AA55-0F749E1555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66725"/>
          <a:ext cx="133350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66676</xdr:colOff>
      <xdr:row>2</xdr:row>
      <xdr:rowOff>38100</xdr:rowOff>
    </xdr:from>
    <xdr:to>
      <xdr:col>3</xdr:col>
      <xdr:colOff>1</xdr:colOff>
      <xdr:row>6</xdr:row>
      <xdr:rowOff>238125</xdr:rowOff>
    </xdr:to>
    <xdr:pic>
      <xdr:nvPicPr>
        <xdr:cNvPr id="2" name="Picture 305">
          <a:extLst>
            <a:ext uri="{FF2B5EF4-FFF2-40B4-BE49-F238E27FC236}">
              <a16:creationId xmlns:a16="http://schemas.microsoft.com/office/drawing/2014/main" id="{CB854E77-6016-42BC-801E-FFCEC296C9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1" y="371475"/>
          <a:ext cx="13144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95250</xdr:colOff>
      <xdr:row>2</xdr:row>
      <xdr:rowOff>95249</xdr:rowOff>
    </xdr:from>
    <xdr:to>
      <xdr:col>2</xdr:col>
      <xdr:colOff>1695450</xdr:colOff>
      <xdr:row>6</xdr:row>
      <xdr:rowOff>257174</xdr:rowOff>
    </xdr:to>
    <xdr:pic>
      <xdr:nvPicPr>
        <xdr:cNvPr id="2" name="Picture 306">
          <a:extLst>
            <a:ext uri="{FF2B5EF4-FFF2-40B4-BE49-F238E27FC236}">
              <a16:creationId xmlns:a16="http://schemas.microsoft.com/office/drawing/2014/main" id="{6038A64F-A979-4905-A06F-CDD0D9B9B7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3525" y="428624"/>
          <a:ext cx="16002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07A085CE-29CD-4571-93BD-2F36D2FB97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457200"/>
          <a:ext cx="1314450" cy="1162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3</xdr:col>
      <xdr:colOff>0</xdr:colOff>
      <xdr:row>6</xdr:row>
      <xdr:rowOff>314325</xdr:rowOff>
    </xdr:to>
    <xdr:pic>
      <xdr:nvPicPr>
        <xdr:cNvPr id="2" name="Picture 309">
          <a:extLst>
            <a:ext uri="{FF2B5EF4-FFF2-40B4-BE49-F238E27FC236}">
              <a16:creationId xmlns:a16="http://schemas.microsoft.com/office/drawing/2014/main" id="{773293BA-F47A-4F13-9E13-D8FD0F6227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85775"/>
          <a:ext cx="16668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47625</xdr:colOff>
      <xdr:row>2</xdr:row>
      <xdr:rowOff>123825</xdr:rowOff>
    </xdr:from>
    <xdr:to>
      <xdr:col>3</xdr:col>
      <xdr:colOff>0</xdr:colOff>
      <xdr:row>6</xdr:row>
      <xdr:rowOff>285750</xdr:rowOff>
    </xdr:to>
    <xdr:pic>
      <xdr:nvPicPr>
        <xdr:cNvPr id="2" name="Picture 311">
          <a:extLst>
            <a:ext uri="{FF2B5EF4-FFF2-40B4-BE49-F238E27FC236}">
              <a16:creationId xmlns:a16="http://schemas.microsoft.com/office/drawing/2014/main" id="{263DF95B-9AB7-47C4-99F2-0E3A9E5FCE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57200"/>
          <a:ext cx="13335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95250</xdr:colOff>
      <xdr:row>2</xdr:row>
      <xdr:rowOff>57151</xdr:rowOff>
    </xdr:from>
    <xdr:to>
      <xdr:col>3</xdr:col>
      <xdr:colOff>0</xdr:colOff>
      <xdr:row>6</xdr:row>
      <xdr:rowOff>266701</xdr:rowOff>
    </xdr:to>
    <xdr:pic>
      <xdr:nvPicPr>
        <xdr:cNvPr id="2" name="Picture 310">
          <a:extLst>
            <a:ext uri="{FF2B5EF4-FFF2-40B4-BE49-F238E27FC236}">
              <a16:creationId xmlns:a16="http://schemas.microsoft.com/office/drawing/2014/main" id="{4C41980D-6A30-47E7-A6BD-9C7F56B9B9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390526"/>
          <a:ext cx="128587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76199</xdr:colOff>
      <xdr:row>2</xdr:row>
      <xdr:rowOff>133350</xdr:rowOff>
    </xdr:from>
    <xdr:to>
      <xdr:col>2</xdr:col>
      <xdr:colOff>1647825</xdr:colOff>
      <xdr:row>6</xdr:row>
      <xdr:rowOff>400050</xdr:rowOff>
    </xdr:to>
    <xdr:pic>
      <xdr:nvPicPr>
        <xdr:cNvPr id="2" name="Picture 307">
          <a:extLst>
            <a:ext uri="{FF2B5EF4-FFF2-40B4-BE49-F238E27FC236}">
              <a16:creationId xmlns:a16="http://schemas.microsoft.com/office/drawing/2014/main" id="{66369768-7E79-4786-A62C-83BD537999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4" y="466725"/>
          <a:ext cx="1571626"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76200</xdr:colOff>
      <xdr:row>2</xdr:row>
      <xdr:rowOff>57150</xdr:rowOff>
    </xdr:from>
    <xdr:to>
      <xdr:col>3</xdr:col>
      <xdr:colOff>0</xdr:colOff>
      <xdr:row>6</xdr:row>
      <xdr:rowOff>0</xdr:rowOff>
    </xdr:to>
    <xdr:pic>
      <xdr:nvPicPr>
        <xdr:cNvPr id="2" name="Picture 316">
          <a:extLst>
            <a:ext uri="{FF2B5EF4-FFF2-40B4-BE49-F238E27FC236}">
              <a16:creationId xmlns:a16="http://schemas.microsoft.com/office/drawing/2014/main" id="{3CF30E94-24F5-483F-9E64-F75CFAE855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5" y="390525"/>
          <a:ext cx="1304925"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57149</xdr:colOff>
      <xdr:row>2</xdr:row>
      <xdr:rowOff>123825</xdr:rowOff>
    </xdr:from>
    <xdr:to>
      <xdr:col>3</xdr:col>
      <xdr:colOff>0</xdr:colOff>
      <xdr:row>6</xdr:row>
      <xdr:rowOff>295274</xdr:rowOff>
    </xdr:to>
    <xdr:pic>
      <xdr:nvPicPr>
        <xdr:cNvPr id="2" name="Picture 312">
          <a:extLst>
            <a:ext uri="{FF2B5EF4-FFF2-40B4-BE49-F238E27FC236}">
              <a16:creationId xmlns:a16="http://schemas.microsoft.com/office/drawing/2014/main" id="{65D76C82-C5D8-4965-9D22-D707D9CECC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4" y="457200"/>
          <a:ext cx="1323976"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95250</xdr:colOff>
      <xdr:row>2</xdr:row>
      <xdr:rowOff>142875</xdr:rowOff>
    </xdr:from>
    <xdr:to>
      <xdr:col>2</xdr:col>
      <xdr:colOff>1695450</xdr:colOff>
      <xdr:row>6</xdr:row>
      <xdr:rowOff>542925</xdr:rowOff>
    </xdr:to>
    <xdr:pic>
      <xdr:nvPicPr>
        <xdr:cNvPr id="3" name="Picture 315">
          <a:extLst>
            <a:ext uri="{FF2B5EF4-FFF2-40B4-BE49-F238E27FC236}">
              <a16:creationId xmlns:a16="http://schemas.microsoft.com/office/drawing/2014/main" id="{D23EF2B7-99D9-4682-AB82-A4269BA43C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05450" y="476250"/>
          <a:ext cx="160020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47625</xdr:colOff>
      <xdr:row>2</xdr:row>
      <xdr:rowOff>66675</xdr:rowOff>
    </xdr:from>
    <xdr:to>
      <xdr:col>2</xdr:col>
      <xdr:colOff>1647825</xdr:colOff>
      <xdr:row>6</xdr:row>
      <xdr:rowOff>161925</xdr:rowOff>
    </xdr:to>
    <xdr:pic>
      <xdr:nvPicPr>
        <xdr:cNvPr id="2" name="Picture 343">
          <a:extLst>
            <a:ext uri="{FF2B5EF4-FFF2-40B4-BE49-F238E27FC236}">
              <a16:creationId xmlns:a16="http://schemas.microsoft.com/office/drawing/2014/main" id="{44F1CD7E-6183-4DAA-8030-581D708E93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4475" y="400050"/>
          <a:ext cx="16002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66675</xdr:colOff>
      <xdr:row>2</xdr:row>
      <xdr:rowOff>57150</xdr:rowOff>
    </xdr:from>
    <xdr:to>
      <xdr:col>2</xdr:col>
      <xdr:colOff>1676400</xdr:colOff>
      <xdr:row>6</xdr:row>
      <xdr:rowOff>152400</xdr:rowOff>
    </xdr:to>
    <xdr:pic>
      <xdr:nvPicPr>
        <xdr:cNvPr id="2" name="Picture 343">
          <a:extLst>
            <a:ext uri="{FF2B5EF4-FFF2-40B4-BE49-F238E27FC236}">
              <a16:creationId xmlns:a16="http://schemas.microsoft.com/office/drawing/2014/main" id="{AE0E9342-7AFB-4277-8DBD-61F9885812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390525"/>
          <a:ext cx="13144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104774</xdr:colOff>
      <xdr:row>2</xdr:row>
      <xdr:rowOff>38100</xdr:rowOff>
    </xdr:from>
    <xdr:to>
      <xdr:col>2</xdr:col>
      <xdr:colOff>1600199</xdr:colOff>
      <xdr:row>6</xdr:row>
      <xdr:rowOff>161925</xdr:rowOff>
    </xdr:to>
    <xdr:pic>
      <xdr:nvPicPr>
        <xdr:cNvPr id="2" name="Picture 342">
          <a:extLst>
            <a:ext uri="{FF2B5EF4-FFF2-40B4-BE49-F238E27FC236}">
              <a16:creationId xmlns:a16="http://schemas.microsoft.com/office/drawing/2014/main" id="{9C3984A1-2AAB-4AEC-9CC1-4B27AE322B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49" y="371475"/>
          <a:ext cx="127635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2</xdr:col>
      <xdr:colOff>85725</xdr:colOff>
      <xdr:row>2</xdr:row>
      <xdr:rowOff>38100</xdr:rowOff>
    </xdr:from>
    <xdr:to>
      <xdr:col>2</xdr:col>
      <xdr:colOff>1590675</xdr:colOff>
      <xdr:row>6</xdr:row>
      <xdr:rowOff>161925</xdr:rowOff>
    </xdr:to>
    <xdr:pic>
      <xdr:nvPicPr>
        <xdr:cNvPr id="2" name="Picture 342">
          <a:extLst>
            <a:ext uri="{FF2B5EF4-FFF2-40B4-BE49-F238E27FC236}">
              <a16:creationId xmlns:a16="http://schemas.microsoft.com/office/drawing/2014/main" id="{57E962BB-0A9A-49EB-8586-F32314B76B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0" y="371475"/>
          <a:ext cx="150495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2</xdr:col>
      <xdr:colOff>95249</xdr:colOff>
      <xdr:row>2</xdr:row>
      <xdr:rowOff>38100</xdr:rowOff>
    </xdr:from>
    <xdr:to>
      <xdr:col>2</xdr:col>
      <xdr:colOff>1628774</xdr:colOff>
      <xdr:row>6</xdr:row>
      <xdr:rowOff>152400</xdr:rowOff>
    </xdr:to>
    <xdr:pic>
      <xdr:nvPicPr>
        <xdr:cNvPr id="2" name="Picture 340">
          <a:extLst>
            <a:ext uri="{FF2B5EF4-FFF2-40B4-BE49-F238E27FC236}">
              <a16:creationId xmlns:a16="http://schemas.microsoft.com/office/drawing/2014/main" id="{80C91DAE-8561-4E06-B2F8-4FB3672D92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4" y="371475"/>
          <a:ext cx="128587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1619250</xdr:colOff>
      <xdr:row>6</xdr:row>
      <xdr:rowOff>104775</xdr:rowOff>
    </xdr:to>
    <xdr:pic>
      <xdr:nvPicPr>
        <xdr:cNvPr id="2" name="Picture 339">
          <a:extLst>
            <a:ext uri="{FF2B5EF4-FFF2-40B4-BE49-F238E27FC236}">
              <a16:creationId xmlns:a16="http://schemas.microsoft.com/office/drawing/2014/main" id="{0E1EAD69-9DD0-48DC-A653-2BBA055370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381000"/>
          <a:ext cx="127635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53" xr16:uid="{98AE41EB-3018-4029-8B52-6F91AA491161}"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_EQ" connectionId="63" xr16:uid="{74D7BD0B-D7E2-44E3-9E5D-DE2592EF05D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_Debt_Related" headers="0" connectionId="66" xr16:uid="{974F45C8-AB22-4096-90DB-F5F3FD7C74B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_EQ_Related" headers="0" connectionId="64" xr16:uid="{2404E5F7-B0D3-4689-8686-C1A43D40C77E}"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_FD" headers="0" connectionId="68" xr16:uid="{2DD1DE32-8EE5-42EA-8F35-C04EB5D39B0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_MM" headers="0" connectionId="67" xr16:uid="{1EBFB67E-2C45-454F-A87E-7AB878F3E2E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_GOV_SEC" connectionId="65" xr16:uid="{99E60C45-C779-4647-B70D-17493030B39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FNAV" headers="0" connectionId="69" xr16:uid="{EFA264B9-97C5-4A8E-857C-26BBC9EEE2F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73" xr16:uid="{A4F66156-3881-4780-B02F-4A4D91D3553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_FD" headers="0" connectionId="75" xr16:uid="{A7CD541C-A722-44EA-9ACA-ED1AD468E1D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_MM" headers="0" connectionId="74" xr16:uid="{4FDA1654-B360-4672-913A-CF6E6407081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_EQ" connectionId="70" xr16:uid="{EA29D37E-D4F0-447A-8783-92D0917698C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NAV" headers="0" connectionId="76" xr16:uid="{F1D9143B-C621-4DD6-8537-205DFDF3AB9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BAF_EQ_Related" headers="0" connectionId="71" xr16:uid="{0FB9AEA3-B60F-4910-83D4-CB5A12845DB6}"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BAF_GOV_SEC" connectionId="72" xr16:uid="{BC1AE34B-C4D7-465B-B286-66CCF4DD326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93" xr16:uid="{D75EA2D2-2384-4406-ABC7-7B3B2B0F63F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MIF_MM" headers="0" connectionId="94" xr16:uid="{ABAF87D1-314B-4C4C-9E9B-B3A70CD844A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IF_EQ" connectionId="90" xr16:uid="{DB3E9708-886D-483C-A486-AC37F1CB874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IF_EQ_Related" headers="0" connectionId="91" xr16:uid="{B9BD65E5-0D94-41FC-B85E-30533967734A}"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IFNAV" headers="0" connectionId="95" xr16:uid="{70D1ADA9-15D7-4CD9-83C9-6F16D29652E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MIF_GOV_SEC" connectionId="92" xr16:uid="{A96FCA5E-D708-4ADE-BA72-A2F1F93E22D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MAOF_EQ" connectionId="127" xr16:uid="{0305B2C0-368E-4256-AC34-9A461BD3E57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BAF_Mutual_F_Units_1" headers="0" connectionId="155" xr16:uid="{63D42512-9300-42EA-BB06-F303162BAF7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MAOF_GOV_SEC" connectionId="128" xr16:uid="{6FED537B-A202-4ACD-91A2-ADF133D2613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29" xr16:uid="{12EB5BF8-2E5C-4C34-8F51-D68C5FD688E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MAOFNAV" headers="0" connectionId="130" xr16:uid="{0C7D458A-D40A-4D65-AD8A-BC9A18EE85D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EGF_MM" headers="0" connectionId="105" xr16:uid="{AB5E6497-39DB-498B-8194-A6564FD5882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EGFNAV" headers="0" connectionId="106" xr16:uid="{0C60E573-9E3A-4D15-8CB7-73887746FAF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EGF_EQ" connectionId="102" xr16:uid="{F8CFD0AA-71FB-4526-A422-1EE30EE7705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EGF_GOV_SEC" connectionId="103" xr16:uid="{67039FC5-7B5B-4A97-B72F-A487ED475D6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04" xr16:uid="{585F4D8E-5D82-481C-9DC8-58847078169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LF_MM" headers="0" connectionId="25" xr16:uid="{EE9DBF34-C77D-4D1D-8888-1729FF546B0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LFNAV" headers="0" connectionId="26" xr16:uid="{9143E6F1-A711-445B-8CB9-F8EA96E2634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LF_GOV_SEC" connectionId="24" xr16:uid="{3A5FBE23-BD29-4912-BE54-7BA521018C0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STBF_MM" headers="0" connectionId="36" xr16:uid="{D8844CDB-3375-420E-9F89-1A4A7AA4451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34" xr16:uid="{95055538-95BB-45CD-9C99-7EA78E47F2D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TMFSP1NAV" headers="0" connectionId="5" xr16:uid="{3A9FB453-35A9-4647-AB87-F446B156365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STBFNAV" headers="0" connectionId="37" xr16:uid="{8B94EFE0-CDE4-4759-9E99-45A09F90F2D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35" xr16:uid="{CCB8F1BA-9BE9-4FD7-97B0-804C9E08558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STBF_GOV_SEC" connectionId="33" xr16:uid="{37130B7F-43CC-4417-8F61-1BAFC4864C9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FF_MM" headers="0" connectionId="40" xr16:uid="{59B7D002-42B9-4588-BBA5-49A5F5F8D6D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FFSP1NAV" headers="0" connectionId="43" xr16:uid="{95FFAB7D-9CD6-4467-8C2A-7F1F7365DDB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FFNAV" headers="0" connectionId="41" xr16:uid="{E78DD520-B4F3-479E-A0BA-259E70D88E3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FF_GOV_SEC" connectionId="38" xr16:uid="{C725C812-D74A-4D75-BC6F-56301591937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FF_Debt_Related" headers="0" connectionId="39" xr16:uid="{0333321C-3EFA-49F0-9825-EF163DFD852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IPF_Debt_Related_UNLISTED" headers="0" connectionId="21" xr16:uid="{C203EAED-A008-4707-A170-C247A2D9E25E}"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IPFSP1NAV" headers="0" connectionId="23" xr16:uid="{4549E50F-8663-49AC-9099-14B32CD7EBF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IPFNAV" headers="0" connectionId="22" xr16:uid="{AE7F13E3-40A8-4580-9DD3-B9E47D47BEE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IPF_GOV_SEC" connectionId="19" xr16:uid="{DA191E15-68C2-43F7-B329-0DC338E762A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IPF_Debt_Related" headers="0" connectionId="20" xr16:uid="{FD5CE9A3-A102-4E12-845B-79B44F72BD3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USTFNAV" headers="0" connectionId="47" xr16:uid="{2F5B90FE-F7EB-4E95-8BEE-FD949787AEA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USTF_GOV_SEC" connectionId="44" xr16:uid="{7B84EA3D-025B-4529-98ED-71BBA36E229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45" xr16:uid="{D1A3F88F-CC32-45F2-B3A6-0DFF174107C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USTF_MM" headers="0" connectionId="46" xr16:uid="{AF646653-D1C5-4239-B0FB-9B1406BC869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FRSTF_MM" headers="0" connectionId="61" xr16:uid="{95CD2BD8-B17C-4F9C-B878-0771A45F87C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FRSTFNAV" headers="0" connectionId="62" xr16:uid="{12FF2A69-3227-4F55-8252-69745CA529F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FRSTF_GOV_SEC" connectionId="60" xr16:uid="{D1F87F34-4A3E-4257-B662-E6286792F8B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OFNAV" headers="0" connectionId="27" xr16:uid="{F10C5DBC-5176-4EF3-992B-C3029AE0828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IFA_Debt_Related_UNLISTED" headers="0" connectionId="17" xr16:uid="{9DB02D7E-B0FE-432F-8639-522767D7A8F2}"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IFANAV" headers="0" connectionId="18" xr16:uid="{9D83BF1F-604F-406C-A698-FE6D0193ABA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IFA_GOV_SEC" connectionId="15" xr16:uid="{37DB0249-1DFB-4E39-99F5-85CDB417E0C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IFA_Debt_Related" headers="0" connectionId="16" xr16:uid="{CA998607-6909-4F71-8D29-FE8DE3886F7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GSFR_GOV_SEC" connectionId="13" xr16:uid="{FB9B38ED-55EC-49D1-B61D-F6467B76B95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GSFRNAV" headers="0" connectionId="14" xr16:uid="{34BEB8F1-AF19-4FEE-952B-3C454FA135E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DBFNAV" headers="0" connectionId="9" xr16:uid="{46FBD323-C11A-4F60-812B-ECE9DEB1CCB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DBF_GOV_SEC" connectionId="6" xr16:uid="{60729B8E-6AEF-4A96-BDB7-1CB32659538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DBF_Debt_Related" headers="0" connectionId="7" xr16:uid="{F62D2326-5C18-4239-9BDB-BB94B63854C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DBF_MM" headers="0" connectionId="8" xr16:uid="{539DD3F8-DCBD-4039-8255-DFF56AAABBC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BPSUF_GOV_SEC" connectionId="1" xr16:uid="{801B575A-5DAC-4EA6-B0CB-DC13C548564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2" xr16:uid="{BA9CF1A5-0B86-4DE3-BD76-E3EAFEC9309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BPSUF_MM" headers="0" connectionId="3" xr16:uid="{74383C3A-9366-40D6-AC90-EB24167562E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BPSUFNAV" headers="0" connectionId="4" xr16:uid="{47E80F82-A744-4F86-A2EB-403553DA277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FRF_GOV_SEC" connectionId="10" xr16:uid="{E602B3D4-E50C-4929-AAB6-045DCC896F5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1" xr16:uid="{371A55A3-EECE-42B1-AD16-2AD3047E913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FRFNAV" headers="0" connectionId="12" xr16:uid="{5ED0F0CB-91F4-4D13-BE55-C538E273817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RSFC_GOV_SEC" connectionId="29" xr16:uid="{9335BC3B-1A1A-4F69-BD87-5E344E90C1B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30" xr16:uid="{A4478222-391B-41F9-8813-911CA880B1C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RSFC_MM" headers="0" connectionId="31" xr16:uid="{4A451920-490B-4243-BBEB-1427626321C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RSFCNAV" headers="0" connectionId="32" xr16:uid="{B9D5F81F-818A-4F3F-8E92-9F4611E2407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RSFC_EQ" connectionId="28" xr16:uid="{2939915B-012D-4C3E-AD6B-4EB60036EA5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RSFM_EQ" connectionId="141" xr16:uid="{7885CC88-0F28-4241-8CC4-0AEA6772430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RSFMNAV" headers="0" connectionId="146" xr16:uid="{1906EF9B-BCD7-4685-937A-57B2717FF3A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44" xr16:uid="{BD6D4AA6-CF0F-4032-8256-817D1A1A579B}"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RSFM_MM" headers="0" connectionId="145" xr16:uid="{E7137EF4-57B5-407F-B077-271D6681F3F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43" xr16:uid="{C200E2F9-50A2-473D-A424-10A888A32AF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RSFM_GOV_SEC" connectionId="142" xr16:uid="{42058194-8B47-4A45-87D5-BD89C65B4CC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RSFP_EQ" connectionId="147" xr16:uid="{6EE7FC6B-2061-41D5-96C4-51B6507443D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RSFPNAV" headers="0" connectionId="148" xr16:uid="{7FD45220-DCCB-46EA-9B16-65B836C338E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TOFENAV" headers="0" connectionId="124" xr16:uid="{9CDD10CD-40E8-4F64-9AF1-13110CDA6F6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TOFE_EQ" connectionId="123" xr16:uid="{30D5B2C8-411C-453D-92E0-D199EBD7035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EOFNAV" headers="0" connectionId="122" xr16:uid="{D1499F29-AB89-4225-99FD-5A753812F87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EOF_EQ" connectionId="121" xr16:uid="{20C7AEA1-7F64-4BAC-A871-DF623410CCB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INR_EQ" connectionId="125" xr16:uid="{26A315E6-1F8E-49F8-9E31-3811FD13965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INRNAV" headers="0" connectionId="126" xr16:uid="{8EDADB24-CFAF-49CF-80C2-1803DF21450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SCAPFNAV" headers="0" connectionId="150" xr16:uid="{2E14F5B4-4B7D-43B7-BBA5-9C1284E3532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SCAPF_EQ" connectionId="149" xr16:uid="{8770455A-BB6E-4BFA-892D-6666AC0F6DC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EQPEF_EQ" connectionId="88" xr16:uid="{2976895A-DBA6-45EE-B0EF-B76962265C8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EQPEFNAV" headers="0" connectionId="89" xr16:uid="{2318387A-D269-4075-AE02-BFF02FA8EEF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MCAPF_EQ" connectionId="98" xr16:uid="{86A79FC6-C485-47A7-BBC7-1EDA23335BC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MCAPFNAV" headers="0" connectionId="99" xr16:uid="{A43CDDC1-48C2-48A5-ABC2-B4B37E60D6C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FEFNAV" headers="0" connectionId="101" xr16:uid="{4093B2EA-AC95-4B26-A697-CCF16440E5C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FEF_EQ" connectionId="100" xr16:uid="{CBAF35F7-F78B-4903-B177-7C15B24EB1E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TSF96_EQ" connectionId="117" xr16:uid="{6675E9E3-E8D7-4AC3-B517-F8F3997564E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TSF96NAV" headers="0" connectionId="118" xr16:uid="{304E2E21-B1CF-4E4C-B462-7982BEB6EBE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DIVYFNAV" headers="0" connectionId="87" xr16:uid="{0341202C-C0BF-46B5-940F-0AD9A6BEAC0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DIVYF_EQ" connectionId="84" xr16:uid="{4462ABF5-D6B9-4FCD-B1F7-7B6E21B695B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DIVYF_GOV_SEC" connectionId="85" xr16:uid="{E7B19EF2-BA03-4407-944F-FF98C8105C4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DIVYF_Debt_Related" headers="0" connectionId="86" xr16:uid="{9CA38233-D3D2-46B4-BD70-52CACEC3CE1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IFSANAV" headers="0" connectionId="111" xr16:uid="{B3B0D228-6720-46DD-807B-436D19B456F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IFSA_EQ" connectionId="110" xr16:uid="{05A21C94-EBB5-4EDF-A9E5-41DB474B4A9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IFNA_Debt_Related" connectionId="108" xr16:uid="{C26FF7F7-76B6-440D-B8F8-9D6BDC30A9B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IFNANAV" headers="0" connectionId="109" xr16:uid="{8C508994-F5BD-49C2-93C4-898BD0BEC16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IFNA_EQ" connectionId="107" xr16:uid="{B2617688-2477-4420-A2AD-A9447564137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NETF_Debt_Related" connectionId="132" xr16:uid="{DDAA30B8-0BE8-466B-A4F6-941CE63C8B1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NETFNAV" headers="0" connectionId="133" xr16:uid="{3CF0B23E-1469-42B0-9DB1-11B0359C285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NETF_EQ" connectionId="131" xr16:uid="{A95786E2-4B4A-47E7-AE16-99C8D943745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NPBETFNAV" headers="0" connectionId="135" xr16:uid="{1EE2F0E0-F680-46D6-BE52-13940CFBF09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NPBETF_EQ" connectionId="134" xr16:uid="{20C6511E-CEF8-400D-95A2-C7799D1F94C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BFSF_EQ" connectionId="77" xr16:uid="{A4FBA078-D1B1-4175-85ED-029AD55BCFF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BFSFNAV" headers="0" connectionId="78" xr16:uid="{9A0D838E-5D58-4DC5-ACF7-5339AC2F4E1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DIF_EQ" connectionId="81" xr16:uid="{1AAE118B-ED0D-43DD-B326-246C2ACCC6D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DIF_Foreign_Units" connectionId="82" xr16:uid="{8978E836-CE3E-4640-A99E-B34B1217EBE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DIFNAV" headers="0" connectionId="83" xr16:uid="{0F18CB95-74BE-4152-8CE8-EF2067EB0BA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ICF_Debt_Related" connectionId="113" xr16:uid="{FBA7CB13-5B48-465D-B447-D5BC8C7D68A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ICFNAV" headers="0" connectionId="114" xr16:uid="{E13BDE1D-B8AA-4232-8DE5-1B69F8169E2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ICF_EQ" connectionId="112" xr16:uid="{E24417F1-CB49-4255-A05A-034E02602F4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IPHF_EQ" connectionId="115" xr16:uid="{037BBE97-7B0A-4EED-8A37-6907F996107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IPHFNAV" headers="0" connectionId="116" xr16:uid="{03E129D7-D366-4127-A702-9E5B821287E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REF_EQ" connectionId="139" xr16:uid="{B372D491-AB00-4323-A18D-1A46CBFECA1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REFNAV" headers="0" connectionId="140" xr16:uid="{93C8BA98-CA57-4592-BEEA-F7B26F02F8C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ISF_EQ" connectionId="119" xr16:uid="{92A65DA9-7C2C-497F-BB0C-87D51ECA0F0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ISFNAV" headers="0" connectionId="120" xr16:uid="{3CE0E9B5-AAE6-4941-BDC5-40B51E6163B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CS_EQ" connectionId="96" xr16:uid="{0F9C8D93-3432-44AE-AD4E-13291A88D6C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CSNAV" headers="0" connectionId="97" xr16:uid="{CD199AD8-5C5A-4922-AB7D-D363E9E3729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YCF_EQ" connectionId="151" xr16:uid="{A4A63FE9-D24C-454C-A177-59C4EFF9104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YCFNAV" headers="0" connectionId="152" xr16:uid="{2A520DEF-6BD0-4B93-A677-14B1B5CC6A4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QNTF_EQ" connectionId="136" xr16:uid="{616C870F-D585-4DB8-B31C-91923AA4C77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QNTF_Debt_Related" connectionId="137" xr16:uid="{D372FE6B-2593-45D7-8A76-AB522BC8F58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QNTFNAV" headers="0" connectionId="138" xr16:uid="{7049838F-9A76-4BFB-971F-499C9ADEF8C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BCF_EQ" connectionId="79" xr16:uid="{E0A6E35A-2BBA-4013-B110-3A40E3F09B9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BCFNAV" headers="0" connectionId="80" xr16:uid="{55E1470B-FCF8-4EEF-94B3-29B2D8E64F2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FM56F_Debt_Related" connectionId="58" xr16:uid="{5F3D1CB5-FE01-45B4-8FC2-4B757CED325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FM56FNAV" headers="0" connectionId="59" xr16:uid="{99048D94-4EF4-4157-A076-58926A3D4C1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FM56DNAV" headers="0" connectionId="57" xr16:uid="{92849CAB-D18E-4251-8849-BDBD9708C39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FM56D_Debt_Related" connectionId="56" xr16:uid="{3DA31552-265B-4FB3-8AEE-506DAE54769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FM56C_Debt_Related" connectionId="54" xr16:uid="{6E2E3F90-4D6C-4692-8BDD-FD892049407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FM56CNAV" headers="0" connectionId="55" xr16:uid="{30ADA5D0-FB84-4CF5-8090-9525424E4AB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FM56B_Debt_Related" connectionId="52" xr16:uid="{638D8A70-841A-44D0-94C6-B1120E29B82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FM56BNAV" headers="0" connectionId="53" xr16:uid="{C10B6560-00AD-4C53-B727-641C0094306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M56ANAV" headers="0" connectionId="51" xr16:uid="{D6617A9A-34E1-431B-906B-972BB6F7718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FM56A_Debt_Related" connectionId="50" xr16:uid="{D69A670C-3325-420E-BF8D-397DC314258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FM55I_Debt_Related" connectionId="48" xr16:uid="{49AA179B-78B5-4564-832E-A7C5F5C6071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FM55INAV" headers="0" connectionId="49" xr16:uid="{9247E723-3BA7-4D04-A6E4-28F32B2A6C2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FM55F_Debt_Related" connectionId="42" xr16:uid="{BDF3826F-ED97-4EC9-B266-90F4425C489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FM55E_Debt_Related" connectionId="154" xr16:uid="{718208A4-3CD5-4F9B-B464-C00210B75AB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queryTable" Target="../queryTables/queryTable5.xml"/><Relationship Id="rId5" Type="http://schemas.openxmlformats.org/officeDocument/2006/relationships/queryTable" Target="../queryTables/queryTable4.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15.xml"/><Relationship Id="rId3" Type="http://schemas.openxmlformats.org/officeDocument/2006/relationships/queryTable" Target="../queryTables/queryTable10.xml"/><Relationship Id="rId7" Type="http://schemas.openxmlformats.org/officeDocument/2006/relationships/queryTable" Target="../queryTables/queryTable14.xml"/><Relationship Id="rId2" Type="http://schemas.openxmlformats.org/officeDocument/2006/relationships/queryTable" Target="../queryTables/queryTable9.xml"/><Relationship Id="rId1" Type="http://schemas.openxmlformats.org/officeDocument/2006/relationships/drawing" Target="../drawings/drawing2.xml"/><Relationship Id="rId6" Type="http://schemas.openxmlformats.org/officeDocument/2006/relationships/queryTable" Target="../queryTables/queryTable13.xml"/><Relationship Id="rId5" Type="http://schemas.openxmlformats.org/officeDocument/2006/relationships/queryTable" Target="../queryTables/queryTable12.xml"/><Relationship Id="rId4" Type="http://schemas.openxmlformats.org/officeDocument/2006/relationships/queryTable" Target="../queryTables/queryTable11.xml"/></Relationships>
</file>

<file path=xl/worksheets/_rels/sheet5.xml.rels><?xml version="1.0" encoding="UTF-8" standalone="yes"?>
<Relationships xmlns="http://schemas.openxmlformats.org/package/2006/relationships"><Relationship Id="rId8" Type="http://schemas.openxmlformats.org/officeDocument/2006/relationships/queryTable" Target="../queryTables/queryTable21.xml"/><Relationship Id="rId3" Type="http://schemas.openxmlformats.org/officeDocument/2006/relationships/queryTable" Target="../queryTables/queryTable16.xml"/><Relationship Id="rId7" Type="http://schemas.openxmlformats.org/officeDocument/2006/relationships/queryTable" Target="../queryTables/queryTable20.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queryTable" Target="../queryTables/queryTable19.xml"/><Relationship Id="rId5" Type="http://schemas.openxmlformats.org/officeDocument/2006/relationships/queryTable" Target="../queryTables/queryTable18.xml"/><Relationship Id="rId4" Type="http://schemas.openxmlformats.org/officeDocument/2006/relationships/queryTable" Target="../queryTables/queryTable17.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22.xml"/><Relationship Id="rId7" Type="http://schemas.openxmlformats.org/officeDocument/2006/relationships/queryTable" Target="../queryTables/queryTable26.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queryTable" Target="../queryTables/queryTable25.xml"/><Relationship Id="rId5" Type="http://schemas.openxmlformats.org/officeDocument/2006/relationships/queryTable" Target="../queryTables/queryTable24.xml"/><Relationship Id="rId4" Type="http://schemas.openxmlformats.org/officeDocument/2006/relationships/queryTable" Target="../queryTables/queryTable23.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28.xml"/><Relationship Id="rId2" Type="http://schemas.openxmlformats.org/officeDocument/2006/relationships/queryTable" Target="../queryTables/queryTable27.xml"/><Relationship Id="rId1" Type="http://schemas.openxmlformats.org/officeDocument/2006/relationships/drawing" Target="../drawings/drawing5.xml"/><Relationship Id="rId6" Type="http://schemas.openxmlformats.org/officeDocument/2006/relationships/queryTable" Target="../queryTables/queryTable31.xml"/><Relationship Id="rId5" Type="http://schemas.openxmlformats.org/officeDocument/2006/relationships/queryTable" Target="../queryTables/queryTable30.xml"/><Relationship Id="rId4" Type="http://schemas.openxmlformats.org/officeDocument/2006/relationships/queryTable" Target="../queryTables/queryTable29.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queryTable" Target="../queryTables/queryTable32.xml"/><Relationship Id="rId1" Type="http://schemas.openxmlformats.org/officeDocument/2006/relationships/drawing" Target="../drawings/drawing6.xml"/><Relationship Id="rId4" Type="http://schemas.openxmlformats.org/officeDocument/2006/relationships/queryTable" Target="../queryTables/queryTable34.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36.xml"/><Relationship Id="rId7" Type="http://schemas.openxmlformats.org/officeDocument/2006/relationships/queryTable" Target="../queryTables/queryTable40.xml"/><Relationship Id="rId2" Type="http://schemas.openxmlformats.org/officeDocument/2006/relationships/queryTable" Target="../queryTables/queryTable35.xml"/><Relationship Id="rId1" Type="http://schemas.openxmlformats.org/officeDocument/2006/relationships/drawing" Target="../drawings/drawing7.xml"/><Relationship Id="rId6" Type="http://schemas.openxmlformats.org/officeDocument/2006/relationships/queryTable" Target="../queryTables/queryTable39.xml"/><Relationship Id="rId5" Type="http://schemas.openxmlformats.org/officeDocument/2006/relationships/queryTable" Target="../queryTables/queryTable38.xml"/><Relationship Id="rId4" Type="http://schemas.openxmlformats.org/officeDocument/2006/relationships/queryTable" Target="../queryTables/queryTable37.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42.xml"/><Relationship Id="rId2" Type="http://schemas.openxmlformats.org/officeDocument/2006/relationships/queryTable" Target="../queryTables/queryTable41.xml"/><Relationship Id="rId1" Type="http://schemas.openxmlformats.org/officeDocument/2006/relationships/drawing" Target="../drawings/drawing8.xml"/><Relationship Id="rId6" Type="http://schemas.openxmlformats.org/officeDocument/2006/relationships/queryTable" Target="../queryTables/queryTable45.xml"/><Relationship Id="rId5" Type="http://schemas.openxmlformats.org/officeDocument/2006/relationships/queryTable" Target="../queryTables/queryTable44.xml"/><Relationship Id="rId4" Type="http://schemas.openxmlformats.org/officeDocument/2006/relationships/queryTable" Target="../queryTables/queryTable43.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9.xml"/><Relationship Id="rId6" Type="http://schemas.openxmlformats.org/officeDocument/2006/relationships/queryTable" Target="../queryTables/queryTable50.xml"/><Relationship Id="rId5" Type="http://schemas.openxmlformats.org/officeDocument/2006/relationships/queryTable" Target="../queryTables/queryTable49.xml"/><Relationship Id="rId4" Type="http://schemas.openxmlformats.org/officeDocument/2006/relationships/queryTable" Target="../queryTables/queryTable48.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52.xml"/><Relationship Id="rId2" Type="http://schemas.openxmlformats.org/officeDocument/2006/relationships/queryTable" Target="../queryTables/queryTable51.xml"/><Relationship Id="rId1" Type="http://schemas.openxmlformats.org/officeDocument/2006/relationships/drawing" Target="../drawings/drawing10.xml"/><Relationship Id="rId5" Type="http://schemas.openxmlformats.org/officeDocument/2006/relationships/queryTable" Target="../queryTables/queryTable54.xml"/><Relationship Id="rId4" Type="http://schemas.openxmlformats.org/officeDocument/2006/relationships/queryTable" Target="../queryTables/queryTable53.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56.xml"/><Relationship Id="rId2" Type="http://schemas.openxmlformats.org/officeDocument/2006/relationships/queryTable" Target="../queryTables/queryTable55.xml"/><Relationship Id="rId1" Type="http://schemas.openxmlformats.org/officeDocument/2006/relationships/drawing" Target="../drawings/drawing11.xml"/><Relationship Id="rId4" Type="http://schemas.openxmlformats.org/officeDocument/2006/relationships/queryTable" Target="../queryTables/queryTable57.xml"/></Relationships>
</file>

<file path=xl/worksheets/_rels/sheet14.xml.rels><?xml version="1.0" encoding="UTF-8" standalone="yes"?>
<Relationships xmlns="http://schemas.openxmlformats.org/package/2006/relationships"><Relationship Id="rId2" Type="http://schemas.openxmlformats.org/officeDocument/2006/relationships/queryTable" Target="../queryTables/queryTable58.x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60.xml"/><Relationship Id="rId2" Type="http://schemas.openxmlformats.org/officeDocument/2006/relationships/queryTable" Target="../queryTables/queryTable59.xml"/><Relationship Id="rId1" Type="http://schemas.openxmlformats.org/officeDocument/2006/relationships/drawing" Target="../drawings/drawing13.xml"/><Relationship Id="rId5" Type="http://schemas.openxmlformats.org/officeDocument/2006/relationships/queryTable" Target="../queryTables/queryTable62.xml"/><Relationship Id="rId4" Type="http://schemas.openxmlformats.org/officeDocument/2006/relationships/queryTable" Target="../queryTables/queryTable61.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64.xml"/><Relationship Id="rId2" Type="http://schemas.openxmlformats.org/officeDocument/2006/relationships/queryTable" Target="../queryTables/queryTable63.x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66.xml"/><Relationship Id="rId2" Type="http://schemas.openxmlformats.org/officeDocument/2006/relationships/queryTable" Target="../queryTables/queryTable65.xml"/><Relationship Id="rId1" Type="http://schemas.openxmlformats.org/officeDocument/2006/relationships/drawing" Target="../drawings/drawing15.xml"/><Relationship Id="rId5" Type="http://schemas.openxmlformats.org/officeDocument/2006/relationships/queryTable" Target="../queryTables/queryTable68.xml"/><Relationship Id="rId4" Type="http://schemas.openxmlformats.org/officeDocument/2006/relationships/queryTable" Target="../queryTables/queryTable67.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69.xml"/><Relationship Id="rId2" Type="http://schemas.openxmlformats.org/officeDocument/2006/relationships/drawing" Target="../drawings/drawing16.xml"/><Relationship Id="rId1" Type="http://schemas.openxmlformats.org/officeDocument/2006/relationships/printerSettings" Target="../printerSettings/printerSettings5.bin"/><Relationship Id="rId6" Type="http://schemas.openxmlformats.org/officeDocument/2006/relationships/queryTable" Target="../queryTables/queryTable72.xml"/><Relationship Id="rId5" Type="http://schemas.openxmlformats.org/officeDocument/2006/relationships/queryTable" Target="../queryTables/queryTable71.xml"/><Relationship Id="rId4" Type="http://schemas.openxmlformats.org/officeDocument/2006/relationships/queryTable" Target="../queryTables/queryTable70.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73.xml"/><Relationship Id="rId2" Type="http://schemas.openxmlformats.org/officeDocument/2006/relationships/drawing" Target="../drawings/drawing17.xml"/><Relationship Id="rId1" Type="http://schemas.openxmlformats.org/officeDocument/2006/relationships/printerSettings" Target="../printerSettings/printerSettings6.bin"/><Relationship Id="rId5" Type="http://schemas.openxmlformats.org/officeDocument/2006/relationships/queryTable" Target="../queryTables/queryTable75.xml"/><Relationship Id="rId4" Type="http://schemas.openxmlformats.org/officeDocument/2006/relationships/queryTable" Target="../queryTables/queryTable74.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77.xml"/><Relationship Id="rId2" Type="http://schemas.openxmlformats.org/officeDocument/2006/relationships/queryTable" Target="../queryTables/queryTable76.xml"/><Relationship Id="rId1" Type="http://schemas.openxmlformats.org/officeDocument/2006/relationships/drawing" Target="../drawings/drawing18.xml"/><Relationship Id="rId6" Type="http://schemas.openxmlformats.org/officeDocument/2006/relationships/queryTable" Target="../queryTables/queryTable80.xml"/><Relationship Id="rId5" Type="http://schemas.openxmlformats.org/officeDocument/2006/relationships/queryTable" Target="../queryTables/queryTable79.xml"/><Relationship Id="rId4" Type="http://schemas.openxmlformats.org/officeDocument/2006/relationships/queryTable" Target="../queryTables/queryTable78.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82.xml"/><Relationship Id="rId7" Type="http://schemas.openxmlformats.org/officeDocument/2006/relationships/queryTable" Target="../queryTables/queryTable86.xml"/><Relationship Id="rId2" Type="http://schemas.openxmlformats.org/officeDocument/2006/relationships/queryTable" Target="../queryTables/queryTable81.xml"/><Relationship Id="rId1" Type="http://schemas.openxmlformats.org/officeDocument/2006/relationships/drawing" Target="../drawings/drawing19.xml"/><Relationship Id="rId6" Type="http://schemas.openxmlformats.org/officeDocument/2006/relationships/queryTable" Target="../queryTables/queryTable85.xml"/><Relationship Id="rId5" Type="http://schemas.openxmlformats.org/officeDocument/2006/relationships/queryTable" Target="../queryTables/queryTable84.xml"/><Relationship Id="rId4" Type="http://schemas.openxmlformats.org/officeDocument/2006/relationships/queryTable" Target="../queryTables/queryTable83.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88.xml"/><Relationship Id="rId2" Type="http://schemas.openxmlformats.org/officeDocument/2006/relationships/queryTable" Target="../queryTables/queryTable87.xml"/><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90.xml"/><Relationship Id="rId2" Type="http://schemas.openxmlformats.org/officeDocument/2006/relationships/queryTable" Target="../queryTables/queryTable89.xml"/><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92.xml"/><Relationship Id="rId2" Type="http://schemas.openxmlformats.org/officeDocument/2006/relationships/queryTable" Target="../queryTables/queryTable91.xml"/><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94.xml"/><Relationship Id="rId2" Type="http://schemas.openxmlformats.org/officeDocument/2006/relationships/queryTable" Target="../queryTables/queryTable93.xml"/><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96.xml"/><Relationship Id="rId2" Type="http://schemas.openxmlformats.org/officeDocument/2006/relationships/queryTable" Target="../queryTables/queryTable95.xml"/><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98.xml"/><Relationship Id="rId2" Type="http://schemas.openxmlformats.org/officeDocument/2006/relationships/queryTable" Target="../queryTables/queryTable97.xml"/><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100.xml"/><Relationship Id="rId2" Type="http://schemas.openxmlformats.org/officeDocument/2006/relationships/queryTable" Target="../queryTables/queryTable99.xml"/><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102.xml"/><Relationship Id="rId2" Type="http://schemas.openxmlformats.org/officeDocument/2006/relationships/queryTable" Target="../queryTables/queryTable101.xml"/><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104.xml"/><Relationship Id="rId2" Type="http://schemas.openxmlformats.org/officeDocument/2006/relationships/queryTable" Target="../queryTables/queryTable103.xml"/><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106.xml"/><Relationship Id="rId2" Type="http://schemas.openxmlformats.org/officeDocument/2006/relationships/queryTable" Target="../queryTables/queryTable105.xml"/><Relationship Id="rId1" Type="http://schemas.openxmlformats.org/officeDocument/2006/relationships/drawing" Target="../drawings/drawing29.xml"/><Relationship Id="rId5" Type="http://schemas.openxmlformats.org/officeDocument/2006/relationships/queryTable" Target="../queryTables/queryTable108.xml"/><Relationship Id="rId4" Type="http://schemas.openxmlformats.org/officeDocument/2006/relationships/queryTable" Target="../queryTables/queryTable107.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110.xml"/><Relationship Id="rId2" Type="http://schemas.openxmlformats.org/officeDocument/2006/relationships/queryTable" Target="../queryTables/queryTable109.xml"/><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112.xml"/><Relationship Id="rId2" Type="http://schemas.openxmlformats.org/officeDocument/2006/relationships/queryTable" Target="../queryTables/queryTable111.xml"/><Relationship Id="rId1" Type="http://schemas.openxmlformats.org/officeDocument/2006/relationships/drawing" Target="../drawings/drawing31.xml"/><Relationship Id="rId4" Type="http://schemas.openxmlformats.org/officeDocument/2006/relationships/queryTable" Target="../queryTables/queryTable113.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115.xml"/><Relationship Id="rId2" Type="http://schemas.openxmlformats.org/officeDocument/2006/relationships/queryTable" Target="../queryTables/queryTable114.xml"/><Relationship Id="rId1" Type="http://schemas.openxmlformats.org/officeDocument/2006/relationships/drawing" Target="../drawings/drawing32.xml"/><Relationship Id="rId4" Type="http://schemas.openxmlformats.org/officeDocument/2006/relationships/queryTable" Target="../queryTables/queryTable116.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118.xml"/><Relationship Id="rId2" Type="http://schemas.openxmlformats.org/officeDocument/2006/relationships/queryTable" Target="../queryTables/queryTable117.xml"/><Relationship Id="rId1"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120.xml"/><Relationship Id="rId2" Type="http://schemas.openxmlformats.org/officeDocument/2006/relationships/queryTable" Target="../queryTables/queryTable119.xml"/><Relationship Id="rId1" Type="http://schemas.openxmlformats.org/officeDocument/2006/relationships/drawing" Target="../drawings/drawing34.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121.xml"/><Relationship Id="rId2" Type="http://schemas.openxmlformats.org/officeDocument/2006/relationships/drawing" Target="../drawings/drawing35.xml"/><Relationship Id="rId1" Type="http://schemas.openxmlformats.org/officeDocument/2006/relationships/printerSettings" Target="../printerSettings/printerSettings7.bin"/><Relationship Id="rId5" Type="http://schemas.openxmlformats.org/officeDocument/2006/relationships/queryTable" Target="../queryTables/queryTable123.xml"/><Relationship Id="rId4" Type="http://schemas.openxmlformats.org/officeDocument/2006/relationships/queryTable" Target="../queryTables/queryTable122.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25.xml"/><Relationship Id="rId2" Type="http://schemas.openxmlformats.org/officeDocument/2006/relationships/queryTable" Target="../queryTables/queryTable124.xml"/><Relationship Id="rId1" Type="http://schemas.openxmlformats.org/officeDocument/2006/relationships/drawing" Target="../drawings/drawing36.xml"/><Relationship Id="rId4" Type="http://schemas.openxmlformats.org/officeDocument/2006/relationships/queryTable" Target="../queryTables/queryTable126.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28.xml"/><Relationship Id="rId2" Type="http://schemas.openxmlformats.org/officeDocument/2006/relationships/queryTable" Target="../queryTables/queryTable127.xml"/><Relationship Id="rId1" Type="http://schemas.openxmlformats.org/officeDocument/2006/relationships/drawing" Target="../drawings/drawing37.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30.xml"/><Relationship Id="rId2" Type="http://schemas.openxmlformats.org/officeDocument/2006/relationships/queryTable" Target="../queryTables/queryTable129.xml"/><Relationship Id="rId1" Type="http://schemas.openxmlformats.org/officeDocument/2006/relationships/drawing" Target="../drawings/drawing38.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32.xml"/><Relationship Id="rId2" Type="http://schemas.openxmlformats.org/officeDocument/2006/relationships/queryTable" Target="../queryTables/queryTable131.xml"/><Relationship Id="rId1" Type="http://schemas.openxmlformats.org/officeDocument/2006/relationships/drawing" Target="../drawings/drawing39.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34.xml"/><Relationship Id="rId2" Type="http://schemas.openxmlformats.org/officeDocument/2006/relationships/queryTable" Target="../queryTables/queryTable133.xml"/><Relationship Id="rId1" Type="http://schemas.openxmlformats.org/officeDocument/2006/relationships/drawing" Target="../drawings/drawing40.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36.xml"/><Relationship Id="rId2" Type="http://schemas.openxmlformats.org/officeDocument/2006/relationships/queryTable" Target="../queryTables/queryTable135.xml"/><Relationship Id="rId1" Type="http://schemas.openxmlformats.org/officeDocument/2006/relationships/drawing" Target="../drawings/drawing41.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38.xml"/><Relationship Id="rId2" Type="http://schemas.openxmlformats.org/officeDocument/2006/relationships/queryTable" Target="../queryTables/queryTable137.xml"/><Relationship Id="rId1" Type="http://schemas.openxmlformats.org/officeDocument/2006/relationships/drawing" Target="../drawings/drawing42.xml"/><Relationship Id="rId4" Type="http://schemas.openxmlformats.org/officeDocument/2006/relationships/queryTable" Target="../queryTables/queryTable139.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41.xml"/><Relationship Id="rId2" Type="http://schemas.openxmlformats.org/officeDocument/2006/relationships/queryTable" Target="../queryTables/queryTable140.xml"/><Relationship Id="rId1" Type="http://schemas.openxmlformats.org/officeDocument/2006/relationships/drawing" Target="../drawings/drawing43.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43.xml"/><Relationship Id="rId2" Type="http://schemas.openxmlformats.org/officeDocument/2006/relationships/queryTable" Target="../queryTables/queryTable142.xml"/><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45.xml"/><Relationship Id="rId2" Type="http://schemas.openxmlformats.org/officeDocument/2006/relationships/queryTable" Target="../queryTables/queryTable144.xml"/><Relationship Id="rId1" Type="http://schemas.openxmlformats.org/officeDocument/2006/relationships/drawing" Target="../drawings/drawing45.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47.xml"/><Relationship Id="rId2" Type="http://schemas.openxmlformats.org/officeDocument/2006/relationships/queryTable" Target="../queryTables/queryTable146.xml"/><Relationship Id="rId1" Type="http://schemas.openxmlformats.org/officeDocument/2006/relationships/drawing" Target="../drawings/drawing46.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49.xml"/><Relationship Id="rId2" Type="http://schemas.openxmlformats.org/officeDocument/2006/relationships/queryTable" Target="../queryTables/queryTable148.xml"/><Relationship Id="rId1" Type="http://schemas.openxmlformats.org/officeDocument/2006/relationships/drawing" Target="../drawings/drawing47.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51.xml"/><Relationship Id="rId2" Type="http://schemas.openxmlformats.org/officeDocument/2006/relationships/queryTable" Target="../queryTables/queryTable150.xml"/><Relationship Id="rId1" Type="http://schemas.openxmlformats.org/officeDocument/2006/relationships/drawing" Target="../drawings/drawing48.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53.xml"/><Relationship Id="rId2" Type="http://schemas.openxmlformats.org/officeDocument/2006/relationships/queryTable" Target="../queryTables/queryTable152.xml"/><Relationship Id="rId1" Type="http://schemas.openxmlformats.org/officeDocument/2006/relationships/drawing" Target="../drawings/drawing49.xml"/></Relationships>
</file>

<file path=xl/worksheets/_rels/sheet52.xml.rels><?xml version="1.0" encoding="UTF-8" standalone="yes"?>
<Relationships xmlns="http://schemas.openxmlformats.org/package/2006/relationships"><Relationship Id="rId1" Type="http://schemas.openxmlformats.org/officeDocument/2006/relationships/queryTable" Target="../queryTables/queryTable154.xml"/></Relationships>
</file>

<file path=xl/worksheets/_rels/sheet53.xml.rels><?xml version="1.0" encoding="UTF-8" standalone="yes"?>
<Relationships xmlns="http://schemas.openxmlformats.org/package/2006/relationships"><Relationship Id="rId1" Type="http://schemas.openxmlformats.org/officeDocument/2006/relationships/queryTable" Target="../queryTables/queryTable15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B40FA-44F0-442B-A0DE-9A1770654D18}">
  <sheetPr codeName="Sheet78"/>
  <dimension ref="A1:C61"/>
  <sheetViews>
    <sheetView tabSelected="1" workbookViewId="0">
      <selection sqref="A1:C1"/>
    </sheetView>
  </sheetViews>
  <sheetFormatPr defaultRowHeight="12.75"/>
  <cols>
    <col min="1" max="1" width="16.7109375" style="1" bestFit="1" customWidth="1"/>
    <col min="2" max="2" width="14.5703125" style="1" bestFit="1" customWidth="1"/>
    <col min="3" max="3" width="110.7109375" style="1" customWidth="1"/>
    <col min="4" max="256" width="9.140625" style="1"/>
    <col min="257" max="257" width="16.7109375" style="1" bestFit="1" customWidth="1"/>
    <col min="258" max="258" width="14.5703125" style="1" bestFit="1" customWidth="1"/>
    <col min="259" max="259" width="61.42578125" style="1" bestFit="1" customWidth="1"/>
    <col min="260" max="512" width="9.140625" style="1"/>
    <col min="513" max="513" width="16.7109375" style="1" bestFit="1" customWidth="1"/>
    <col min="514" max="514" width="14.5703125" style="1" bestFit="1" customWidth="1"/>
    <col min="515" max="515" width="61.42578125" style="1" bestFit="1" customWidth="1"/>
    <col min="516" max="768" width="9.140625" style="1"/>
    <col min="769" max="769" width="16.7109375" style="1" bestFit="1" customWidth="1"/>
    <col min="770" max="770" width="14.5703125" style="1" bestFit="1" customWidth="1"/>
    <col min="771" max="771" width="61.42578125" style="1" bestFit="1" customWidth="1"/>
    <col min="772" max="1024" width="9.140625" style="1"/>
    <col min="1025" max="1025" width="16.7109375" style="1" bestFit="1" customWidth="1"/>
    <col min="1026" max="1026" width="14.5703125" style="1" bestFit="1" customWidth="1"/>
    <col min="1027" max="1027" width="61.42578125" style="1" bestFit="1" customWidth="1"/>
    <col min="1028" max="1280" width="9.140625" style="1"/>
    <col min="1281" max="1281" width="16.7109375" style="1" bestFit="1" customWidth="1"/>
    <col min="1282" max="1282" width="14.5703125" style="1" bestFit="1" customWidth="1"/>
    <col min="1283" max="1283" width="61.42578125" style="1" bestFit="1" customWidth="1"/>
    <col min="1284" max="1536" width="9.140625" style="1"/>
    <col min="1537" max="1537" width="16.7109375" style="1" bestFit="1" customWidth="1"/>
    <col min="1538" max="1538" width="14.5703125" style="1" bestFit="1" customWidth="1"/>
    <col min="1539" max="1539" width="61.42578125" style="1" bestFit="1" customWidth="1"/>
    <col min="1540" max="1792" width="9.140625" style="1"/>
    <col min="1793" max="1793" width="16.7109375" style="1" bestFit="1" customWidth="1"/>
    <col min="1794" max="1794" width="14.5703125" style="1" bestFit="1" customWidth="1"/>
    <col min="1795" max="1795" width="61.42578125" style="1" bestFit="1" customWidth="1"/>
    <col min="1796" max="2048" width="9.140625" style="1"/>
    <col min="2049" max="2049" width="16.7109375" style="1" bestFit="1" customWidth="1"/>
    <col min="2050" max="2050" width="14.5703125" style="1" bestFit="1" customWidth="1"/>
    <col min="2051" max="2051" width="61.42578125" style="1" bestFit="1" customWidth="1"/>
    <col min="2052" max="2304" width="9.140625" style="1"/>
    <col min="2305" max="2305" width="16.7109375" style="1" bestFit="1" customWidth="1"/>
    <col min="2306" max="2306" width="14.5703125" style="1" bestFit="1" customWidth="1"/>
    <col min="2307" max="2307" width="61.42578125" style="1" bestFit="1" customWidth="1"/>
    <col min="2308" max="2560" width="9.140625" style="1"/>
    <col min="2561" max="2561" width="16.7109375" style="1" bestFit="1" customWidth="1"/>
    <col min="2562" max="2562" width="14.5703125" style="1" bestFit="1" customWidth="1"/>
    <col min="2563" max="2563" width="61.42578125" style="1" bestFit="1" customWidth="1"/>
    <col min="2564" max="2816" width="9.140625" style="1"/>
    <col min="2817" max="2817" width="16.7109375" style="1" bestFit="1" customWidth="1"/>
    <col min="2818" max="2818" width="14.5703125" style="1" bestFit="1" customWidth="1"/>
    <col min="2819" max="2819" width="61.42578125" style="1" bestFit="1" customWidth="1"/>
    <col min="2820" max="3072" width="9.140625" style="1"/>
    <col min="3073" max="3073" width="16.7109375" style="1" bestFit="1" customWidth="1"/>
    <col min="3074" max="3074" width="14.5703125" style="1" bestFit="1" customWidth="1"/>
    <col min="3075" max="3075" width="61.42578125" style="1" bestFit="1" customWidth="1"/>
    <col min="3076" max="3328" width="9.140625" style="1"/>
    <col min="3329" max="3329" width="16.7109375" style="1" bestFit="1" customWidth="1"/>
    <col min="3330" max="3330" width="14.5703125" style="1" bestFit="1" customWidth="1"/>
    <col min="3331" max="3331" width="61.42578125" style="1" bestFit="1" customWidth="1"/>
    <col min="3332" max="3584" width="9.140625" style="1"/>
    <col min="3585" max="3585" width="16.7109375" style="1" bestFit="1" customWidth="1"/>
    <col min="3586" max="3586" width="14.5703125" style="1" bestFit="1" customWidth="1"/>
    <col min="3587" max="3587" width="61.42578125" style="1" bestFit="1" customWidth="1"/>
    <col min="3588" max="3840" width="9.140625" style="1"/>
    <col min="3841" max="3841" width="16.7109375" style="1" bestFit="1" customWidth="1"/>
    <col min="3842" max="3842" width="14.5703125" style="1" bestFit="1" customWidth="1"/>
    <col min="3843" max="3843" width="61.42578125" style="1" bestFit="1" customWidth="1"/>
    <col min="3844" max="4096" width="9.140625" style="1"/>
    <col min="4097" max="4097" width="16.7109375" style="1" bestFit="1" customWidth="1"/>
    <col min="4098" max="4098" width="14.5703125" style="1" bestFit="1" customWidth="1"/>
    <col min="4099" max="4099" width="61.42578125" style="1" bestFit="1" customWidth="1"/>
    <col min="4100" max="4352" width="9.140625" style="1"/>
    <col min="4353" max="4353" width="16.7109375" style="1" bestFit="1" customWidth="1"/>
    <col min="4354" max="4354" width="14.5703125" style="1" bestFit="1" customWidth="1"/>
    <col min="4355" max="4355" width="61.42578125" style="1" bestFit="1" customWidth="1"/>
    <col min="4356" max="4608" width="9.140625" style="1"/>
    <col min="4609" max="4609" width="16.7109375" style="1" bestFit="1" customWidth="1"/>
    <col min="4610" max="4610" width="14.5703125" style="1" bestFit="1" customWidth="1"/>
    <col min="4611" max="4611" width="61.42578125" style="1" bestFit="1" customWidth="1"/>
    <col min="4612" max="4864" width="9.140625" style="1"/>
    <col min="4865" max="4865" width="16.7109375" style="1" bestFit="1" customWidth="1"/>
    <col min="4866" max="4866" width="14.5703125" style="1" bestFit="1" customWidth="1"/>
    <col min="4867" max="4867" width="61.42578125" style="1" bestFit="1" customWidth="1"/>
    <col min="4868" max="5120" width="9.140625" style="1"/>
    <col min="5121" max="5121" width="16.7109375" style="1" bestFit="1" customWidth="1"/>
    <col min="5122" max="5122" width="14.5703125" style="1" bestFit="1" customWidth="1"/>
    <col min="5123" max="5123" width="61.42578125" style="1" bestFit="1" customWidth="1"/>
    <col min="5124" max="5376" width="9.140625" style="1"/>
    <col min="5377" max="5377" width="16.7109375" style="1" bestFit="1" customWidth="1"/>
    <col min="5378" max="5378" width="14.5703125" style="1" bestFit="1" customWidth="1"/>
    <col min="5379" max="5379" width="61.42578125" style="1" bestFit="1" customWidth="1"/>
    <col min="5380" max="5632" width="9.140625" style="1"/>
    <col min="5633" max="5633" width="16.7109375" style="1" bestFit="1" customWidth="1"/>
    <col min="5634" max="5634" width="14.5703125" style="1" bestFit="1" customWidth="1"/>
    <col min="5635" max="5635" width="61.42578125" style="1" bestFit="1" customWidth="1"/>
    <col min="5636" max="5888" width="9.140625" style="1"/>
    <col min="5889" max="5889" width="16.7109375" style="1" bestFit="1" customWidth="1"/>
    <col min="5890" max="5890" width="14.5703125" style="1" bestFit="1" customWidth="1"/>
    <col min="5891" max="5891" width="61.42578125" style="1" bestFit="1" customWidth="1"/>
    <col min="5892" max="6144" width="9.140625" style="1"/>
    <col min="6145" max="6145" width="16.7109375" style="1" bestFit="1" customWidth="1"/>
    <col min="6146" max="6146" width="14.5703125" style="1" bestFit="1" customWidth="1"/>
    <col min="6147" max="6147" width="61.42578125" style="1" bestFit="1" customWidth="1"/>
    <col min="6148" max="6400" width="9.140625" style="1"/>
    <col min="6401" max="6401" width="16.7109375" style="1" bestFit="1" customWidth="1"/>
    <col min="6402" max="6402" width="14.5703125" style="1" bestFit="1" customWidth="1"/>
    <col min="6403" max="6403" width="61.42578125" style="1" bestFit="1" customWidth="1"/>
    <col min="6404" max="6656" width="9.140625" style="1"/>
    <col min="6657" max="6657" width="16.7109375" style="1" bestFit="1" customWidth="1"/>
    <col min="6658" max="6658" width="14.5703125" style="1" bestFit="1" customWidth="1"/>
    <col min="6659" max="6659" width="61.42578125" style="1" bestFit="1" customWidth="1"/>
    <col min="6660" max="6912" width="9.140625" style="1"/>
    <col min="6913" max="6913" width="16.7109375" style="1" bestFit="1" customWidth="1"/>
    <col min="6914" max="6914" width="14.5703125" style="1" bestFit="1" customWidth="1"/>
    <col min="6915" max="6915" width="61.42578125" style="1" bestFit="1" customWidth="1"/>
    <col min="6916" max="7168" width="9.140625" style="1"/>
    <col min="7169" max="7169" width="16.7109375" style="1" bestFit="1" customWidth="1"/>
    <col min="7170" max="7170" width="14.5703125" style="1" bestFit="1" customWidth="1"/>
    <col min="7171" max="7171" width="61.42578125" style="1" bestFit="1" customWidth="1"/>
    <col min="7172" max="7424" width="9.140625" style="1"/>
    <col min="7425" max="7425" width="16.7109375" style="1" bestFit="1" customWidth="1"/>
    <col min="7426" max="7426" width="14.5703125" style="1" bestFit="1" customWidth="1"/>
    <col min="7427" max="7427" width="61.42578125" style="1" bestFit="1" customWidth="1"/>
    <col min="7428" max="7680" width="9.140625" style="1"/>
    <col min="7681" max="7681" width="16.7109375" style="1" bestFit="1" customWidth="1"/>
    <col min="7682" max="7682" width="14.5703125" style="1" bestFit="1" customWidth="1"/>
    <col min="7683" max="7683" width="61.42578125" style="1" bestFit="1" customWidth="1"/>
    <col min="7684" max="7936" width="9.140625" style="1"/>
    <col min="7937" max="7937" width="16.7109375" style="1" bestFit="1" customWidth="1"/>
    <col min="7938" max="7938" width="14.5703125" style="1" bestFit="1" customWidth="1"/>
    <col min="7939" max="7939" width="61.42578125" style="1" bestFit="1" customWidth="1"/>
    <col min="7940" max="8192" width="9.140625" style="1"/>
    <col min="8193" max="8193" width="16.7109375" style="1" bestFit="1" customWidth="1"/>
    <col min="8194" max="8194" width="14.5703125" style="1" bestFit="1" customWidth="1"/>
    <col min="8195" max="8195" width="61.42578125" style="1" bestFit="1" customWidth="1"/>
    <col min="8196" max="8448" width="9.140625" style="1"/>
    <col min="8449" max="8449" width="16.7109375" style="1" bestFit="1" customWidth="1"/>
    <col min="8450" max="8450" width="14.5703125" style="1" bestFit="1" customWidth="1"/>
    <col min="8451" max="8451" width="61.42578125" style="1" bestFit="1" customWidth="1"/>
    <col min="8452" max="8704" width="9.140625" style="1"/>
    <col min="8705" max="8705" width="16.7109375" style="1" bestFit="1" customWidth="1"/>
    <col min="8706" max="8706" width="14.5703125" style="1" bestFit="1" customWidth="1"/>
    <col min="8707" max="8707" width="61.42578125" style="1" bestFit="1" customWidth="1"/>
    <col min="8708" max="8960" width="9.140625" style="1"/>
    <col min="8961" max="8961" width="16.7109375" style="1" bestFit="1" customWidth="1"/>
    <col min="8962" max="8962" width="14.5703125" style="1" bestFit="1" customWidth="1"/>
    <col min="8963" max="8963" width="61.42578125" style="1" bestFit="1" customWidth="1"/>
    <col min="8964" max="9216" width="9.140625" style="1"/>
    <col min="9217" max="9217" width="16.7109375" style="1" bestFit="1" customWidth="1"/>
    <col min="9218" max="9218" width="14.5703125" style="1" bestFit="1" customWidth="1"/>
    <col min="9219" max="9219" width="61.42578125" style="1" bestFit="1" customWidth="1"/>
    <col min="9220" max="9472" width="9.140625" style="1"/>
    <col min="9473" max="9473" width="16.7109375" style="1" bestFit="1" customWidth="1"/>
    <col min="9474" max="9474" width="14.5703125" style="1" bestFit="1" customWidth="1"/>
    <col min="9475" max="9475" width="61.42578125" style="1" bestFit="1" customWidth="1"/>
    <col min="9476" max="9728" width="9.140625" style="1"/>
    <col min="9729" max="9729" width="16.7109375" style="1" bestFit="1" customWidth="1"/>
    <col min="9730" max="9730" width="14.5703125" style="1" bestFit="1" customWidth="1"/>
    <col min="9731" max="9731" width="61.42578125" style="1" bestFit="1" customWidth="1"/>
    <col min="9732" max="9984" width="9.140625" style="1"/>
    <col min="9985" max="9985" width="16.7109375" style="1" bestFit="1" customWidth="1"/>
    <col min="9986" max="9986" width="14.5703125" style="1" bestFit="1" customWidth="1"/>
    <col min="9987" max="9987" width="61.42578125" style="1" bestFit="1" customWidth="1"/>
    <col min="9988" max="10240" width="9.140625" style="1"/>
    <col min="10241" max="10241" width="16.7109375" style="1" bestFit="1" customWidth="1"/>
    <col min="10242" max="10242" width="14.5703125" style="1" bestFit="1" customWidth="1"/>
    <col min="10243" max="10243" width="61.42578125" style="1" bestFit="1" customWidth="1"/>
    <col min="10244" max="10496" width="9.140625" style="1"/>
    <col min="10497" max="10497" width="16.7109375" style="1" bestFit="1" customWidth="1"/>
    <col min="10498" max="10498" width="14.5703125" style="1" bestFit="1" customWidth="1"/>
    <col min="10499" max="10499" width="61.42578125" style="1" bestFit="1" customWidth="1"/>
    <col min="10500" max="10752" width="9.140625" style="1"/>
    <col min="10753" max="10753" width="16.7109375" style="1" bestFit="1" customWidth="1"/>
    <col min="10754" max="10754" width="14.5703125" style="1" bestFit="1" customWidth="1"/>
    <col min="10755" max="10755" width="61.42578125" style="1" bestFit="1" customWidth="1"/>
    <col min="10756" max="11008" width="9.140625" style="1"/>
    <col min="11009" max="11009" width="16.7109375" style="1" bestFit="1" customWidth="1"/>
    <col min="11010" max="11010" width="14.5703125" style="1" bestFit="1" customWidth="1"/>
    <col min="11011" max="11011" width="61.42578125" style="1" bestFit="1" customWidth="1"/>
    <col min="11012" max="11264" width="9.140625" style="1"/>
    <col min="11265" max="11265" width="16.7109375" style="1" bestFit="1" customWidth="1"/>
    <col min="11266" max="11266" width="14.5703125" style="1" bestFit="1" customWidth="1"/>
    <col min="11267" max="11267" width="61.42578125" style="1" bestFit="1" customWidth="1"/>
    <col min="11268" max="11520" width="9.140625" style="1"/>
    <col min="11521" max="11521" width="16.7109375" style="1" bestFit="1" customWidth="1"/>
    <col min="11522" max="11522" width="14.5703125" style="1" bestFit="1" customWidth="1"/>
    <col min="11523" max="11523" width="61.42578125" style="1" bestFit="1" customWidth="1"/>
    <col min="11524" max="11776" width="9.140625" style="1"/>
    <col min="11777" max="11777" width="16.7109375" style="1" bestFit="1" customWidth="1"/>
    <col min="11778" max="11778" width="14.5703125" style="1" bestFit="1" customWidth="1"/>
    <col min="11779" max="11779" width="61.42578125" style="1" bestFit="1" customWidth="1"/>
    <col min="11780" max="12032" width="9.140625" style="1"/>
    <col min="12033" max="12033" width="16.7109375" style="1" bestFit="1" customWidth="1"/>
    <col min="12034" max="12034" width="14.5703125" style="1" bestFit="1" customWidth="1"/>
    <col min="12035" max="12035" width="61.42578125" style="1" bestFit="1" customWidth="1"/>
    <col min="12036" max="12288" width="9.140625" style="1"/>
    <col min="12289" max="12289" width="16.7109375" style="1" bestFit="1" customWidth="1"/>
    <col min="12290" max="12290" width="14.5703125" style="1" bestFit="1" customWidth="1"/>
    <col min="12291" max="12291" width="61.42578125" style="1" bestFit="1" customWidth="1"/>
    <col min="12292" max="12544" width="9.140625" style="1"/>
    <col min="12545" max="12545" width="16.7109375" style="1" bestFit="1" customWidth="1"/>
    <col min="12546" max="12546" width="14.5703125" style="1" bestFit="1" customWidth="1"/>
    <col min="12547" max="12547" width="61.42578125" style="1" bestFit="1" customWidth="1"/>
    <col min="12548" max="12800" width="9.140625" style="1"/>
    <col min="12801" max="12801" width="16.7109375" style="1" bestFit="1" customWidth="1"/>
    <col min="12802" max="12802" width="14.5703125" style="1" bestFit="1" customWidth="1"/>
    <col min="12803" max="12803" width="61.42578125" style="1" bestFit="1" customWidth="1"/>
    <col min="12804" max="13056" width="9.140625" style="1"/>
    <col min="13057" max="13057" width="16.7109375" style="1" bestFit="1" customWidth="1"/>
    <col min="13058" max="13058" width="14.5703125" style="1" bestFit="1" customWidth="1"/>
    <col min="13059" max="13059" width="61.42578125" style="1" bestFit="1" customWidth="1"/>
    <col min="13060" max="13312" width="9.140625" style="1"/>
    <col min="13313" max="13313" width="16.7109375" style="1" bestFit="1" customWidth="1"/>
    <col min="13314" max="13314" width="14.5703125" style="1" bestFit="1" customWidth="1"/>
    <col min="13315" max="13315" width="61.42578125" style="1" bestFit="1" customWidth="1"/>
    <col min="13316" max="13568" width="9.140625" style="1"/>
    <col min="13569" max="13569" width="16.7109375" style="1" bestFit="1" customWidth="1"/>
    <col min="13570" max="13570" width="14.5703125" style="1" bestFit="1" customWidth="1"/>
    <col min="13571" max="13571" width="61.42578125" style="1" bestFit="1" customWidth="1"/>
    <col min="13572" max="13824" width="9.140625" style="1"/>
    <col min="13825" max="13825" width="16.7109375" style="1" bestFit="1" customWidth="1"/>
    <col min="13826" max="13826" width="14.5703125" style="1" bestFit="1" customWidth="1"/>
    <col min="13827" max="13827" width="61.42578125" style="1" bestFit="1" customWidth="1"/>
    <col min="13828" max="14080" width="9.140625" style="1"/>
    <col min="14081" max="14081" width="16.7109375" style="1" bestFit="1" customWidth="1"/>
    <col min="14082" max="14082" width="14.5703125" style="1" bestFit="1" customWidth="1"/>
    <col min="14083" max="14083" width="61.42578125" style="1" bestFit="1" customWidth="1"/>
    <col min="14084" max="14336" width="9.140625" style="1"/>
    <col min="14337" max="14337" width="16.7109375" style="1" bestFit="1" customWidth="1"/>
    <col min="14338" max="14338" width="14.5703125" style="1" bestFit="1" customWidth="1"/>
    <col min="14339" max="14339" width="61.42578125" style="1" bestFit="1" customWidth="1"/>
    <col min="14340" max="14592" width="9.140625" style="1"/>
    <col min="14593" max="14593" width="16.7109375" style="1" bestFit="1" customWidth="1"/>
    <col min="14594" max="14594" width="14.5703125" style="1" bestFit="1" customWidth="1"/>
    <col min="14595" max="14595" width="61.42578125" style="1" bestFit="1" customWidth="1"/>
    <col min="14596" max="14848" width="9.140625" style="1"/>
    <col min="14849" max="14849" width="16.7109375" style="1" bestFit="1" customWidth="1"/>
    <col min="14850" max="14850" width="14.5703125" style="1" bestFit="1" customWidth="1"/>
    <col min="14851" max="14851" width="61.42578125" style="1" bestFit="1" customWidth="1"/>
    <col min="14852" max="15104" width="9.140625" style="1"/>
    <col min="15105" max="15105" width="16.7109375" style="1" bestFit="1" customWidth="1"/>
    <col min="15106" max="15106" width="14.5703125" style="1" bestFit="1" customWidth="1"/>
    <col min="15107" max="15107" width="61.42578125" style="1" bestFit="1" customWidth="1"/>
    <col min="15108" max="15360" width="9.140625" style="1"/>
    <col min="15361" max="15361" width="16.7109375" style="1" bestFit="1" customWidth="1"/>
    <col min="15362" max="15362" width="14.5703125" style="1" bestFit="1" customWidth="1"/>
    <col min="15363" max="15363" width="61.42578125" style="1" bestFit="1" customWidth="1"/>
    <col min="15364" max="15616" width="9.140625" style="1"/>
    <col min="15617" max="15617" width="16.7109375" style="1" bestFit="1" customWidth="1"/>
    <col min="15618" max="15618" width="14.5703125" style="1" bestFit="1" customWidth="1"/>
    <col min="15619" max="15619" width="61.42578125" style="1" bestFit="1" customWidth="1"/>
    <col min="15620" max="15872" width="9.140625" style="1"/>
    <col min="15873" max="15873" width="16.7109375" style="1" bestFit="1" customWidth="1"/>
    <col min="15874" max="15874" width="14.5703125" style="1" bestFit="1" customWidth="1"/>
    <col min="15875" max="15875" width="61.42578125" style="1" bestFit="1" customWidth="1"/>
    <col min="15876" max="16128" width="9.140625" style="1"/>
    <col min="16129" max="16129" width="16.7109375" style="1" bestFit="1" customWidth="1"/>
    <col min="16130" max="16130" width="14.5703125" style="1" bestFit="1" customWidth="1"/>
    <col min="16131" max="16131" width="61.42578125" style="1" bestFit="1" customWidth="1"/>
    <col min="16132" max="16384" width="9.140625" style="1"/>
  </cols>
  <sheetData>
    <row r="1" spans="1:3">
      <c r="A1" s="323" t="s">
        <v>0</v>
      </c>
      <c r="B1" s="323"/>
      <c r="C1" s="323"/>
    </row>
    <row r="2" spans="1:3">
      <c r="A2" s="2" t="s">
        <v>1</v>
      </c>
      <c r="B2" s="2" t="s">
        <v>2</v>
      </c>
      <c r="C2" s="2" t="s">
        <v>3</v>
      </c>
    </row>
    <row r="3" spans="1:3">
      <c r="A3" s="3" t="s">
        <v>37</v>
      </c>
      <c r="B3" s="3" t="s">
        <v>38</v>
      </c>
      <c r="C3" s="3" t="s">
        <v>39</v>
      </c>
    </row>
    <row r="4" spans="1:3">
      <c r="A4" s="3" t="s">
        <v>37</v>
      </c>
      <c r="B4" s="3" t="s">
        <v>40</v>
      </c>
      <c r="C4" s="3" t="s">
        <v>41</v>
      </c>
    </row>
    <row r="5" spans="1:3">
      <c r="A5" s="3" t="s">
        <v>37</v>
      </c>
      <c r="B5" s="3" t="s">
        <v>42</v>
      </c>
      <c r="C5" s="3" t="s">
        <v>43</v>
      </c>
    </row>
    <row r="6" spans="1:3">
      <c r="A6" s="3" t="s">
        <v>4</v>
      </c>
      <c r="B6" s="3" t="s">
        <v>5</v>
      </c>
      <c r="C6" s="3" t="s">
        <v>6</v>
      </c>
    </row>
    <row r="7" spans="1:3">
      <c r="A7" s="3" t="s">
        <v>37</v>
      </c>
      <c r="B7" s="3" t="s">
        <v>44</v>
      </c>
      <c r="C7" s="3" t="s">
        <v>45</v>
      </c>
    </row>
    <row r="8" spans="1:3">
      <c r="A8" s="3" t="s">
        <v>37</v>
      </c>
      <c r="B8" s="3" t="s">
        <v>46</v>
      </c>
      <c r="C8" s="3" t="s">
        <v>47</v>
      </c>
    </row>
    <row r="9" spans="1:3">
      <c r="A9" s="3" t="s">
        <v>37</v>
      </c>
      <c r="B9" s="3" t="s">
        <v>48</v>
      </c>
      <c r="C9" s="3" t="s">
        <v>49</v>
      </c>
    </row>
    <row r="10" spans="1:3">
      <c r="A10" s="3" t="s">
        <v>4</v>
      </c>
      <c r="B10" s="3" t="s">
        <v>8</v>
      </c>
      <c r="C10" s="3" t="s">
        <v>9</v>
      </c>
    </row>
    <row r="11" spans="1:3">
      <c r="A11" s="3" t="s">
        <v>37</v>
      </c>
      <c r="B11" s="3" t="s">
        <v>50</v>
      </c>
      <c r="C11" s="3" t="s">
        <v>51</v>
      </c>
    </row>
    <row r="12" spans="1:3">
      <c r="A12" s="3" t="s">
        <v>37</v>
      </c>
      <c r="B12" s="3" t="s">
        <v>52</v>
      </c>
      <c r="C12" s="3" t="s">
        <v>53</v>
      </c>
    </row>
    <row r="13" spans="1:3">
      <c r="A13" s="3" t="s">
        <v>37</v>
      </c>
      <c r="B13" s="3" t="s">
        <v>54</v>
      </c>
      <c r="C13" s="3" t="s">
        <v>55</v>
      </c>
    </row>
    <row r="14" spans="1:3">
      <c r="A14" s="3" t="s">
        <v>4</v>
      </c>
      <c r="B14" s="3" t="s">
        <v>10</v>
      </c>
      <c r="C14" s="3" t="s">
        <v>1934</v>
      </c>
    </row>
    <row r="15" spans="1:3">
      <c r="A15" s="3" t="s">
        <v>4</v>
      </c>
      <c r="B15" s="3" t="s">
        <v>11</v>
      </c>
      <c r="C15" s="3" t="s">
        <v>1935</v>
      </c>
    </row>
    <row r="16" spans="1:3">
      <c r="A16" s="3" t="s">
        <v>4</v>
      </c>
      <c r="B16" s="3" t="s">
        <v>12</v>
      </c>
      <c r="C16" s="3" t="s">
        <v>1936</v>
      </c>
    </row>
    <row r="17" spans="1:3">
      <c r="A17" s="3" t="s">
        <v>4</v>
      </c>
      <c r="B17" s="3" t="s">
        <v>13</v>
      </c>
      <c r="C17" s="3" t="s">
        <v>1937</v>
      </c>
    </row>
    <row r="18" spans="1:3">
      <c r="A18" s="3" t="s">
        <v>4</v>
      </c>
      <c r="B18" s="3" t="s">
        <v>14</v>
      </c>
      <c r="C18" s="3" t="s">
        <v>1938</v>
      </c>
    </row>
    <row r="19" spans="1:3">
      <c r="A19" s="3" t="s">
        <v>4</v>
      </c>
      <c r="B19" s="3" t="s">
        <v>15</v>
      </c>
      <c r="C19" s="3" t="s">
        <v>1939</v>
      </c>
    </row>
    <row r="20" spans="1:3">
      <c r="A20" s="3" t="s">
        <v>37</v>
      </c>
      <c r="B20" s="3" t="s">
        <v>56</v>
      </c>
      <c r="C20" s="3" t="s">
        <v>57</v>
      </c>
    </row>
    <row r="21" spans="1:3">
      <c r="A21" s="3" t="s">
        <v>4</v>
      </c>
      <c r="B21" s="3" t="s">
        <v>16</v>
      </c>
      <c r="C21" s="3" t="s">
        <v>17</v>
      </c>
    </row>
    <row r="22" spans="1:3">
      <c r="A22" s="3" t="s">
        <v>37</v>
      </c>
      <c r="B22" s="3" t="s">
        <v>58</v>
      </c>
      <c r="C22" s="3" t="s">
        <v>59</v>
      </c>
    </row>
    <row r="23" spans="1:3">
      <c r="A23" s="3" t="s">
        <v>4</v>
      </c>
      <c r="B23" s="3" t="s">
        <v>18</v>
      </c>
      <c r="C23" s="3" t="s">
        <v>19</v>
      </c>
    </row>
    <row r="24" spans="1:3">
      <c r="A24" s="3" t="s">
        <v>37</v>
      </c>
      <c r="B24" s="3" t="s">
        <v>60</v>
      </c>
      <c r="C24" s="3" t="s">
        <v>61</v>
      </c>
    </row>
    <row r="25" spans="1:3">
      <c r="A25" s="3" t="s">
        <v>4</v>
      </c>
      <c r="B25" s="3" t="s">
        <v>20</v>
      </c>
      <c r="C25" s="3" t="s">
        <v>21</v>
      </c>
    </row>
    <row r="26" spans="1:3">
      <c r="A26" s="3" t="s">
        <v>37</v>
      </c>
      <c r="B26" s="3" t="s">
        <v>62</v>
      </c>
      <c r="C26" s="3" t="s">
        <v>63</v>
      </c>
    </row>
    <row r="27" spans="1:3">
      <c r="A27" s="3" t="s">
        <v>37</v>
      </c>
      <c r="B27" s="3" t="s">
        <v>64</v>
      </c>
      <c r="C27" s="3" t="s">
        <v>65</v>
      </c>
    </row>
    <row r="28" spans="1:3">
      <c r="A28" s="3" t="s">
        <v>37</v>
      </c>
      <c r="B28" s="3" t="s">
        <v>66</v>
      </c>
      <c r="C28" s="3" t="s">
        <v>67</v>
      </c>
    </row>
    <row r="29" spans="1:3">
      <c r="A29" s="3" t="s">
        <v>37</v>
      </c>
      <c r="B29" s="3" t="s">
        <v>68</v>
      </c>
      <c r="C29" s="3" t="s">
        <v>69</v>
      </c>
    </row>
    <row r="30" spans="1:3">
      <c r="A30" s="3" t="s">
        <v>37</v>
      </c>
      <c r="B30" s="3" t="s">
        <v>70</v>
      </c>
      <c r="C30" s="3" t="s">
        <v>71</v>
      </c>
    </row>
    <row r="31" spans="1:3">
      <c r="A31" s="3" t="s">
        <v>37</v>
      </c>
      <c r="B31" s="3" t="s">
        <v>72</v>
      </c>
      <c r="C31" s="3" t="s">
        <v>73</v>
      </c>
    </row>
    <row r="32" spans="1:3">
      <c r="A32" s="3" t="s">
        <v>37</v>
      </c>
      <c r="B32" s="3" t="s">
        <v>74</v>
      </c>
      <c r="C32" s="3" t="s">
        <v>75</v>
      </c>
    </row>
    <row r="33" spans="1:3">
      <c r="A33" s="3" t="s">
        <v>37</v>
      </c>
      <c r="B33" s="3" t="s">
        <v>76</v>
      </c>
      <c r="C33" s="3" t="s">
        <v>77</v>
      </c>
    </row>
    <row r="34" spans="1:3">
      <c r="A34" s="3" t="s">
        <v>98</v>
      </c>
      <c r="B34" s="3" t="s">
        <v>99</v>
      </c>
      <c r="C34" s="3" t="s">
        <v>100</v>
      </c>
    </row>
    <row r="35" spans="1:3">
      <c r="A35" s="3" t="s">
        <v>4</v>
      </c>
      <c r="B35" s="3" t="s">
        <v>22</v>
      </c>
      <c r="C35" s="3" t="s">
        <v>1940</v>
      </c>
    </row>
    <row r="36" spans="1:3">
      <c r="A36" s="3" t="s">
        <v>37</v>
      </c>
      <c r="B36" s="3" t="s">
        <v>78</v>
      </c>
      <c r="C36" s="3" t="s">
        <v>79</v>
      </c>
    </row>
    <row r="37" spans="1:3">
      <c r="A37" s="3" t="s">
        <v>4</v>
      </c>
      <c r="B37" s="3" t="s">
        <v>24</v>
      </c>
      <c r="C37" s="3" t="s">
        <v>25</v>
      </c>
    </row>
    <row r="38" spans="1:3">
      <c r="A38" s="3" t="s">
        <v>37</v>
      </c>
      <c r="B38" s="3" t="s">
        <v>80</v>
      </c>
      <c r="C38" s="3" t="s">
        <v>81</v>
      </c>
    </row>
    <row r="39" spans="1:3">
      <c r="A39" s="3" t="s">
        <v>37</v>
      </c>
      <c r="B39" s="3" t="s">
        <v>82</v>
      </c>
      <c r="C39" s="3" t="s">
        <v>83</v>
      </c>
    </row>
    <row r="40" spans="1:3">
      <c r="A40" s="3" t="s">
        <v>37</v>
      </c>
      <c r="B40" s="3" t="s">
        <v>84</v>
      </c>
      <c r="C40" s="3" t="s">
        <v>85</v>
      </c>
    </row>
    <row r="41" spans="1:3">
      <c r="A41" s="3" t="s">
        <v>4</v>
      </c>
      <c r="B41" s="3" t="s">
        <v>26</v>
      </c>
      <c r="C41" s="3" t="s">
        <v>27</v>
      </c>
    </row>
    <row r="42" spans="1:3">
      <c r="A42" s="3" t="s">
        <v>37</v>
      </c>
      <c r="B42" s="3" t="s">
        <v>86</v>
      </c>
      <c r="C42" s="3" t="s">
        <v>87</v>
      </c>
    </row>
    <row r="43" spans="1:3">
      <c r="A43" s="3" t="s">
        <v>37</v>
      </c>
      <c r="B43" s="3" t="s">
        <v>88</v>
      </c>
      <c r="C43" s="3" t="s">
        <v>89</v>
      </c>
    </row>
    <row r="44" spans="1:3">
      <c r="A44" s="3" t="s">
        <v>4</v>
      </c>
      <c r="B44" s="3" t="s">
        <v>28</v>
      </c>
      <c r="C44" s="3" t="s">
        <v>29</v>
      </c>
    </row>
    <row r="45" spans="1:3">
      <c r="A45" s="3" t="s">
        <v>37</v>
      </c>
      <c r="B45" s="3" t="s">
        <v>90</v>
      </c>
      <c r="C45" s="3" t="s">
        <v>91</v>
      </c>
    </row>
    <row r="46" spans="1:3">
      <c r="A46" s="3" t="s">
        <v>37</v>
      </c>
      <c r="B46" s="3" t="s">
        <v>92</v>
      </c>
      <c r="C46" s="3" t="s">
        <v>93</v>
      </c>
    </row>
    <row r="47" spans="1:3">
      <c r="A47" s="3" t="s">
        <v>4</v>
      </c>
      <c r="B47" s="3" t="s">
        <v>30</v>
      </c>
      <c r="C47" s="3" t="s">
        <v>1942</v>
      </c>
    </row>
    <row r="48" spans="1:3">
      <c r="A48" s="3" t="s">
        <v>37</v>
      </c>
      <c r="B48" s="3" t="s">
        <v>94</v>
      </c>
      <c r="C48" s="3" t="s">
        <v>95</v>
      </c>
    </row>
    <row r="49" spans="1:3">
      <c r="A49" s="3" t="s">
        <v>4</v>
      </c>
      <c r="B49" s="3" t="s">
        <v>32</v>
      </c>
      <c r="C49" s="3" t="s">
        <v>1941</v>
      </c>
    </row>
    <row r="50" spans="1:3">
      <c r="A50" s="3" t="s">
        <v>4</v>
      </c>
      <c r="B50" s="3" t="s">
        <v>35</v>
      </c>
      <c r="C50" s="3" t="s">
        <v>36</v>
      </c>
    </row>
    <row r="51" spans="1:3">
      <c r="A51" s="3" t="s">
        <v>37</v>
      </c>
      <c r="B51" s="3" t="s">
        <v>96</v>
      </c>
      <c r="C51" s="3" t="s">
        <v>97</v>
      </c>
    </row>
    <row r="54" spans="1:3">
      <c r="C54" s="3" t="s">
        <v>1943</v>
      </c>
    </row>
    <row r="56" spans="1:3" ht="25.5">
      <c r="A56" s="324" t="s">
        <v>1944</v>
      </c>
      <c r="B56" s="115">
        <v>1</v>
      </c>
      <c r="C56" s="116" t="s">
        <v>1946</v>
      </c>
    </row>
    <row r="57" spans="1:3">
      <c r="A57" s="325"/>
      <c r="B57" s="115">
        <v>2</v>
      </c>
      <c r="C57" s="116" t="s">
        <v>1947</v>
      </c>
    </row>
    <row r="58" spans="1:3">
      <c r="A58" s="325"/>
      <c r="B58" s="115">
        <v>3</v>
      </c>
      <c r="C58" s="116" t="s">
        <v>1948</v>
      </c>
    </row>
    <row r="59" spans="1:3">
      <c r="A59" s="325"/>
      <c r="B59" s="115">
        <v>4</v>
      </c>
      <c r="C59" s="116" t="s">
        <v>1949</v>
      </c>
    </row>
    <row r="60" spans="1:3">
      <c r="A60" s="325"/>
      <c r="B60" s="115">
        <v>5</v>
      </c>
      <c r="C60" s="116" t="s">
        <v>1945</v>
      </c>
    </row>
    <row r="61" spans="1:3">
      <c r="A61" s="326"/>
      <c r="B61" s="115">
        <v>6</v>
      </c>
      <c r="C61" s="117" t="s">
        <v>1950</v>
      </c>
    </row>
  </sheetData>
  <sortState xmlns:xlrd2="http://schemas.microsoft.com/office/spreadsheetml/2017/richdata2" ref="A3:C51">
    <sortCondition ref="C3:C51"/>
  </sortState>
  <mergeCells count="2">
    <mergeCell ref="A1:C1"/>
    <mergeCell ref="A56:A61"/>
  </mergeCells>
  <hyperlinks>
    <hyperlink ref="A6:C6" location="TBPSUF!A1" display="TBPSUF!A1" xr:uid="{F6AB4058-CB38-4E2E-AA10-346F694EC3C5}"/>
    <hyperlink ref="A10:C10" location="TDBF!A1" display="TDBF!A1" xr:uid="{FFFE830F-F28F-405D-B06E-1CCAD324DBEF}"/>
    <hyperlink ref="A14:C14" location="TFM55I!A1" display="TFM55I!A1" xr:uid="{8F8A922E-117B-4B7D-96EA-068DFE926EA1}"/>
    <hyperlink ref="A15:C15" location="TFM56A!A1" display="TFM56A!A1" xr:uid="{0AE28CB7-2FE8-465C-9432-D289BDF34C08}"/>
    <hyperlink ref="A16:C16" location="TFM56B!A1" display="TFM56B!A1" xr:uid="{289154D0-7C90-422A-8988-23B2EFB65955}"/>
    <hyperlink ref="A17:C17" location="TFM56C!A1" display="TFM56C!A1" xr:uid="{310FE6ED-7547-4043-A9AE-DB648FEF2760}"/>
    <hyperlink ref="A18:C18" location="TFM56D!A1" display="TFM56D!A1" xr:uid="{7D9B7DE5-83F2-419A-BF0F-07EAE474F595}"/>
    <hyperlink ref="A19:C19" location="TFM56F!A1" display="TFM56F!A1" xr:uid="{38FC80DC-0754-4AB7-8459-6763FEC5FF3E}"/>
    <hyperlink ref="A21:C21" location="TFRF!A1" display="TFRF!A1" xr:uid="{2637839C-3FD3-429A-96C6-AF7672AB0417}"/>
    <hyperlink ref="A23:C23" location="TGSFR!A1" display="TGSFR!A1" xr:uid="{FCAEC7F8-20DC-45AA-9AAF-2FCE451F3788}"/>
    <hyperlink ref="A25:C25" location="TIFA!A1" display="TIFA!A1" xr:uid="{6B8FA17D-4BBD-459C-98E8-CAA871B423A5}"/>
    <hyperlink ref="A35:C35" location="TIPF!A1" display="TIPF!A1" xr:uid="{D98CE9CE-D220-4267-A87C-B844FF5D4E85}"/>
    <hyperlink ref="A37:C37" location="TLF!A1" display="TLF!A1" xr:uid="{E71E6285-F4C0-408D-BAEC-3771BF07B033}"/>
    <hyperlink ref="A41:C41" location="TOF!A1" display="TOF!A1" xr:uid="{40C6EC6B-9C20-4FFE-ACB3-CC458C6EE263}"/>
    <hyperlink ref="A44:C44" location="TRSFC!A1" display="TRSFC!A1" xr:uid="{54FA1683-129A-4984-A9D5-988A417FBF04}"/>
    <hyperlink ref="A47:C47" location="TSTBF!A1" display="TSTBF!A1" xr:uid="{31A21352-16A8-4D14-A59B-6068EBF07E7E}"/>
    <hyperlink ref="A49:C49" location="TFF!A1" display="TFF!A1" xr:uid="{2832EFA0-B41E-4DC5-B1BE-199E297206EA}"/>
    <hyperlink ref="A50:C50" location="TUSTF!A1" display="TUSTF!A1" xr:uid="{82C990F9-9A2C-4E40-955F-183BBAA85DEB}"/>
    <hyperlink ref="A3:C3" location="TAF!A1" display="TAF!A1" xr:uid="{2BC7E201-D3A7-4733-9795-9198AC9B4784}"/>
    <hyperlink ref="A4:C4" location="TBAF!A1" display="TBAF!A1" xr:uid="{1A97E86E-1F10-441F-A548-A503EC2A63E5}"/>
    <hyperlink ref="A5:C5" location="TBFSF!A1" display="TBFSF!A1" xr:uid="{F314A799-B604-4C40-B3A7-C04C1FD066C1}"/>
    <hyperlink ref="A7:C7" location="TBCF!A1" display="TBCF!A1" xr:uid="{453F12C1-C1EB-493B-8680-0072E9BDA5E2}"/>
    <hyperlink ref="A8:C8" location="TDIF!A1" display="TDIF!A1" xr:uid="{765FB649-D2E5-48C4-ACE7-B3ACF207F0F9}"/>
    <hyperlink ref="A9:C9" location="TDIVYF!A1" display="TDIVYF!A1" xr:uid="{C8807075-01C7-4F07-A89E-2B6E52BBE36F}"/>
    <hyperlink ref="A11:C11" location="TEQPEF!A1" display="TEQPEF!A1" xr:uid="{A1E2D019-BFA1-4321-BB47-661610A0C841}"/>
    <hyperlink ref="A12:C12" location="TMIF!A1" display="TMIF!A1" xr:uid="{B84C405A-3292-4D2C-84D6-DD2820FABBBE}"/>
    <hyperlink ref="A13:C13" location="TCS!A1" display="TCS!A1" xr:uid="{CE771ABC-E48F-4649-88D1-2924C92BCF4D}"/>
    <hyperlink ref="A20:C20" location="TMCAPF!A1" display="TMCAPF!A1" xr:uid="{B6F30857-EAA1-4F7E-8FA5-30E96C461956}"/>
    <hyperlink ref="A22:C22" location="TFEF!A1" display="TFEF!A1" xr:uid="{16A36BB5-E247-439A-B345-58CE07DE5485}"/>
    <hyperlink ref="A24:C24" location="TEGF!A1" display="TEGF!A1" xr:uid="{0CB0E3CE-6C69-446A-94BA-7EC6D181C7E6}"/>
    <hyperlink ref="A26:C26" location="TIFNA!A1" display="TIFNA!A1" xr:uid="{EBF3949E-F1F9-4985-BC39-01277839DADF}"/>
    <hyperlink ref="A27:C27" location="TIFSA!A1" display="TIFSA!A1" xr:uid="{B3594AB1-A49C-44E6-B461-2B7CEFE372C2}"/>
    <hyperlink ref="A28:C28" location="TICF!A1" display="TICF!A1" xr:uid="{FE58703A-FD13-4A4E-A913-358E6906B01A}"/>
    <hyperlink ref="A29:C29" location="TIPHF!A1" display="TIPHF!A1" xr:uid="{ED68106B-6F21-40C4-B460-8FBF02CF5D27}"/>
    <hyperlink ref="A30:C30" location="TTSF96!A1" display="TTSF96!A1" xr:uid="{50DC0F8E-6BA1-4179-8DB5-2611A91DDEE5}"/>
    <hyperlink ref="A31:C31" location="TISF!A1" display="TISF!A1" xr:uid="{E1E01D72-6259-4368-99EB-E4347CA07B6C}"/>
    <hyperlink ref="A32:C32" location="TEOF!A1" display="TEOF!A1" xr:uid="{476B27C6-BF08-429D-A1CF-13A268119AE4}"/>
    <hyperlink ref="A33:C33" location="TTOFE!A1" display="TTOFE!A1" xr:uid="{39B5EB08-0AF6-4E4E-9CA2-3A27876A2ABC}"/>
    <hyperlink ref="A36:C36" location="TINR!A1" display="TINR!A1" xr:uid="{D82757CF-8E0A-4511-9094-952D4D274FB4}"/>
    <hyperlink ref="A38:C38" location="TMAOF!A1" display="TMAOF!A1" xr:uid="{BE5D8ADC-8B0A-4EED-AF70-E95B1FCFAA19}"/>
    <hyperlink ref="A39:C39" location="TNETF!A1" display="TNETF!A1" xr:uid="{E9689A28-539D-4C77-ADF8-05E7BEBFCC2F}"/>
    <hyperlink ref="A40:C40" location="TNPBETF!A1" display="TNPBETF!A1" xr:uid="{E7CF624C-7D61-44C8-867D-9AEA5BA21373}"/>
    <hyperlink ref="A42:C42" location="TQNTF!A1" display="TQNTF!A1" xr:uid="{C471C43E-C44C-4885-869B-67354A2B7DA4}"/>
    <hyperlink ref="A43:C43" location="TREF!A1" display="TREF!A1" xr:uid="{8C92CA39-5B71-47A2-88CE-5ABE52B7CF31}"/>
    <hyperlink ref="A45:C45" location="TRSFM!A1" display="TRSFM!A1" xr:uid="{EDBE0732-1557-416C-A795-54BC546E2978}"/>
    <hyperlink ref="A46:C46" location="TRSFP!A1" display="TRSFP!A1" xr:uid="{21D18540-0B00-4B80-927C-7CD14283D3B1}"/>
    <hyperlink ref="A48:C48" location="TSCAPF!A1" display="TSCAPF!A1" xr:uid="{723D662D-E51A-4A9C-847D-2593AAEA8176}"/>
    <hyperlink ref="A51:C51" location="TYCF!A1" display="TYCF!A1" xr:uid="{3A0574BC-19CF-4DCA-A4DD-D32C1D4AFBD9}"/>
    <hyperlink ref="A34:C34" location="TFRSTF!A1" display="TFRSTF!A1" xr:uid="{4EF6BD3C-5F1F-48E7-A6CE-62A7AAEF9076}"/>
    <hyperlink ref="C54" location="'Dividend History'!A1" display="Dividend History" xr:uid="{59DAE032-8B17-4369-9EEE-694C5147AE8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D4025-1161-4E2D-A2F1-813AA23A57F4}">
  <dimension ref="A1:IV260"/>
  <sheetViews>
    <sheetView workbookViewId="0">
      <selection activeCell="B1" sqref="B1:E1"/>
    </sheetView>
  </sheetViews>
  <sheetFormatPr defaultRowHeight="15"/>
  <cols>
    <col min="1" max="1" width="9.140625" style="82"/>
    <col min="2" max="2" width="15.28515625" style="112" bestFit="1" customWidth="1"/>
    <col min="3" max="3" width="21.85546875" style="82" customWidth="1"/>
    <col min="4" max="4" width="18.28515625" style="82" customWidth="1"/>
    <col min="5" max="5" width="16.7109375" style="82" customWidth="1"/>
    <col min="6" max="257" width="9.140625" style="82"/>
    <col min="258" max="258" width="15.28515625" style="82" bestFit="1" customWidth="1"/>
    <col min="259" max="259" width="21.85546875" style="82" customWidth="1"/>
    <col min="260" max="260" width="18.28515625" style="82" customWidth="1"/>
    <col min="261" max="261" width="16.7109375" style="82" customWidth="1"/>
    <col min="262" max="513" width="9.140625" style="82"/>
    <col min="514" max="514" width="15.28515625" style="82" bestFit="1" customWidth="1"/>
    <col min="515" max="515" width="21.85546875" style="82" customWidth="1"/>
    <col min="516" max="516" width="18.28515625" style="82" customWidth="1"/>
    <col min="517" max="517" width="16.7109375" style="82" customWidth="1"/>
    <col min="518" max="769" width="9.140625" style="82"/>
    <col min="770" max="770" width="15.28515625" style="82" bestFit="1" customWidth="1"/>
    <col min="771" max="771" width="21.85546875" style="82" customWidth="1"/>
    <col min="772" max="772" width="18.28515625" style="82" customWidth="1"/>
    <col min="773" max="773" width="16.7109375" style="82" customWidth="1"/>
    <col min="774" max="1025" width="9.140625" style="82"/>
    <col min="1026" max="1026" width="15.28515625" style="82" bestFit="1" customWidth="1"/>
    <col min="1027" max="1027" width="21.85546875" style="82" customWidth="1"/>
    <col min="1028" max="1028" width="18.28515625" style="82" customWidth="1"/>
    <col min="1029" max="1029" width="16.7109375" style="82" customWidth="1"/>
    <col min="1030" max="1281" width="9.140625" style="82"/>
    <col min="1282" max="1282" width="15.28515625" style="82" bestFit="1" customWidth="1"/>
    <col min="1283" max="1283" width="21.85546875" style="82" customWidth="1"/>
    <col min="1284" max="1284" width="18.28515625" style="82" customWidth="1"/>
    <col min="1285" max="1285" width="16.7109375" style="82" customWidth="1"/>
    <col min="1286" max="1537" width="9.140625" style="82"/>
    <col min="1538" max="1538" width="15.28515625" style="82" bestFit="1" customWidth="1"/>
    <col min="1539" max="1539" width="21.85546875" style="82" customWidth="1"/>
    <col min="1540" max="1540" width="18.28515625" style="82" customWidth="1"/>
    <col min="1541" max="1541" width="16.7109375" style="82" customWidth="1"/>
    <col min="1542" max="1793" width="9.140625" style="82"/>
    <col min="1794" max="1794" width="15.28515625" style="82" bestFit="1" customWidth="1"/>
    <col min="1795" max="1795" width="21.85546875" style="82" customWidth="1"/>
    <col min="1796" max="1796" width="18.28515625" style="82" customWidth="1"/>
    <col min="1797" max="1797" width="16.7109375" style="82" customWidth="1"/>
    <col min="1798" max="2049" width="9.140625" style="82"/>
    <col min="2050" max="2050" width="15.28515625" style="82" bestFit="1" customWidth="1"/>
    <col min="2051" max="2051" width="21.85546875" style="82" customWidth="1"/>
    <col min="2052" max="2052" width="18.28515625" style="82" customWidth="1"/>
    <col min="2053" max="2053" width="16.7109375" style="82" customWidth="1"/>
    <col min="2054" max="2305" width="9.140625" style="82"/>
    <col min="2306" max="2306" width="15.28515625" style="82" bestFit="1" customWidth="1"/>
    <col min="2307" max="2307" width="21.85546875" style="82" customWidth="1"/>
    <col min="2308" max="2308" width="18.28515625" style="82" customWidth="1"/>
    <col min="2309" max="2309" width="16.7109375" style="82" customWidth="1"/>
    <col min="2310" max="2561" width="9.140625" style="82"/>
    <col min="2562" max="2562" width="15.28515625" style="82" bestFit="1" customWidth="1"/>
    <col min="2563" max="2563" width="21.85546875" style="82" customWidth="1"/>
    <col min="2564" max="2564" width="18.28515625" style="82" customWidth="1"/>
    <col min="2565" max="2565" width="16.7109375" style="82" customWidth="1"/>
    <col min="2566" max="2817" width="9.140625" style="82"/>
    <col min="2818" max="2818" width="15.28515625" style="82" bestFit="1" customWidth="1"/>
    <col min="2819" max="2819" width="21.85546875" style="82" customWidth="1"/>
    <col min="2820" max="2820" width="18.28515625" style="82" customWidth="1"/>
    <col min="2821" max="2821" width="16.7109375" style="82" customWidth="1"/>
    <col min="2822" max="3073" width="9.140625" style="82"/>
    <col min="3074" max="3074" width="15.28515625" style="82" bestFit="1" customWidth="1"/>
    <col min="3075" max="3075" width="21.85546875" style="82" customWidth="1"/>
    <col min="3076" max="3076" width="18.28515625" style="82" customWidth="1"/>
    <col min="3077" max="3077" width="16.7109375" style="82" customWidth="1"/>
    <col min="3078" max="3329" width="9.140625" style="82"/>
    <col min="3330" max="3330" width="15.28515625" style="82" bestFit="1" customWidth="1"/>
    <col min="3331" max="3331" width="21.85546875" style="82" customWidth="1"/>
    <col min="3332" max="3332" width="18.28515625" style="82" customWidth="1"/>
    <col min="3333" max="3333" width="16.7109375" style="82" customWidth="1"/>
    <col min="3334" max="3585" width="9.140625" style="82"/>
    <col min="3586" max="3586" width="15.28515625" style="82" bestFit="1" customWidth="1"/>
    <col min="3587" max="3587" width="21.85546875" style="82" customWidth="1"/>
    <col min="3588" max="3588" width="18.28515625" style="82" customWidth="1"/>
    <col min="3589" max="3589" width="16.7109375" style="82" customWidth="1"/>
    <col min="3590" max="3841" width="9.140625" style="82"/>
    <col min="3842" max="3842" width="15.28515625" style="82" bestFit="1" customWidth="1"/>
    <col min="3843" max="3843" width="21.85546875" style="82" customWidth="1"/>
    <col min="3844" max="3844" width="18.28515625" style="82" customWidth="1"/>
    <col min="3845" max="3845" width="16.7109375" style="82" customWidth="1"/>
    <col min="3846" max="4097" width="9.140625" style="82"/>
    <col min="4098" max="4098" width="15.28515625" style="82" bestFit="1" customWidth="1"/>
    <col min="4099" max="4099" width="21.85546875" style="82" customWidth="1"/>
    <col min="4100" max="4100" width="18.28515625" style="82" customWidth="1"/>
    <col min="4101" max="4101" width="16.7109375" style="82" customWidth="1"/>
    <col min="4102" max="4353" width="9.140625" style="82"/>
    <col min="4354" max="4354" width="15.28515625" style="82" bestFit="1" customWidth="1"/>
    <col min="4355" max="4355" width="21.85546875" style="82" customWidth="1"/>
    <col min="4356" max="4356" width="18.28515625" style="82" customWidth="1"/>
    <col min="4357" max="4357" width="16.7109375" style="82" customWidth="1"/>
    <col min="4358" max="4609" width="9.140625" style="82"/>
    <col min="4610" max="4610" width="15.28515625" style="82" bestFit="1" customWidth="1"/>
    <col min="4611" max="4611" width="21.85546875" style="82" customWidth="1"/>
    <col min="4612" max="4612" width="18.28515625" style="82" customWidth="1"/>
    <col min="4613" max="4613" width="16.7109375" style="82" customWidth="1"/>
    <col min="4614" max="4865" width="9.140625" style="82"/>
    <col min="4866" max="4866" width="15.28515625" style="82" bestFit="1" customWidth="1"/>
    <col min="4867" max="4867" width="21.85546875" style="82" customWidth="1"/>
    <col min="4868" max="4868" width="18.28515625" style="82" customWidth="1"/>
    <col min="4869" max="4869" width="16.7109375" style="82" customWidth="1"/>
    <col min="4870" max="5121" width="9.140625" style="82"/>
    <col min="5122" max="5122" width="15.28515625" style="82" bestFit="1" customWidth="1"/>
    <col min="5123" max="5123" width="21.85546875" style="82" customWidth="1"/>
    <col min="5124" max="5124" width="18.28515625" style="82" customWidth="1"/>
    <col min="5125" max="5125" width="16.7109375" style="82" customWidth="1"/>
    <col min="5126" max="5377" width="9.140625" style="82"/>
    <col min="5378" max="5378" width="15.28515625" style="82" bestFit="1" customWidth="1"/>
    <col min="5379" max="5379" width="21.85546875" style="82" customWidth="1"/>
    <col min="5380" max="5380" width="18.28515625" style="82" customWidth="1"/>
    <col min="5381" max="5381" width="16.7109375" style="82" customWidth="1"/>
    <col min="5382" max="5633" width="9.140625" style="82"/>
    <col min="5634" max="5634" width="15.28515625" style="82" bestFit="1" customWidth="1"/>
    <col min="5635" max="5635" width="21.85546875" style="82" customWidth="1"/>
    <col min="5636" max="5636" width="18.28515625" style="82" customWidth="1"/>
    <col min="5637" max="5637" width="16.7109375" style="82" customWidth="1"/>
    <col min="5638" max="5889" width="9.140625" style="82"/>
    <col min="5890" max="5890" width="15.28515625" style="82" bestFit="1" customWidth="1"/>
    <col min="5891" max="5891" width="21.85546875" style="82" customWidth="1"/>
    <col min="5892" max="5892" width="18.28515625" style="82" customWidth="1"/>
    <col min="5893" max="5893" width="16.7109375" style="82" customWidth="1"/>
    <col min="5894" max="6145" width="9.140625" style="82"/>
    <col min="6146" max="6146" width="15.28515625" style="82" bestFit="1" customWidth="1"/>
    <col min="6147" max="6147" width="21.85546875" style="82" customWidth="1"/>
    <col min="6148" max="6148" width="18.28515625" style="82" customWidth="1"/>
    <col min="6149" max="6149" width="16.7109375" style="82" customWidth="1"/>
    <col min="6150" max="6401" width="9.140625" style="82"/>
    <col min="6402" max="6402" width="15.28515625" style="82" bestFit="1" customWidth="1"/>
    <col min="6403" max="6403" width="21.85546875" style="82" customWidth="1"/>
    <col min="6404" max="6404" width="18.28515625" style="82" customWidth="1"/>
    <col min="6405" max="6405" width="16.7109375" style="82" customWidth="1"/>
    <col min="6406" max="6657" width="9.140625" style="82"/>
    <col min="6658" max="6658" width="15.28515625" style="82" bestFit="1" customWidth="1"/>
    <col min="6659" max="6659" width="21.85546875" style="82" customWidth="1"/>
    <col min="6660" max="6660" width="18.28515625" style="82" customWidth="1"/>
    <col min="6661" max="6661" width="16.7109375" style="82" customWidth="1"/>
    <col min="6662" max="6913" width="9.140625" style="82"/>
    <col min="6914" max="6914" width="15.28515625" style="82" bestFit="1" customWidth="1"/>
    <col min="6915" max="6915" width="21.85546875" style="82" customWidth="1"/>
    <col min="6916" max="6916" width="18.28515625" style="82" customWidth="1"/>
    <col min="6917" max="6917" width="16.7109375" style="82" customWidth="1"/>
    <col min="6918" max="7169" width="9.140625" style="82"/>
    <col min="7170" max="7170" width="15.28515625" style="82" bestFit="1" customWidth="1"/>
    <col min="7171" max="7171" width="21.85546875" style="82" customWidth="1"/>
    <col min="7172" max="7172" width="18.28515625" style="82" customWidth="1"/>
    <col min="7173" max="7173" width="16.7109375" style="82" customWidth="1"/>
    <col min="7174" max="7425" width="9.140625" style="82"/>
    <col min="7426" max="7426" width="15.28515625" style="82" bestFit="1" customWidth="1"/>
    <col min="7427" max="7427" width="21.85546875" style="82" customWidth="1"/>
    <col min="7428" max="7428" width="18.28515625" style="82" customWidth="1"/>
    <col min="7429" max="7429" width="16.7109375" style="82" customWidth="1"/>
    <col min="7430" max="7681" width="9.140625" style="82"/>
    <col min="7682" max="7682" width="15.28515625" style="82" bestFit="1" customWidth="1"/>
    <col min="7683" max="7683" width="21.85546875" style="82" customWidth="1"/>
    <col min="7684" max="7684" width="18.28515625" style="82" customWidth="1"/>
    <col min="7685" max="7685" width="16.7109375" style="82" customWidth="1"/>
    <col min="7686" max="7937" width="9.140625" style="82"/>
    <col min="7938" max="7938" width="15.28515625" style="82" bestFit="1" customWidth="1"/>
    <col min="7939" max="7939" width="21.85546875" style="82" customWidth="1"/>
    <col min="7940" max="7940" width="18.28515625" style="82" customWidth="1"/>
    <col min="7941" max="7941" width="16.7109375" style="82" customWidth="1"/>
    <col min="7942" max="8193" width="9.140625" style="82"/>
    <col min="8194" max="8194" width="15.28515625" style="82" bestFit="1" customWidth="1"/>
    <col min="8195" max="8195" width="21.85546875" style="82" customWidth="1"/>
    <col min="8196" max="8196" width="18.28515625" style="82" customWidth="1"/>
    <col min="8197" max="8197" width="16.7109375" style="82" customWidth="1"/>
    <col min="8198" max="8449" width="9.140625" style="82"/>
    <col min="8450" max="8450" width="15.28515625" style="82" bestFit="1" customWidth="1"/>
    <col min="8451" max="8451" width="21.85546875" style="82" customWidth="1"/>
    <col min="8452" max="8452" width="18.28515625" style="82" customWidth="1"/>
    <col min="8453" max="8453" width="16.7109375" style="82" customWidth="1"/>
    <col min="8454" max="8705" width="9.140625" style="82"/>
    <col min="8706" max="8706" width="15.28515625" style="82" bestFit="1" customWidth="1"/>
    <col min="8707" max="8707" width="21.85546875" style="82" customWidth="1"/>
    <col min="8708" max="8708" width="18.28515625" style="82" customWidth="1"/>
    <col min="8709" max="8709" width="16.7109375" style="82" customWidth="1"/>
    <col min="8710" max="8961" width="9.140625" style="82"/>
    <col min="8962" max="8962" width="15.28515625" style="82" bestFit="1" customWidth="1"/>
    <col min="8963" max="8963" width="21.85546875" style="82" customWidth="1"/>
    <col min="8964" max="8964" width="18.28515625" style="82" customWidth="1"/>
    <col min="8965" max="8965" width="16.7109375" style="82" customWidth="1"/>
    <col min="8966" max="9217" width="9.140625" style="82"/>
    <col min="9218" max="9218" width="15.28515625" style="82" bestFit="1" customWidth="1"/>
    <col min="9219" max="9219" width="21.85546875" style="82" customWidth="1"/>
    <col min="9220" max="9220" width="18.28515625" style="82" customWidth="1"/>
    <col min="9221" max="9221" width="16.7109375" style="82" customWidth="1"/>
    <col min="9222" max="9473" width="9.140625" style="82"/>
    <col min="9474" max="9474" width="15.28515625" style="82" bestFit="1" customWidth="1"/>
    <col min="9475" max="9475" width="21.85546875" style="82" customWidth="1"/>
    <col min="9476" max="9476" width="18.28515625" style="82" customWidth="1"/>
    <col min="9477" max="9477" width="16.7109375" style="82" customWidth="1"/>
    <col min="9478" max="9729" width="9.140625" style="82"/>
    <col min="9730" max="9730" width="15.28515625" style="82" bestFit="1" customWidth="1"/>
    <col min="9731" max="9731" width="21.85546875" style="82" customWidth="1"/>
    <col min="9732" max="9732" width="18.28515625" style="82" customWidth="1"/>
    <col min="9733" max="9733" width="16.7109375" style="82" customWidth="1"/>
    <col min="9734" max="9985" width="9.140625" style="82"/>
    <col min="9986" max="9986" width="15.28515625" style="82" bestFit="1" customWidth="1"/>
    <col min="9987" max="9987" width="21.85546875" style="82" customWidth="1"/>
    <col min="9988" max="9988" width="18.28515625" style="82" customWidth="1"/>
    <col min="9989" max="9989" width="16.7109375" style="82" customWidth="1"/>
    <col min="9990" max="10241" width="9.140625" style="82"/>
    <col min="10242" max="10242" width="15.28515625" style="82" bestFit="1" customWidth="1"/>
    <col min="10243" max="10243" width="21.85546875" style="82" customWidth="1"/>
    <col min="10244" max="10244" width="18.28515625" style="82" customWidth="1"/>
    <col min="10245" max="10245" width="16.7109375" style="82" customWidth="1"/>
    <col min="10246" max="10497" width="9.140625" style="82"/>
    <col min="10498" max="10498" width="15.28515625" style="82" bestFit="1" customWidth="1"/>
    <col min="10499" max="10499" width="21.85546875" style="82" customWidth="1"/>
    <col min="10500" max="10500" width="18.28515625" style="82" customWidth="1"/>
    <col min="10501" max="10501" width="16.7109375" style="82" customWidth="1"/>
    <col min="10502" max="10753" width="9.140625" style="82"/>
    <col min="10754" max="10754" width="15.28515625" style="82" bestFit="1" customWidth="1"/>
    <col min="10755" max="10755" width="21.85546875" style="82" customWidth="1"/>
    <col min="10756" max="10756" width="18.28515625" style="82" customWidth="1"/>
    <col min="10757" max="10757" width="16.7109375" style="82" customWidth="1"/>
    <col min="10758" max="11009" width="9.140625" style="82"/>
    <col min="11010" max="11010" width="15.28515625" style="82" bestFit="1" customWidth="1"/>
    <col min="11011" max="11011" width="21.85546875" style="82" customWidth="1"/>
    <col min="11012" max="11012" width="18.28515625" style="82" customWidth="1"/>
    <col min="11013" max="11013" width="16.7109375" style="82" customWidth="1"/>
    <col min="11014" max="11265" width="9.140625" style="82"/>
    <col min="11266" max="11266" width="15.28515625" style="82" bestFit="1" customWidth="1"/>
    <col min="11267" max="11267" width="21.85546875" style="82" customWidth="1"/>
    <col min="11268" max="11268" width="18.28515625" style="82" customWidth="1"/>
    <col min="11269" max="11269" width="16.7109375" style="82" customWidth="1"/>
    <col min="11270" max="11521" width="9.140625" style="82"/>
    <col min="11522" max="11522" width="15.28515625" style="82" bestFit="1" customWidth="1"/>
    <col min="11523" max="11523" width="21.85546875" style="82" customWidth="1"/>
    <col min="11524" max="11524" width="18.28515625" style="82" customWidth="1"/>
    <col min="11525" max="11525" width="16.7109375" style="82" customWidth="1"/>
    <col min="11526" max="11777" width="9.140625" style="82"/>
    <col min="11778" max="11778" width="15.28515625" style="82" bestFit="1" customWidth="1"/>
    <col min="11779" max="11779" width="21.85546875" style="82" customWidth="1"/>
    <col min="11780" max="11780" width="18.28515625" style="82" customWidth="1"/>
    <col min="11781" max="11781" width="16.7109375" style="82" customWidth="1"/>
    <col min="11782" max="12033" width="9.140625" style="82"/>
    <col min="12034" max="12034" width="15.28515625" style="82" bestFit="1" customWidth="1"/>
    <col min="12035" max="12035" width="21.85546875" style="82" customWidth="1"/>
    <col min="12036" max="12036" width="18.28515625" style="82" customWidth="1"/>
    <col min="12037" max="12037" width="16.7109375" style="82" customWidth="1"/>
    <col min="12038" max="12289" width="9.140625" style="82"/>
    <col min="12290" max="12290" width="15.28515625" style="82" bestFit="1" customWidth="1"/>
    <col min="12291" max="12291" width="21.85546875" style="82" customWidth="1"/>
    <col min="12292" max="12292" width="18.28515625" style="82" customWidth="1"/>
    <col min="12293" max="12293" width="16.7109375" style="82" customWidth="1"/>
    <col min="12294" max="12545" width="9.140625" style="82"/>
    <col min="12546" max="12546" width="15.28515625" style="82" bestFit="1" customWidth="1"/>
    <col min="12547" max="12547" width="21.85546875" style="82" customWidth="1"/>
    <col min="12548" max="12548" width="18.28515625" style="82" customWidth="1"/>
    <col min="12549" max="12549" width="16.7109375" style="82" customWidth="1"/>
    <col min="12550" max="12801" width="9.140625" style="82"/>
    <col min="12802" max="12802" width="15.28515625" style="82" bestFit="1" customWidth="1"/>
    <col min="12803" max="12803" width="21.85546875" style="82" customWidth="1"/>
    <col min="12804" max="12804" width="18.28515625" style="82" customWidth="1"/>
    <col min="12805" max="12805" width="16.7109375" style="82" customWidth="1"/>
    <col min="12806" max="13057" width="9.140625" style="82"/>
    <col min="13058" max="13058" width="15.28515625" style="82" bestFit="1" customWidth="1"/>
    <col min="13059" max="13059" width="21.85546875" style="82" customWidth="1"/>
    <col min="13060" max="13060" width="18.28515625" style="82" customWidth="1"/>
    <col min="13061" max="13061" width="16.7109375" style="82" customWidth="1"/>
    <col min="13062" max="13313" width="9.140625" style="82"/>
    <col min="13314" max="13314" width="15.28515625" style="82" bestFit="1" customWidth="1"/>
    <col min="13315" max="13315" width="21.85546875" style="82" customWidth="1"/>
    <col min="13316" max="13316" width="18.28515625" style="82" customWidth="1"/>
    <col min="13317" max="13317" width="16.7109375" style="82" customWidth="1"/>
    <col min="13318" max="13569" width="9.140625" style="82"/>
    <col min="13570" max="13570" width="15.28515625" style="82" bestFit="1" customWidth="1"/>
    <col min="13571" max="13571" width="21.85546875" style="82" customWidth="1"/>
    <col min="13572" max="13572" width="18.28515625" style="82" customWidth="1"/>
    <col min="13573" max="13573" width="16.7109375" style="82" customWidth="1"/>
    <col min="13574" max="13825" width="9.140625" style="82"/>
    <col min="13826" max="13826" width="15.28515625" style="82" bestFit="1" customWidth="1"/>
    <col min="13827" max="13827" width="21.85546875" style="82" customWidth="1"/>
    <col min="13828" max="13828" width="18.28515625" style="82" customWidth="1"/>
    <col min="13829" max="13829" width="16.7109375" style="82" customWidth="1"/>
    <col min="13830" max="14081" width="9.140625" style="82"/>
    <col min="14082" max="14082" width="15.28515625" style="82" bestFit="1" customWidth="1"/>
    <col min="14083" max="14083" width="21.85546875" style="82" customWidth="1"/>
    <col min="14084" max="14084" width="18.28515625" style="82" customWidth="1"/>
    <col min="14085" max="14085" width="16.7109375" style="82" customWidth="1"/>
    <col min="14086" max="14337" width="9.140625" style="82"/>
    <col min="14338" max="14338" width="15.28515625" style="82" bestFit="1" customWidth="1"/>
    <col min="14339" max="14339" width="21.85546875" style="82" customWidth="1"/>
    <col min="14340" max="14340" width="18.28515625" style="82" customWidth="1"/>
    <col min="14341" max="14341" width="16.7109375" style="82" customWidth="1"/>
    <col min="14342" max="14593" width="9.140625" style="82"/>
    <col min="14594" max="14594" width="15.28515625" style="82" bestFit="1" customWidth="1"/>
    <col min="14595" max="14595" width="21.85546875" style="82" customWidth="1"/>
    <col min="14596" max="14596" width="18.28515625" style="82" customWidth="1"/>
    <col min="14597" max="14597" width="16.7109375" style="82" customWidth="1"/>
    <col min="14598" max="14849" width="9.140625" style="82"/>
    <col min="14850" max="14850" width="15.28515625" style="82" bestFit="1" customWidth="1"/>
    <col min="14851" max="14851" width="21.85546875" style="82" customWidth="1"/>
    <col min="14852" max="14852" width="18.28515625" style="82" customWidth="1"/>
    <col min="14853" max="14853" width="16.7109375" style="82" customWidth="1"/>
    <col min="14854" max="15105" width="9.140625" style="82"/>
    <col min="15106" max="15106" width="15.28515625" style="82" bestFit="1" customWidth="1"/>
    <col min="15107" max="15107" width="21.85546875" style="82" customWidth="1"/>
    <col min="15108" max="15108" width="18.28515625" style="82" customWidth="1"/>
    <col min="15109" max="15109" width="16.7109375" style="82" customWidth="1"/>
    <col min="15110" max="15361" width="9.140625" style="82"/>
    <col min="15362" max="15362" width="15.28515625" style="82" bestFit="1" customWidth="1"/>
    <col min="15363" max="15363" width="21.85546875" style="82" customWidth="1"/>
    <col min="15364" max="15364" width="18.28515625" style="82" customWidth="1"/>
    <col min="15365" max="15365" width="16.7109375" style="82" customWidth="1"/>
    <col min="15366" max="15617" width="9.140625" style="82"/>
    <col min="15618" max="15618" width="15.28515625" style="82" bestFit="1" customWidth="1"/>
    <col min="15619" max="15619" width="21.85546875" style="82" customWidth="1"/>
    <col min="15620" max="15620" width="18.28515625" style="82" customWidth="1"/>
    <col min="15621" max="15621" width="16.7109375" style="82" customWidth="1"/>
    <col min="15622" max="15873" width="9.140625" style="82"/>
    <col min="15874" max="15874" width="15.28515625" style="82" bestFit="1" customWidth="1"/>
    <col min="15875" max="15875" width="21.85546875" style="82" customWidth="1"/>
    <col min="15876" max="15876" width="18.28515625" style="82" customWidth="1"/>
    <col min="15877" max="15877" width="16.7109375" style="82" customWidth="1"/>
    <col min="15878" max="16129" width="9.140625" style="82"/>
    <col min="16130" max="16130" width="15.28515625" style="82" bestFit="1" customWidth="1"/>
    <col min="16131" max="16131" width="21.85546875" style="82" customWidth="1"/>
    <col min="16132" max="16132" width="18.28515625" style="82" customWidth="1"/>
    <col min="16133" max="16133" width="16.7109375" style="82" customWidth="1"/>
    <col min="16134" max="16384" width="9.140625" style="82"/>
  </cols>
  <sheetData>
    <row r="1" spans="1:5" ht="15.75">
      <c r="A1" s="3" t="s">
        <v>0</v>
      </c>
      <c r="B1" s="328" t="s">
        <v>1892</v>
      </c>
      <c r="C1" s="328"/>
      <c r="D1" s="328"/>
      <c r="E1" s="328"/>
    </row>
    <row r="2" spans="1:5" ht="38.25">
      <c r="B2" s="83" t="s">
        <v>1893</v>
      </c>
      <c r="C2" s="84" t="s">
        <v>1894</v>
      </c>
      <c r="D2" s="85" t="s">
        <v>1895</v>
      </c>
      <c r="E2" s="85" t="s">
        <v>1896</v>
      </c>
    </row>
    <row r="3" spans="1:5" s="86" customFormat="1">
      <c r="B3" s="87">
        <v>44351</v>
      </c>
      <c r="C3" s="88">
        <v>79.119900000000001</v>
      </c>
      <c r="D3" s="88">
        <v>0.95</v>
      </c>
      <c r="E3" s="88">
        <v>0.95</v>
      </c>
    </row>
    <row r="4" spans="1:5" s="86" customFormat="1">
      <c r="B4" s="87">
        <v>44433</v>
      </c>
      <c r="C4" s="88">
        <v>83.376199999999997</v>
      </c>
      <c r="D4" s="88">
        <v>1</v>
      </c>
      <c r="E4" s="88">
        <v>1</v>
      </c>
    </row>
    <row r="5" spans="1:5">
      <c r="B5" s="89"/>
      <c r="C5" s="90"/>
      <c r="D5" s="90"/>
      <c r="E5" s="90"/>
    </row>
    <row r="6" spans="1:5" ht="15.75">
      <c r="B6" s="328" t="s">
        <v>1897</v>
      </c>
      <c r="C6" s="328"/>
      <c r="D6" s="328"/>
      <c r="E6" s="328"/>
    </row>
    <row r="7" spans="1:5" ht="38.25">
      <c r="B7" s="83" t="s">
        <v>1893</v>
      </c>
      <c r="C7" s="84" t="s">
        <v>1894</v>
      </c>
      <c r="D7" s="85" t="s">
        <v>1895</v>
      </c>
      <c r="E7" s="85" t="s">
        <v>1896</v>
      </c>
    </row>
    <row r="8" spans="1:5" s="86" customFormat="1">
      <c r="B8" s="87">
        <v>44405</v>
      </c>
      <c r="C8" s="88">
        <v>77.877399999999994</v>
      </c>
      <c r="D8" s="88">
        <v>1.95</v>
      </c>
      <c r="E8" s="88">
        <v>1.95</v>
      </c>
    </row>
    <row r="9" spans="1:5" s="86" customFormat="1">
      <c r="B9" s="89"/>
      <c r="C9" s="90"/>
      <c r="D9" s="90"/>
      <c r="E9" s="90"/>
    </row>
    <row r="10" spans="1:5" s="86" customFormat="1" ht="15.75">
      <c r="A10" s="82"/>
      <c r="B10" s="328" t="s">
        <v>1898</v>
      </c>
      <c r="C10" s="328"/>
      <c r="D10" s="328"/>
      <c r="E10" s="328"/>
    </row>
    <row r="11" spans="1:5" s="86" customFormat="1" ht="38.25">
      <c r="A11" s="82"/>
      <c r="B11" s="83" t="s">
        <v>1893</v>
      </c>
      <c r="C11" s="84" t="s">
        <v>1894</v>
      </c>
      <c r="D11" s="85" t="s">
        <v>1895</v>
      </c>
      <c r="E11" s="85" t="s">
        <v>1896</v>
      </c>
    </row>
    <row r="12" spans="1:5" s="86" customFormat="1">
      <c r="B12" s="91">
        <v>44424</v>
      </c>
      <c r="C12" s="88">
        <v>74.153000000000006</v>
      </c>
      <c r="D12" s="88">
        <v>1.85</v>
      </c>
      <c r="E12" s="88">
        <v>1.85</v>
      </c>
    </row>
    <row r="13" spans="1:5" s="86" customFormat="1">
      <c r="B13" s="89"/>
      <c r="C13" s="90"/>
      <c r="D13" s="90"/>
      <c r="E13" s="90"/>
    </row>
    <row r="14" spans="1:5" ht="15.75">
      <c r="B14" s="328" t="s">
        <v>1899</v>
      </c>
      <c r="C14" s="328"/>
      <c r="D14" s="328"/>
      <c r="E14" s="328"/>
    </row>
    <row r="15" spans="1:5" ht="38.25">
      <c r="B15" s="83" t="s">
        <v>1893</v>
      </c>
      <c r="C15" s="84" t="s">
        <v>1894</v>
      </c>
      <c r="D15" s="85" t="s">
        <v>1895</v>
      </c>
      <c r="E15" s="85" t="s">
        <v>1896</v>
      </c>
    </row>
    <row r="16" spans="1:5">
      <c r="B16" s="91">
        <v>44351</v>
      </c>
      <c r="C16" s="88">
        <v>74.414500000000004</v>
      </c>
      <c r="D16" s="88">
        <v>0.95</v>
      </c>
      <c r="E16" s="88">
        <v>0.95</v>
      </c>
    </row>
    <row r="17" spans="2:5">
      <c r="B17" s="91">
        <v>44433</v>
      </c>
      <c r="C17" s="88">
        <v>78.160300000000007</v>
      </c>
      <c r="D17" s="88">
        <v>1</v>
      </c>
      <c r="E17" s="88">
        <v>1</v>
      </c>
    </row>
    <row r="19" spans="2:5" ht="15.75">
      <c r="B19" s="328" t="s">
        <v>1900</v>
      </c>
      <c r="C19" s="328"/>
      <c r="D19" s="328"/>
      <c r="E19" s="328"/>
    </row>
    <row r="20" spans="2:5" s="92" customFormat="1" ht="38.25">
      <c r="B20" s="83" t="s">
        <v>1893</v>
      </c>
      <c r="C20" s="84" t="s">
        <v>1894</v>
      </c>
      <c r="D20" s="85" t="s">
        <v>1895</v>
      </c>
      <c r="E20" s="85" t="s">
        <v>1896</v>
      </c>
    </row>
    <row r="21" spans="2:5">
      <c r="B21" s="87">
        <v>44258</v>
      </c>
      <c r="C21" s="88">
        <v>14.712</v>
      </c>
      <c r="D21" s="88">
        <v>4.9000000000000002E-2</v>
      </c>
      <c r="E21" s="88">
        <v>4.9000000000000002E-2</v>
      </c>
    </row>
    <row r="22" spans="2:5">
      <c r="B22" s="87">
        <v>44291</v>
      </c>
      <c r="C22" s="88">
        <v>14.482699999999999</v>
      </c>
      <c r="D22" s="88">
        <v>4.9000000000000002E-2</v>
      </c>
      <c r="E22" s="88">
        <v>4.9000000000000002E-2</v>
      </c>
    </row>
    <row r="23" spans="2:5">
      <c r="B23" s="87">
        <v>44320</v>
      </c>
      <c r="C23" s="88">
        <v>14.3689</v>
      </c>
      <c r="D23" s="88">
        <v>4.9000000000000002E-2</v>
      </c>
      <c r="E23" s="88">
        <v>4.9000000000000002E-2</v>
      </c>
    </row>
    <row r="24" spans="2:5">
      <c r="B24" s="87">
        <v>44350</v>
      </c>
      <c r="C24" s="88">
        <v>14.712199999999999</v>
      </c>
      <c r="D24" s="88">
        <v>4.9000000000000002E-2</v>
      </c>
      <c r="E24" s="88">
        <v>4.9000000000000002E-2</v>
      </c>
    </row>
    <row r="25" spans="2:5">
      <c r="B25" s="87">
        <v>44382</v>
      </c>
      <c r="C25" s="88">
        <v>14.7662</v>
      </c>
      <c r="D25" s="88">
        <v>4.9000000000000002E-2</v>
      </c>
      <c r="E25" s="88">
        <v>4.9000000000000002E-2</v>
      </c>
    </row>
    <row r="26" spans="2:5">
      <c r="B26" s="87">
        <v>44411</v>
      </c>
      <c r="C26" s="88">
        <v>14.9086</v>
      </c>
      <c r="D26" s="88">
        <v>0.05</v>
      </c>
      <c r="E26" s="88">
        <v>0.05</v>
      </c>
    </row>
    <row r="27" spans="2:5">
      <c r="B27" s="89"/>
      <c r="C27" s="90"/>
      <c r="D27" s="90"/>
      <c r="E27" s="90"/>
    </row>
    <row r="28" spans="2:5" ht="15.75">
      <c r="B28" s="328" t="s">
        <v>1901</v>
      </c>
      <c r="C28" s="328"/>
      <c r="D28" s="328"/>
      <c r="E28" s="328"/>
    </row>
    <row r="29" spans="2:5" s="92" customFormat="1" ht="38.25">
      <c r="B29" s="83" t="s">
        <v>1893</v>
      </c>
      <c r="C29" s="84" t="s">
        <v>1894</v>
      </c>
      <c r="D29" s="85" t="s">
        <v>1895</v>
      </c>
      <c r="E29" s="85" t="s">
        <v>1896</v>
      </c>
    </row>
    <row r="30" spans="2:5" s="86" customFormat="1">
      <c r="B30" s="87">
        <v>44258</v>
      </c>
      <c r="C30" s="88">
        <v>16.8919</v>
      </c>
      <c r="D30" s="88">
        <v>4.9000000000000002E-2</v>
      </c>
      <c r="E30" s="88">
        <v>4.9000000000000002E-2</v>
      </c>
    </row>
    <row r="31" spans="2:5" s="86" customFormat="1">
      <c r="B31" s="87">
        <v>44291</v>
      </c>
      <c r="C31" s="88">
        <v>16.652899999999999</v>
      </c>
      <c r="D31" s="88">
        <v>4.9000000000000002E-2</v>
      </c>
      <c r="E31" s="88">
        <v>4.9000000000000002E-2</v>
      </c>
    </row>
    <row r="32" spans="2:5">
      <c r="B32" s="87">
        <v>44320</v>
      </c>
      <c r="C32" s="88">
        <v>16.5428</v>
      </c>
      <c r="D32" s="88">
        <v>4.9000000000000002E-2</v>
      </c>
      <c r="E32" s="88">
        <v>4.9000000000000002E-2</v>
      </c>
    </row>
    <row r="33" spans="1:5">
      <c r="B33" s="87">
        <v>44350</v>
      </c>
      <c r="C33" s="88">
        <v>16.960899999999999</v>
      </c>
      <c r="D33" s="88">
        <v>4.9000000000000002E-2</v>
      </c>
      <c r="E33" s="88">
        <v>4.9000000000000002E-2</v>
      </c>
    </row>
    <row r="34" spans="1:5">
      <c r="B34" s="87">
        <v>44382</v>
      </c>
      <c r="C34" s="88">
        <v>17.046299999999999</v>
      </c>
      <c r="D34" s="88">
        <v>4.9000000000000002E-2</v>
      </c>
      <c r="E34" s="88">
        <v>4.9000000000000002E-2</v>
      </c>
    </row>
    <row r="35" spans="1:5">
      <c r="B35" s="87">
        <v>44411</v>
      </c>
      <c r="C35" s="88">
        <v>17.234200000000001</v>
      </c>
      <c r="D35" s="88">
        <v>0.05</v>
      </c>
      <c r="E35" s="88">
        <v>0.05</v>
      </c>
    </row>
    <row r="37" spans="1:5" ht="15.75">
      <c r="B37" s="328" t="s">
        <v>1902</v>
      </c>
      <c r="C37" s="328"/>
      <c r="D37" s="328"/>
      <c r="E37" s="328"/>
    </row>
    <row r="38" spans="1:5" ht="38.25">
      <c r="A38" s="92"/>
      <c r="B38" s="83" t="s">
        <v>1893</v>
      </c>
      <c r="C38" s="84" t="s">
        <v>1894</v>
      </c>
      <c r="D38" s="85" t="s">
        <v>1895</v>
      </c>
      <c r="E38" s="85" t="s">
        <v>1896</v>
      </c>
    </row>
    <row r="39" spans="1:5">
      <c r="B39" s="91">
        <v>44308</v>
      </c>
      <c r="C39" s="88">
        <v>75.484200000000001</v>
      </c>
      <c r="D39" s="88">
        <v>5.75</v>
      </c>
      <c r="E39" s="88">
        <v>5.75</v>
      </c>
    </row>
    <row r="40" spans="1:5">
      <c r="B40" s="93"/>
      <c r="C40" s="90"/>
      <c r="D40" s="90"/>
      <c r="E40" s="90"/>
    </row>
    <row r="41" spans="1:5" ht="15.75">
      <c r="B41" s="328" t="s">
        <v>1903</v>
      </c>
      <c r="C41" s="328"/>
      <c r="D41" s="328"/>
      <c r="E41" s="328"/>
    </row>
    <row r="42" spans="1:5" ht="38.25">
      <c r="A42" s="92"/>
      <c r="B42" s="83" t="s">
        <v>1893</v>
      </c>
      <c r="C42" s="84" t="s">
        <v>1894</v>
      </c>
      <c r="D42" s="85" t="s">
        <v>1895</v>
      </c>
      <c r="E42" s="85" t="s">
        <v>1896</v>
      </c>
    </row>
    <row r="43" spans="1:5">
      <c r="B43" s="91">
        <v>44308</v>
      </c>
      <c r="C43" s="88">
        <v>83.317800000000005</v>
      </c>
      <c r="D43" s="88">
        <v>5.75</v>
      </c>
      <c r="E43" s="88">
        <v>5.75</v>
      </c>
    </row>
    <row r="44" spans="1:5">
      <c r="B44" s="93"/>
      <c r="C44" s="90"/>
      <c r="D44" s="90"/>
      <c r="E44" s="90"/>
    </row>
    <row r="45" spans="1:5" ht="15.75">
      <c r="B45" s="328" t="s">
        <v>1904</v>
      </c>
      <c r="C45" s="328"/>
      <c r="D45" s="328"/>
      <c r="E45" s="328"/>
    </row>
    <row r="46" spans="1:5" s="92" customFormat="1" ht="38.25">
      <c r="B46" s="83" t="s">
        <v>1893</v>
      </c>
      <c r="C46" s="84" t="s">
        <v>1894</v>
      </c>
      <c r="D46" s="85" t="s">
        <v>1895</v>
      </c>
      <c r="E46" s="85" t="s">
        <v>1896</v>
      </c>
    </row>
    <row r="47" spans="1:5">
      <c r="B47" s="87">
        <v>44258</v>
      </c>
      <c r="C47" s="88">
        <v>67.055300000000003</v>
      </c>
      <c r="D47" s="88">
        <v>0.28000000000000003</v>
      </c>
      <c r="E47" s="88">
        <v>0.28000000000000003</v>
      </c>
    </row>
    <row r="48" spans="1:5">
      <c r="B48" s="87">
        <v>44291</v>
      </c>
      <c r="C48" s="88">
        <v>64.246899999999997</v>
      </c>
      <c r="D48" s="88">
        <v>0.28000000000000003</v>
      </c>
      <c r="E48" s="88">
        <v>0.28000000000000003</v>
      </c>
    </row>
    <row r="49" spans="1:5">
      <c r="B49" s="87">
        <v>44320</v>
      </c>
      <c r="C49" s="88">
        <v>63.6066</v>
      </c>
      <c r="D49" s="88">
        <v>0.28000000000000003</v>
      </c>
      <c r="E49" s="88">
        <v>0.28000000000000003</v>
      </c>
    </row>
    <row r="50" spans="1:5">
      <c r="B50" s="87">
        <v>44350</v>
      </c>
      <c r="C50" s="88">
        <v>67.8446</v>
      </c>
      <c r="D50" s="88">
        <v>0.28000000000000003</v>
      </c>
      <c r="E50" s="88">
        <v>0.28000000000000003</v>
      </c>
    </row>
    <row r="51" spans="1:5">
      <c r="B51" s="87">
        <v>44382</v>
      </c>
      <c r="C51" s="88">
        <v>68.758600000000001</v>
      </c>
      <c r="D51" s="88">
        <v>0.3</v>
      </c>
      <c r="E51" s="88">
        <v>0.3</v>
      </c>
    </row>
    <row r="52" spans="1:5">
      <c r="B52" s="87">
        <v>44411</v>
      </c>
      <c r="C52" s="88">
        <v>70.378200000000007</v>
      </c>
      <c r="D52" s="88">
        <v>0.3</v>
      </c>
      <c r="E52" s="88">
        <v>0.3</v>
      </c>
    </row>
    <row r="54" spans="1:5" ht="15.75">
      <c r="B54" s="328" t="s">
        <v>1905</v>
      </c>
      <c r="C54" s="328"/>
      <c r="D54" s="328"/>
      <c r="E54" s="328"/>
    </row>
    <row r="55" spans="1:5" s="92" customFormat="1" ht="38.25">
      <c r="B55" s="83" t="s">
        <v>1893</v>
      </c>
      <c r="C55" s="84" t="s">
        <v>1894</v>
      </c>
      <c r="D55" s="85" t="s">
        <v>1895</v>
      </c>
      <c r="E55" s="85" t="s">
        <v>1896</v>
      </c>
    </row>
    <row r="56" spans="1:5">
      <c r="B56" s="87">
        <v>44258</v>
      </c>
      <c r="C56" s="88">
        <v>74.019499999999994</v>
      </c>
      <c r="D56" s="88">
        <v>0.28000000000000003</v>
      </c>
      <c r="E56" s="88">
        <v>0.28000000000000003</v>
      </c>
    </row>
    <row r="57" spans="1:5">
      <c r="B57" s="87">
        <v>44291</v>
      </c>
      <c r="C57" s="88">
        <v>71.009600000000006</v>
      </c>
      <c r="D57" s="88">
        <v>0.28000000000000003</v>
      </c>
      <c r="E57" s="88">
        <v>0.28000000000000003</v>
      </c>
    </row>
    <row r="58" spans="1:5">
      <c r="B58" s="87">
        <v>44320</v>
      </c>
      <c r="C58" s="88">
        <v>70.383899999999997</v>
      </c>
      <c r="D58" s="88">
        <v>0.28000000000000003</v>
      </c>
      <c r="E58" s="88">
        <v>0.28000000000000003</v>
      </c>
    </row>
    <row r="59" spans="1:5">
      <c r="B59" s="87">
        <v>44350</v>
      </c>
      <c r="C59" s="88">
        <v>75.163700000000006</v>
      </c>
      <c r="D59" s="88">
        <v>0.28000000000000003</v>
      </c>
      <c r="E59" s="88">
        <v>0.28000000000000003</v>
      </c>
    </row>
    <row r="60" spans="1:5">
      <c r="B60" s="87">
        <v>44382</v>
      </c>
      <c r="C60" s="88">
        <v>76.261499999999998</v>
      </c>
      <c r="D60" s="88">
        <v>0.3</v>
      </c>
      <c r="E60" s="88">
        <v>0.3</v>
      </c>
    </row>
    <row r="61" spans="1:5">
      <c r="B61" s="87">
        <v>44411</v>
      </c>
      <c r="C61" s="88">
        <v>78.150099999999995</v>
      </c>
      <c r="D61" s="88">
        <v>0.3</v>
      </c>
      <c r="E61" s="88">
        <v>0.3</v>
      </c>
    </row>
    <row r="62" spans="1:5">
      <c r="B62" s="89"/>
      <c r="C62" s="90"/>
      <c r="D62" s="90"/>
      <c r="E62" s="90"/>
    </row>
    <row r="63" spans="1:5" ht="15.75">
      <c r="B63" s="328" t="s">
        <v>1906</v>
      </c>
      <c r="C63" s="328"/>
      <c r="D63" s="328"/>
      <c r="E63" s="328"/>
    </row>
    <row r="64" spans="1:5" ht="38.25">
      <c r="A64" s="92"/>
      <c r="B64" s="83" t="s">
        <v>1893</v>
      </c>
      <c r="C64" s="84" t="s">
        <v>1894</v>
      </c>
      <c r="D64" s="85" t="s">
        <v>1895</v>
      </c>
      <c r="E64" s="85" t="s">
        <v>1896</v>
      </c>
    </row>
    <row r="65" spans="1:5">
      <c r="B65" s="91">
        <v>44301</v>
      </c>
      <c r="C65" s="88">
        <v>67.655900000000003</v>
      </c>
      <c r="D65" s="88">
        <v>5.15</v>
      </c>
      <c r="E65" s="88">
        <v>5.15</v>
      </c>
    </row>
    <row r="67" spans="1:5" ht="15.75">
      <c r="B67" s="328" t="s">
        <v>1907</v>
      </c>
      <c r="C67" s="328"/>
      <c r="D67" s="328"/>
      <c r="E67" s="328"/>
    </row>
    <row r="68" spans="1:5" ht="38.25">
      <c r="A68" s="92"/>
      <c r="B68" s="83" t="s">
        <v>1893</v>
      </c>
      <c r="C68" s="84" t="s">
        <v>1894</v>
      </c>
      <c r="D68" s="85" t="s">
        <v>1895</v>
      </c>
      <c r="E68" s="85" t="s">
        <v>1896</v>
      </c>
    </row>
    <row r="69" spans="1:5">
      <c r="B69" s="91">
        <v>44301</v>
      </c>
      <c r="C69" s="88">
        <v>128</v>
      </c>
      <c r="D69" s="88">
        <v>5.15</v>
      </c>
      <c r="E69" s="88">
        <v>5.15</v>
      </c>
    </row>
    <row r="71" spans="1:5" ht="15.75">
      <c r="B71" s="328" t="s">
        <v>1908</v>
      </c>
      <c r="C71" s="328"/>
      <c r="D71" s="328"/>
      <c r="E71" s="328"/>
    </row>
    <row r="72" spans="1:5" s="92" customFormat="1" ht="38.25">
      <c r="B72" s="94" t="s">
        <v>1893</v>
      </c>
      <c r="C72" s="95" t="s">
        <v>1894</v>
      </c>
      <c r="D72" s="96" t="s">
        <v>1895</v>
      </c>
      <c r="E72" s="96" t="s">
        <v>1896</v>
      </c>
    </row>
    <row r="73" spans="1:5">
      <c r="B73" s="97" t="s">
        <v>1909</v>
      </c>
      <c r="C73" s="98" t="s">
        <v>1910</v>
      </c>
      <c r="D73" s="99">
        <v>2.7507000000000001</v>
      </c>
      <c r="E73" s="99">
        <v>2.7507000000000001</v>
      </c>
    </row>
    <row r="74" spans="1:5">
      <c r="B74" s="97" t="s">
        <v>1911</v>
      </c>
      <c r="C74" s="98" t="s">
        <v>1910</v>
      </c>
      <c r="D74" s="99">
        <v>2.5909</v>
      </c>
      <c r="E74" s="99">
        <v>2.5909</v>
      </c>
    </row>
    <row r="75" spans="1:5">
      <c r="B75" s="97" t="s">
        <v>1912</v>
      </c>
      <c r="C75" s="98" t="s">
        <v>1910</v>
      </c>
      <c r="D75" s="99">
        <v>2.5972</v>
      </c>
      <c r="E75" s="99">
        <v>2.5972</v>
      </c>
    </row>
    <row r="76" spans="1:5">
      <c r="B76" s="100" t="s">
        <v>1913</v>
      </c>
      <c r="C76" s="98" t="s">
        <v>1910</v>
      </c>
      <c r="D76" s="99">
        <v>2.6762000000000001</v>
      </c>
      <c r="E76" s="99">
        <v>2.6762000000000001</v>
      </c>
    </row>
    <row r="77" spans="1:5">
      <c r="B77" s="100" t="s">
        <v>1914</v>
      </c>
      <c r="C77" s="98" t="s">
        <v>1910</v>
      </c>
      <c r="D77" s="99">
        <v>2.77</v>
      </c>
      <c r="E77" s="99">
        <v>2.77</v>
      </c>
    </row>
    <row r="78" spans="1:5">
      <c r="B78" s="100" t="s">
        <v>1915</v>
      </c>
      <c r="C78" s="98" t="s">
        <v>1910</v>
      </c>
      <c r="D78" s="99">
        <v>2.8409</v>
      </c>
      <c r="E78" s="99">
        <v>2.8409</v>
      </c>
    </row>
    <row r="79" spans="1:5">
      <c r="B79" s="101"/>
      <c r="C79" s="102"/>
      <c r="D79" s="102"/>
      <c r="E79" s="102"/>
    </row>
    <row r="80" spans="1:5" ht="15.75">
      <c r="B80" s="328" t="s">
        <v>1916</v>
      </c>
      <c r="C80" s="328"/>
      <c r="D80" s="328"/>
      <c r="E80" s="328"/>
    </row>
    <row r="81" spans="2:5" s="92" customFormat="1" ht="38.25">
      <c r="B81" s="83" t="s">
        <v>1893</v>
      </c>
      <c r="C81" s="84" t="s">
        <v>1894</v>
      </c>
      <c r="D81" s="85" t="s">
        <v>1895</v>
      </c>
      <c r="E81" s="85" t="s">
        <v>1896</v>
      </c>
    </row>
    <row r="82" spans="2:5">
      <c r="B82" s="97" t="s">
        <v>1909</v>
      </c>
      <c r="C82" s="98" t="s">
        <v>1917</v>
      </c>
      <c r="D82" s="99">
        <v>2.8494999999999999</v>
      </c>
      <c r="E82" s="99">
        <v>2.8494999999999999</v>
      </c>
    </row>
    <row r="83" spans="2:5">
      <c r="B83" s="97" t="s">
        <v>1911</v>
      </c>
      <c r="C83" s="98" t="s">
        <v>1917</v>
      </c>
      <c r="D83" s="99">
        <v>2.6800999999999999</v>
      </c>
      <c r="E83" s="99">
        <v>2.6800999999999999</v>
      </c>
    </row>
    <row r="84" spans="2:5">
      <c r="B84" s="97" t="s">
        <v>1912</v>
      </c>
      <c r="C84" s="98" t="s">
        <v>1917</v>
      </c>
      <c r="D84" s="99">
        <v>2.6909000000000001</v>
      </c>
      <c r="E84" s="99">
        <v>2.6909000000000001</v>
      </c>
    </row>
    <row r="85" spans="2:5">
      <c r="B85" s="100" t="s">
        <v>1913</v>
      </c>
      <c r="C85" s="98" t="s">
        <v>1917</v>
      </c>
      <c r="D85" s="99">
        <v>2.7669999999999999</v>
      </c>
      <c r="E85" s="99">
        <v>2.7669999999999999</v>
      </c>
    </row>
    <row r="86" spans="2:5">
      <c r="B86" s="100" t="s">
        <v>1914</v>
      </c>
      <c r="C86" s="98" t="s">
        <v>1917</v>
      </c>
      <c r="D86" s="99">
        <v>2.8635999999999999</v>
      </c>
      <c r="E86" s="99">
        <v>2.8635999999999999</v>
      </c>
    </row>
    <row r="87" spans="2:5">
      <c r="B87" s="100" t="s">
        <v>1915</v>
      </c>
      <c r="C87" s="98" t="s">
        <v>1917</v>
      </c>
      <c r="D87" s="99">
        <v>2.9346999999999999</v>
      </c>
      <c r="E87" s="99">
        <v>2.9346999999999999</v>
      </c>
    </row>
    <row r="88" spans="2:5">
      <c r="B88" s="103"/>
      <c r="C88" s="102"/>
      <c r="D88" s="102"/>
      <c r="E88" s="102"/>
    </row>
    <row r="89" spans="2:5" ht="15.75">
      <c r="B89" s="328" t="s">
        <v>1918</v>
      </c>
      <c r="C89" s="328"/>
      <c r="D89" s="328"/>
      <c r="E89" s="328"/>
    </row>
    <row r="90" spans="2:5" s="92" customFormat="1" ht="38.25">
      <c r="B90" s="83" t="s">
        <v>1893</v>
      </c>
      <c r="C90" s="84" t="s">
        <v>1894</v>
      </c>
      <c r="D90" s="85" t="s">
        <v>1895</v>
      </c>
      <c r="E90" s="85" t="s">
        <v>1896</v>
      </c>
    </row>
    <row r="91" spans="2:5" s="86" customFormat="1">
      <c r="B91" s="97" t="s">
        <v>1909</v>
      </c>
      <c r="C91" s="104" t="s">
        <v>1919</v>
      </c>
      <c r="D91" s="105">
        <v>5.1731999999999996</v>
      </c>
      <c r="E91" s="105">
        <v>5.1731999999999996</v>
      </c>
    </row>
    <row r="92" spans="2:5" s="86" customFormat="1">
      <c r="B92" s="97" t="s">
        <v>1911</v>
      </c>
      <c r="C92" s="104" t="s">
        <v>1919</v>
      </c>
      <c r="D92" s="105">
        <v>4.4524999999999997</v>
      </c>
      <c r="E92" s="105">
        <v>4.4524999999999997</v>
      </c>
    </row>
    <row r="93" spans="2:5" s="86" customFormat="1">
      <c r="B93" s="97" t="s">
        <v>1912</v>
      </c>
      <c r="C93" s="104" t="s">
        <v>1919</v>
      </c>
      <c r="D93" s="105">
        <v>3.2608999999999999</v>
      </c>
      <c r="E93" s="105">
        <v>3.2608999999999999</v>
      </c>
    </row>
    <row r="94" spans="2:5" s="86" customFormat="1">
      <c r="B94" s="100" t="s">
        <v>1913</v>
      </c>
      <c r="C94" s="104" t="s">
        <v>1919</v>
      </c>
      <c r="D94" s="105">
        <v>3.2238000000000002</v>
      </c>
      <c r="E94" s="105">
        <v>3.2238000000000002</v>
      </c>
    </row>
    <row r="95" spans="2:5" s="86" customFormat="1">
      <c r="B95" s="100" t="s">
        <v>1914</v>
      </c>
      <c r="C95" s="104" t="s">
        <v>1919</v>
      </c>
      <c r="D95" s="105">
        <v>4.2594000000000003</v>
      </c>
      <c r="E95" s="105">
        <v>4.2594000000000003</v>
      </c>
    </row>
    <row r="96" spans="2:5" s="86" customFormat="1">
      <c r="B96" s="100" t="s">
        <v>1915</v>
      </c>
      <c r="C96" s="104" t="s">
        <v>1919</v>
      </c>
      <c r="D96" s="105">
        <v>4.0435999999999996</v>
      </c>
      <c r="E96" s="105">
        <v>4.0435999999999996</v>
      </c>
    </row>
    <row r="98" spans="2:5" ht="15.75">
      <c r="B98" s="328" t="s">
        <v>1920</v>
      </c>
      <c r="C98" s="328"/>
      <c r="D98" s="328"/>
      <c r="E98" s="328"/>
    </row>
    <row r="99" spans="2:5" s="92" customFormat="1" ht="38.25">
      <c r="B99" s="83" t="s">
        <v>1893</v>
      </c>
      <c r="C99" s="84" t="s">
        <v>1894</v>
      </c>
      <c r="D99" s="85" t="s">
        <v>1895</v>
      </c>
      <c r="E99" s="85" t="s">
        <v>1896</v>
      </c>
    </row>
    <row r="100" spans="2:5">
      <c r="B100" s="97" t="s">
        <v>1909</v>
      </c>
      <c r="C100" s="98" t="s">
        <v>1919</v>
      </c>
      <c r="D100" s="106">
        <v>5.4031000000000002</v>
      </c>
      <c r="E100" s="106">
        <v>5.4031000000000002</v>
      </c>
    </row>
    <row r="101" spans="2:5">
      <c r="B101" s="97" t="s">
        <v>1911</v>
      </c>
      <c r="C101" s="98" t="s">
        <v>1919</v>
      </c>
      <c r="D101" s="106">
        <v>4.6212</v>
      </c>
      <c r="E101" s="106">
        <v>4.6212</v>
      </c>
    </row>
    <row r="102" spans="2:5">
      <c r="B102" s="97" t="s">
        <v>1912</v>
      </c>
      <c r="C102" s="98" t="s">
        <v>1919</v>
      </c>
      <c r="D102" s="106">
        <v>3.4443999999999999</v>
      </c>
      <c r="E102" s="106">
        <v>3.4443999999999999</v>
      </c>
    </row>
    <row r="103" spans="2:5">
      <c r="B103" s="100" t="s">
        <v>1913</v>
      </c>
      <c r="C103" s="98" t="s">
        <v>1919</v>
      </c>
      <c r="D103" s="106">
        <v>3.4039999999999999</v>
      </c>
      <c r="E103" s="106">
        <v>3.4039999999999999</v>
      </c>
    </row>
    <row r="104" spans="2:5">
      <c r="B104" s="100" t="s">
        <v>1914</v>
      </c>
      <c r="C104" s="98" t="s">
        <v>1919</v>
      </c>
      <c r="D104" s="106">
        <v>4.4283000000000001</v>
      </c>
      <c r="E104" s="106">
        <v>4.4283000000000001</v>
      </c>
    </row>
    <row r="105" spans="2:5">
      <c r="B105" s="100" t="s">
        <v>1915</v>
      </c>
      <c r="C105" s="98" t="s">
        <v>1919</v>
      </c>
      <c r="D105" s="106">
        <v>4.2286000000000001</v>
      </c>
      <c r="E105" s="106">
        <v>4.2286000000000001</v>
      </c>
    </row>
    <row r="106" spans="2:5">
      <c r="B106" s="107"/>
      <c r="C106" s="108"/>
    </row>
    <row r="107" spans="2:5" ht="15.75">
      <c r="B107" s="328" t="s">
        <v>1921</v>
      </c>
      <c r="C107" s="328"/>
      <c r="D107" s="328"/>
      <c r="E107" s="328"/>
    </row>
    <row r="108" spans="2:5" s="92" customFormat="1" ht="38.25">
      <c r="B108" s="83" t="s">
        <v>1893</v>
      </c>
      <c r="C108" s="84" t="s">
        <v>1894</v>
      </c>
      <c r="D108" s="85" t="s">
        <v>1895</v>
      </c>
      <c r="E108" s="85" t="s">
        <v>1896</v>
      </c>
    </row>
    <row r="109" spans="2:5" ht="15" customHeight="1">
      <c r="B109" s="97" t="s">
        <v>1909</v>
      </c>
      <c r="C109" s="98" t="s">
        <v>1922</v>
      </c>
      <c r="D109" s="99">
        <v>2.6103999999999998</v>
      </c>
      <c r="E109" s="99">
        <v>2.6103999999999998</v>
      </c>
    </row>
    <row r="110" spans="2:5" ht="15" customHeight="1">
      <c r="B110" s="97" t="s">
        <v>1911</v>
      </c>
      <c r="C110" s="98" t="s">
        <v>1922</v>
      </c>
      <c r="D110" s="99">
        <v>2.4967000000000001</v>
      </c>
      <c r="E110" s="99">
        <v>2.4967000000000001</v>
      </c>
    </row>
    <row r="111" spans="2:5" ht="15" customHeight="1">
      <c r="B111" s="97" t="s">
        <v>1912</v>
      </c>
      <c r="C111" s="98" t="s">
        <v>1922</v>
      </c>
      <c r="D111" s="99">
        <v>2.6251000000000002</v>
      </c>
      <c r="E111" s="99">
        <v>2.6251000000000002</v>
      </c>
    </row>
    <row r="112" spans="2:5" ht="15" customHeight="1">
      <c r="B112" s="100" t="s">
        <v>1913</v>
      </c>
      <c r="C112" s="98" t="s">
        <v>1922</v>
      </c>
      <c r="D112" s="99">
        <v>2.5230999999999999</v>
      </c>
      <c r="E112" s="99">
        <v>2.5230999999999999</v>
      </c>
    </row>
    <row r="113" spans="2:5" ht="15" customHeight="1">
      <c r="B113" s="100" t="s">
        <v>1914</v>
      </c>
      <c r="C113" s="98" t="s">
        <v>1922</v>
      </c>
      <c r="D113" s="99">
        <v>2.5649999999999999</v>
      </c>
      <c r="E113" s="99">
        <v>2.5649999999999999</v>
      </c>
    </row>
    <row r="114" spans="2:5" ht="15" customHeight="1">
      <c r="B114" s="100" t="s">
        <v>1915</v>
      </c>
      <c r="C114" s="98" t="s">
        <v>1922</v>
      </c>
      <c r="D114" s="99">
        <v>2.4790999999999999</v>
      </c>
      <c r="E114" s="99">
        <v>2.4790999999999999</v>
      </c>
    </row>
    <row r="115" spans="2:5" ht="15" customHeight="1">
      <c r="B115" s="107"/>
      <c r="C115" s="109"/>
      <c r="D115" s="102"/>
      <c r="E115" s="102"/>
    </row>
    <row r="116" spans="2:5" ht="15.75">
      <c r="B116" s="328" t="s">
        <v>1923</v>
      </c>
      <c r="C116" s="328"/>
      <c r="D116" s="328"/>
      <c r="E116" s="328"/>
    </row>
    <row r="117" spans="2:5" s="92" customFormat="1" ht="38.25">
      <c r="B117" s="83" t="s">
        <v>1893</v>
      </c>
      <c r="C117" s="84" t="s">
        <v>1894</v>
      </c>
      <c r="D117" s="85" t="s">
        <v>1895</v>
      </c>
      <c r="E117" s="85" t="s">
        <v>1896</v>
      </c>
    </row>
    <row r="118" spans="2:5">
      <c r="B118" s="97" t="s">
        <v>1909</v>
      </c>
      <c r="C118" s="98" t="s">
        <v>1922</v>
      </c>
      <c r="D118" s="99">
        <v>2.7107999999999999</v>
      </c>
      <c r="E118" s="99">
        <v>2.7107999999999999</v>
      </c>
    </row>
    <row r="119" spans="2:5">
      <c r="B119" s="97" t="s">
        <v>1911</v>
      </c>
      <c r="C119" s="98" t="s">
        <v>1922</v>
      </c>
      <c r="D119" s="99">
        <v>2.5514000000000001</v>
      </c>
      <c r="E119" s="99">
        <v>2.5514000000000001</v>
      </c>
    </row>
    <row r="120" spans="2:5" s="86" customFormat="1">
      <c r="B120" s="100" t="s">
        <v>1912</v>
      </c>
      <c r="C120" s="104" t="s">
        <v>1922</v>
      </c>
      <c r="D120" s="105">
        <v>2.7132000000000001</v>
      </c>
      <c r="E120" s="105">
        <v>2.7132000000000001</v>
      </c>
    </row>
    <row r="121" spans="2:5" s="86" customFormat="1">
      <c r="B121" s="100" t="s">
        <v>1913</v>
      </c>
      <c r="C121" s="104" t="s">
        <v>1922</v>
      </c>
      <c r="D121" s="105">
        <v>2.6118000000000001</v>
      </c>
      <c r="E121" s="105">
        <v>2.6118000000000001</v>
      </c>
    </row>
    <row r="122" spans="2:5" s="86" customFormat="1">
      <c r="B122" s="100" t="s">
        <v>1914</v>
      </c>
      <c r="C122" s="104" t="s">
        <v>1922</v>
      </c>
      <c r="D122" s="105">
        <v>2.6595</v>
      </c>
      <c r="E122" s="105">
        <v>2.6595</v>
      </c>
    </row>
    <row r="123" spans="2:5" s="86" customFormat="1">
      <c r="B123" s="100" t="s">
        <v>1915</v>
      </c>
      <c r="C123" s="104" t="s">
        <v>1922</v>
      </c>
      <c r="D123" s="105">
        <v>2.5670000000000002</v>
      </c>
      <c r="E123" s="105">
        <v>2.5670000000000002</v>
      </c>
    </row>
    <row r="125" spans="2:5" ht="15.75">
      <c r="B125" s="328" t="s">
        <v>1924</v>
      </c>
      <c r="C125" s="328"/>
      <c r="D125" s="328"/>
      <c r="E125" s="328"/>
    </row>
    <row r="126" spans="2:5" s="92" customFormat="1" ht="38.25">
      <c r="B126" s="83" t="s">
        <v>1893</v>
      </c>
      <c r="C126" s="84" t="s">
        <v>1894</v>
      </c>
      <c r="D126" s="85" t="s">
        <v>1895</v>
      </c>
      <c r="E126" s="85" t="s">
        <v>1896</v>
      </c>
    </row>
    <row r="127" spans="2:5">
      <c r="B127" s="97" t="s">
        <v>1909</v>
      </c>
      <c r="C127" s="98" t="s">
        <v>1925</v>
      </c>
      <c r="D127" s="110">
        <v>4.8765000000000001</v>
      </c>
      <c r="E127" s="110">
        <v>4.8765000000000001</v>
      </c>
    </row>
    <row r="128" spans="2:5">
      <c r="B128" s="97" t="s">
        <v>1911</v>
      </c>
      <c r="C128" s="98" t="s">
        <v>1925</v>
      </c>
      <c r="D128" s="106">
        <v>4.7907999999999999</v>
      </c>
      <c r="E128" s="106">
        <v>4.7907999999999999</v>
      </c>
    </row>
    <row r="129" spans="2:5" s="86" customFormat="1">
      <c r="B129" s="100" t="s">
        <v>1912</v>
      </c>
      <c r="C129" s="104" t="s">
        <v>1925</v>
      </c>
      <c r="D129" s="111">
        <v>3.1114999999999999</v>
      </c>
      <c r="E129" s="111">
        <v>3.1114999999999999</v>
      </c>
    </row>
    <row r="130" spans="2:5" s="86" customFormat="1">
      <c r="B130" s="100" t="s">
        <v>1913</v>
      </c>
      <c r="C130" s="104" t="s">
        <v>1925</v>
      </c>
      <c r="D130" s="111">
        <v>2.2288000000000001</v>
      </c>
      <c r="E130" s="111">
        <v>2.2288000000000001</v>
      </c>
    </row>
    <row r="131" spans="2:5" s="86" customFormat="1">
      <c r="B131" s="100" t="s">
        <v>1914</v>
      </c>
      <c r="C131" s="104" t="s">
        <v>1925</v>
      </c>
      <c r="D131" s="111">
        <v>4.6792999999999996</v>
      </c>
      <c r="E131" s="111">
        <v>4.6792999999999996</v>
      </c>
    </row>
    <row r="132" spans="2:5" s="86" customFormat="1">
      <c r="B132" s="100" t="s">
        <v>1915</v>
      </c>
      <c r="C132" s="104" t="s">
        <v>1925</v>
      </c>
      <c r="D132" s="111">
        <v>3.8331</v>
      </c>
      <c r="E132" s="111">
        <v>3.8331</v>
      </c>
    </row>
    <row r="134" spans="2:5" ht="15.75">
      <c r="B134" s="328" t="s">
        <v>1926</v>
      </c>
      <c r="C134" s="328"/>
      <c r="D134" s="328"/>
      <c r="E134" s="328"/>
    </row>
    <row r="135" spans="2:5" s="92" customFormat="1" ht="38.25">
      <c r="B135" s="83" t="s">
        <v>1893</v>
      </c>
      <c r="C135" s="84" t="s">
        <v>1894</v>
      </c>
      <c r="D135" s="85" t="s">
        <v>1895</v>
      </c>
      <c r="E135" s="85" t="s">
        <v>1896</v>
      </c>
    </row>
    <row r="136" spans="2:5" s="86" customFormat="1">
      <c r="B136" s="97" t="s">
        <v>1909</v>
      </c>
      <c r="C136" s="104" t="s">
        <v>1927</v>
      </c>
      <c r="D136" s="105">
        <v>5.0590000000000002</v>
      </c>
      <c r="E136" s="105">
        <v>5.0590000000000002</v>
      </c>
    </row>
    <row r="137" spans="2:5" s="86" customFormat="1">
      <c r="B137" s="97" t="s">
        <v>1911</v>
      </c>
      <c r="C137" s="104" t="s">
        <v>1927</v>
      </c>
      <c r="D137" s="105">
        <v>4.9165000000000001</v>
      </c>
      <c r="E137" s="105">
        <v>4.9165000000000001</v>
      </c>
    </row>
    <row r="138" spans="2:5" s="86" customFormat="1">
      <c r="B138" s="97" t="s">
        <v>1912</v>
      </c>
      <c r="C138" s="104" t="s">
        <v>1927</v>
      </c>
      <c r="D138" s="105">
        <v>3.3119999999999998</v>
      </c>
      <c r="E138" s="105">
        <v>3.3119999999999998</v>
      </c>
    </row>
    <row r="139" spans="2:5" s="86" customFormat="1">
      <c r="B139" s="100" t="s">
        <v>1913</v>
      </c>
      <c r="C139" s="104" t="s">
        <v>1927</v>
      </c>
      <c r="D139" s="105">
        <v>2.4218999999999999</v>
      </c>
      <c r="E139" s="105">
        <v>2.4218999999999999</v>
      </c>
    </row>
    <row r="140" spans="2:5" s="86" customFormat="1">
      <c r="B140" s="100" t="s">
        <v>1914</v>
      </c>
      <c r="C140" s="104" t="s">
        <v>1927</v>
      </c>
      <c r="D140" s="105">
        <v>4.8507999999999996</v>
      </c>
      <c r="E140" s="105">
        <v>4.8507999999999996</v>
      </c>
    </row>
    <row r="141" spans="2:5" s="86" customFormat="1">
      <c r="B141" s="100" t="s">
        <v>1915</v>
      </c>
      <c r="C141" s="104" t="s">
        <v>1927</v>
      </c>
      <c r="D141" s="105">
        <v>4.0134999999999996</v>
      </c>
      <c r="E141" s="105">
        <v>4.0134999999999996</v>
      </c>
    </row>
    <row r="142" spans="2:5">
      <c r="C142" s="108"/>
      <c r="D142" s="102"/>
      <c r="E142" s="102"/>
    </row>
    <row r="143" spans="2:5" ht="15.75">
      <c r="B143" s="328" t="s">
        <v>1928</v>
      </c>
      <c r="C143" s="328"/>
      <c r="D143" s="328"/>
      <c r="E143" s="328"/>
    </row>
    <row r="144" spans="2:5" s="92" customFormat="1" ht="38.25">
      <c r="B144" s="83" t="s">
        <v>1893</v>
      </c>
      <c r="C144" s="84" t="s">
        <v>1894</v>
      </c>
      <c r="D144" s="85" t="s">
        <v>1895</v>
      </c>
      <c r="E144" s="85" t="s">
        <v>1896</v>
      </c>
    </row>
    <row r="145" spans="2:5">
      <c r="B145" s="87">
        <v>44257</v>
      </c>
      <c r="C145" s="88">
        <v>1008.0658</v>
      </c>
      <c r="D145" s="88">
        <v>0.63890000000000002</v>
      </c>
      <c r="E145" s="88">
        <v>0.63890000000000002</v>
      </c>
    </row>
    <row r="146" spans="2:5">
      <c r="B146" s="87">
        <v>44264</v>
      </c>
      <c r="C146" s="88">
        <v>1008.0658</v>
      </c>
      <c r="D146" s="88">
        <v>0.6754</v>
      </c>
      <c r="E146" s="88">
        <v>0.6754</v>
      </c>
    </row>
    <row r="147" spans="2:5">
      <c r="B147" s="87">
        <v>44271</v>
      </c>
      <c r="C147" s="88">
        <v>1008.0658</v>
      </c>
      <c r="D147" s="88">
        <v>0.12659999999999999</v>
      </c>
      <c r="E147" s="88">
        <v>0.12659999999999999</v>
      </c>
    </row>
    <row r="148" spans="2:5">
      <c r="B148" s="87">
        <v>44278</v>
      </c>
      <c r="C148" s="88">
        <v>1008.0658</v>
      </c>
      <c r="D148" s="88">
        <v>2.0487000000000002</v>
      </c>
      <c r="E148" s="88">
        <v>2.0487000000000002</v>
      </c>
    </row>
    <row r="149" spans="2:5">
      <c r="B149" s="87">
        <v>44285</v>
      </c>
      <c r="C149" s="88">
        <v>1008.0658</v>
      </c>
      <c r="D149" s="88">
        <v>1.3191999999999999</v>
      </c>
      <c r="E149" s="88">
        <v>1.3191999999999999</v>
      </c>
    </row>
    <row r="150" spans="2:5">
      <c r="B150" s="87">
        <v>44293</v>
      </c>
      <c r="C150" s="88">
        <v>1008.0658</v>
      </c>
      <c r="D150" s="88">
        <v>1.4089</v>
      </c>
      <c r="E150" s="88">
        <v>1.4089</v>
      </c>
    </row>
    <row r="151" spans="2:5">
      <c r="B151" s="87">
        <v>44301</v>
      </c>
      <c r="C151" s="88">
        <v>1008.0658</v>
      </c>
      <c r="D151" s="88">
        <v>0.5998</v>
      </c>
      <c r="E151" s="88">
        <v>0.5998</v>
      </c>
    </row>
    <row r="152" spans="2:5">
      <c r="B152" s="87">
        <v>44306</v>
      </c>
      <c r="C152" s="88">
        <v>1008.0658</v>
      </c>
      <c r="D152" s="88">
        <v>0.8115</v>
      </c>
      <c r="E152" s="88">
        <v>0.8115</v>
      </c>
    </row>
    <row r="153" spans="2:5">
      <c r="B153" s="87">
        <v>44313</v>
      </c>
      <c r="C153" s="88">
        <v>1008.0658</v>
      </c>
      <c r="D153" s="88">
        <v>1.508</v>
      </c>
      <c r="E153" s="88">
        <v>1.508</v>
      </c>
    </row>
    <row r="154" spans="2:5">
      <c r="B154" s="87">
        <v>44320</v>
      </c>
      <c r="C154" s="88">
        <v>1008.0658</v>
      </c>
      <c r="D154" s="88">
        <v>1.2456</v>
      </c>
      <c r="E154" s="88">
        <v>1.2456</v>
      </c>
    </row>
    <row r="155" spans="2:5">
      <c r="B155" s="87">
        <v>44327</v>
      </c>
      <c r="C155" s="88">
        <v>1008.0658</v>
      </c>
      <c r="D155" s="88">
        <v>0.745</v>
      </c>
      <c r="E155" s="88">
        <v>0.745</v>
      </c>
    </row>
    <row r="156" spans="2:5">
      <c r="B156" s="87">
        <v>44334</v>
      </c>
      <c r="C156" s="88">
        <v>1008.0658</v>
      </c>
      <c r="D156" s="88">
        <v>0.76719999999999999</v>
      </c>
      <c r="E156" s="88">
        <v>0.76719999999999999</v>
      </c>
    </row>
    <row r="157" spans="2:5">
      <c r="B157" s="87">
        <v>44341</v>
      </c>
      <c r="C157" s="88">
        <v>1008.0658</v>
      </c>
      <c r="D157" s="88">
        <v>0.97319999999999995</v>
      </c>
      <c r="E157" s="88">
        <v>0.97319999999999995</v>
      </c>
    </row>
    <row r="158" spans="2:5">
      <c r="B158" s="87">
        <v>44348</v>
      </c>
      <c r="C158" s="88">
        <v>1008.0658</v>
      </c>
      <c r="D158" s="88">
        <v>0.25580000000000003</v>
      </c>
      <c r="E158" s="88">
        <v>0.25580000000000003</v>
      </c>
    </row>
    <row r="159" spans="2:5">
      <c r="B159" s="87">
        <v>44355</v>
      </c>
      <c r="C159" s="88">
        <v>1008.0658</v>
      </c>
      <c r="D159" s="88">
        <v>1.0107999999999999</v>
      </c>
      <c r="E159" s="88">
        <v>1.0107999999999999</v>
      </c>
    </row>
    <row r="160" spans="2:5">
      <c r="B160" s="87">
        <v>44362</v>
      </c>
      <c r="C160" s="88">
        <v>1008.0658</v>
      </c>
      <c r="D160" s="88">
        <v>0.82689999999999997</v>
      </c>
      <c r="E160" s="88">
        <v>0.82689999999999997</v>
      </c>
    </row>
    <row r="161" spans="2:5">
      <c r="B161" s="87">
        <v>44376</v>
      </c>
      <c r="C161" s="88">
        <v>1008.0658</v>
      </c>
      <c r="D161" s="88">
        <v>0.27989999999999998</v>
      </c>
      <c r="E161" s="88">
        <v>0.27989999999999998</v>
      </c>
    </row>
    <row r="162" spans="2:5">
      <c r="B162" s="87">
        <v>44383</v>
      </c>
      <c r="C162" s="88">
        <v>1008.0658</v>
      </c>
      <c r="D162" s="88">
        <v>0.9042</v>
      </c>
      <c r="E162" s="88">
        <v>0.9042</v>
      </c>
    </row>
    <row r="163" spans="2:5">
      <c r="B163" s="87">
        <v>44390</v>
      </c>
      <c r="C163" s="88">
        <v>1008.0658</v>
      </c>
      <c r="D163" s="88">
        <v>1.4077</v>
      </c>
      <c r="E163" s="88">
        <v>1.4077</v>
      </c>
    </row>
    <row r="164" spans="2:5">
      <c r="B164" s="87">
        <v>44397</v>
      </c>
      <c r="C164" s="88">
        <v>1008.0658</v>
      </c>
      <c r="D164" s="88">
        <v>1.2310000000000001</v>
      </c>
      <c r="E164" s="88">
        <v>1.2310000000000001</v>
      </c>
    </row>
    <row r="165" spans="2:5">
      <c r="B165" s="87">
        <v>44404</v>
      </c>
      <c r="C165" s="88">
        <v>1008.0658</v>
      </c>
      <c r="D165" s="88">
        <v>0.96760000000000002</v>
      </c>
      <c r="E165" s="88">
        <v>0.96760000000000002</v>
      </c>
    </row>
    <row r="166" spans="2:5">
      <c r="B166" s="87">
        <v>44411</v>
      </c>
      <c r="C166" s="88">
        <v>1008.0658</v>
      </c>
      <c r="D166" s="88">
        <v>0.65780000000000005</v>
      </c>
      <c r="E166" s="88">
        <v>0.65780000000000005</v>
      </c>
    </row>
    <row r="167" spans="2:5">
      <c r="B167" s="87">
        <v>44418</v>
      </c>
      <c r="C167" s="88">
        <v>1008.0658</v>
      </c>
      <c r="D167" s="88">
        <v>0.67879999999999996</v>
      </c>
      <c r="E167" s="88">
        <v>0.67879999999999996</v>
      </c>
    </row>
    <row r="168" spans="2:5">
      <c r="B168" s="87">
        <v>44425</v>
      </c>
      <c r="C168" s="88">
        <v>1008.0658</v>
      </c>
      <c r="D168" s="88">
        <v>1.2354000000000001</v>
      </c>
      <c r="E168" s="88">
        <v>1.2354000000000001</v>
      </c>
    </row>
    <row r="169" spans="2:5">
      <c r="B169" s="87">
        <v>44432</v>
      </c>
      <c r="C169" s="88">
        <v>1008.0658</v>
      </c>
      <c r="D169" s="88">
        <v>0.8</v>
      </c>
      <c r="E169" s="88">
        <v>0.8</v>
      </c>
    </row>
    <row r="170" spans="2:5">
      <c r="B170" s="87">
        <v>44439</v>
      </c>
      <c r="C170" s="88">
        <v>1008.0658</v>
      </c>
      <c r="D170" s="88">
        <v>0.78139999999999998</v>
      </c>
      <c r="E170" s="88">
        <v>0.78139999999999998</v>
      </c>
    </row>
    <row r="171" spans="2:5">
      <c r="B171" s="89"/>
      <c r="C171" s="90"/>
      <c r="D171" s="90"/>
      <c r="E171" s="90"/>
    </row>
    <row r="172" spans="2:5" ht="15.75">
      <c r="B172" s="328" t="s">
        <v>1929</v>
      </c>
      <c r="C172" s="328"/>
      <c r="D172" s="328"/>
      <c r="E172" s="328"/>
    </row>
    <row r="173" spans="2:5" s="92" customFormat="1" ht="38.25">
      <c r="B173" s="83" t="s">
        <v>1893</v>
      </c>
      <c r="C173" s="84" t="s">
        <v>1894</v>
      </c>
      <c r="D173" s="85" t="s">
        <v>1895</v>
      </c>
      <c r="E173" s="85" t="s">
        <v>1896</v>
      </c>
    </row>
    <row r="174" spans="2:5">
      <c r="B174" s="87">
        <v>44257</v>
      </c>
      <c r="C174" s="88">
        <v>1008.0658</v>
      </c>
      <c r="D174" s="88">
        <v>0.67859999999999998</v>
      </c>
      <c r="E174" s="88">
        <v>0.67859999999999998</v>
      </c>
    </row>
    <row r="175" spans="2:5">
      <c r="B175" s="87">
        <v>44264</v>
      </c>
      <c r="C175" s="88">
        <v>1008.0658</v>
      </c>
      <c r="D175" s="88">
        <v>0.70960000000000001</v>
      </c>
      <c r="E175" s="88">
        <v>0.70960000000000001</v>
      </c>
    </row>
    <row r="176" spans="2:5">
      <c r="B176" s="87">
        <v>44271</v>
      </c>
      <c r="C176" s="88">
        <v>1008.0658</v>
      </c>
      <c r="D176" s="88">
        <v>0.16170000000000001</v>
      </c>
      <c r="E176" s="88">
        <v>0.16170000000000001</v>
      </c>
    </row>
    <row r="177" spans="2:5">
      <c r="B177" s="87">
        <v>44278</v>
      </c>
      <c r="C177" s="88">
        <v>1008.0658</v>
      </c>
      <c r="D177" s="88">
        <v>2.0832999999999999</v>
      </c>
      <c r="E177" s="88">
        <v>2.0832999999999999</v>
      </c>
    </row>
    <row r="178" spans="2:5">
      <c r="B178" s="87">
        <v>44285</v>
      </c>
      <c r="C178" s="88">
        <v>1008.0658</v>
      </c>
      <c r="D178" s="88">
        <v>1.3766</v>
      </c>
      <c r="E178" s="88">
        <v>1.3766</v>
      </c>
    </row>
    <row r="179" spans="2:5">
      <c r="B179" s="87">
        <v>44293</v>
      </c>
      <c r="C179" s="88">
        <v>1008.0658</v>
      </c>
      <c r="D179" s="88">
        <v>1.45</v>
      </c>
      <c r="E179" s="88">
        <v>1.45</v>
      </c>
    </row>
    <row r="180" spans="2:5">
      <c r="B180" s="87">
        <v>44301</v>
      </c>
      <c r="C180" s="88">
        <v>1008.0658</v>
      </c>
      <c r="D180" s="88">
        <v>0.64410000000000001</v>
      </c>
      <c r="E180" s="88">
        <v>0.64410000000000001</v>
      </c>
    </row>
    <row r="181" spans="2:5">
      <c r="B181" s="87">
        <v>44306</v>
      </c>
      <c r="C181" s="88">
        <v>1008.0658</v>
      </c>
      <c r="D181" s="88">
        <v>0.83879999999999999</v>
      </c>
      <c r="E181" s="88">
        <v>0.83879999999999999</v>
      </c>
    </row>
    <row r="182" spans="2:5">
      <c r="B182" s="87">
        <v>44313</v>
      </c>
      <c r="C182" s="88">
        <v>1008.0658</v>
      </c>
      <c r="D182" s="88">
        <v>1.5463</v>
      </c>
      <c r="E182" s="88">
        <v>1.5463</v>
      </c>
    </row>
    <row r="183" spans="2:5">
      <c r="B183" s="87">
        <v>44320</v>
      </c>
      <c r="C183" s="88">
        <v>1008.0658</v>
      </c>
      <c r="D183" s="88">
        <v>1.2834000000000001</v>
      </c>
      <c r="E183" s="88">
        <v>1.2834000000000001</v>
      </c>
    </row>
    <row r="184" spans="2:5">
      <c r="B184" s="87">
        <v>44327</v>
      </c>
      <c r="C184" s="88">
        <v>1008.0658</v>
      </c>
      <c r="D184" s="88">
        <v>0.78149999999999997</v>
      </c>
      <c r="E184" s="88">
        <v>0.78149999999999997</v>
      </c>
    </row>
    <row r="185" spans="2:5">
      <c r="B185" s="87">
        <v>44334</v>
      </c>
      <c r="C185" s="88">
        <v>1008.0658</v>
      </c>
      <c r="D185" s="88">
        <v>0.78269999999999995</v>
      </c>
      <c r="E185" s="88">
        <v>0.78269999999999995</v>
      </c>
    </row>
    <row r="186" spans="2:5">
      <c r="B186" s="87">
        <v>44341</v>
      </c>
      <c r="C186" s="88">
        <v>1008.0658</v>
      </c>
      <c r="D186" s="88">
        <v>1.0186999999999999</v>
      </c>
      <c r="E186" s="88">
        <v>1.0186999999999999</v>
      </c>
    </row>
    <row r="187" spans="2:5">
      <c r="B187" s="87">
        <v>44348</v>
      </c>
      <c r="C187" s="88">
        <v>1008.0658</v>
      </c>
      <c r="D187" s="88">
        <v>0.30009999999999998</v>
      </c>
      <c r="E187" s="88">
        <v>0.30009999999999998</v>
      </c>
    </row>
    <row r="188" spans="2:5">
      <c r="B188" s="87">
        <v>44355</v>
      </c>
      <c r="C188" s="88">
        <v>1008.0658</v>
      </c>
      <c r="D188" s="88">
        <v>1.0491999999999999</v>
      </c>
      <c r="E188" s="88">
        <v>1.0491999999999999</v>
      </c>
    </row>
    <row r="189" spans="2:5">
      <c r="B189" s="87">
        <v>44362</v>
      </c>
      <c r="C189" s="88">
        <v>1008.0658</v>
      </c>
      <c r="D189" s="88">
        <v>0.8659</v>
      </c>
      <c r="E189" s="88">
        <v>0.8659</v>
      </c>
    </row>
    <row r="190" spans="2:5">
      <c r="B190" s="87">
        <v>44376</v>
      </c>
      <c r="C190" s="88">
        <v>1008.0658</v>
      </c>
      <c r="D190" s="88">
        <v>0.37259999999999999</v>
      </c>
      <c r="E190" s="88">
        <v>0.37259999999999999</v>
      </c>
    </row>
    <row r="191" spans="2:5">
      <c r="B191" s="87">
        <v>44383</v>
      </c>
      <c r="C191" s="88">
        <v>1008.0658</v>
      </c>
      <c r="D191" s="88">
        <v>0.94299999999999995</v>
      </c>
      <c r="E191" s="88">
        <v>0.94299999999999995</v>
      </c>
    </row>
    <row r="192" spans="2:5">
      <c r="B192" s="87">
        <v>44390</v>
      </c>
      <c r="C192" s="88">
        <v>1008.0658</v>
      </c>
      <c r="D192" s="88">
        <v>1.4464999999999999</v>
      </c>
      <c r="E192" s="88">
        <v>1.4464999999999999</v>
      </c>
    </row>
    <row r="193" spans="2:5">
      <c r="B193" s="87">
        <v>44397</v>
      </c>
      <c r="C193" s="88">
        <v>1008.0658</v>
      </c>
      <c r="D193" s="88">
        <v>1.2693000000000001</v>
      </c>
      <c r="E193" s="88">
        <v>1.2693000000000001</v>
      </c>
    </row>
    <row r="194" spans="2:5">
      <c r="B194" s="87">
        <v>44404</v>
      </c>
      <c r="C194" s="88">
        <v>1008.0658</v>
      </c>
      <c r="D194" s="88">
        <v>1.0163</v>
      </c>
      <c r="E194" s="88">
        <v>1.0163</v>
      </c>
    </row>
    <row r="195" spans="2:5">
      <c r="B195" s="87">
        <v>44411</v>
      </c>
      <c r="C195" s="88">
        <v>1008.0658</v>
      </c>
      <c r="D195" s="88">
        <v>0.7</v>
      </c>
      <c r="E195" s="88">
        <v>0.7</v>
      </c>
    </row>
    <row r="196" spans="2:5">
      <c r="B196" s="87">
        <v>44418</v>
      </c>
      <c r="C196" s="88">
        <v>1008.0658</v>
      </c>
      <c r="D196" s="88">
        <v>0.71809999999999996</v>
      </c>
      <c r="E196" s="88">
        <v>0.71809999999999996</v>
      </c>
    </row>
    <row r="197" spans="2:5">
      <c r="B197" s="87">
        <v>44425</v>
      </c>
      <c r="C197" s="88">
        <v>1008.0658</v>
      </c>
      <c r="D197" s="88">
        <v>1.2419</v>
      </c>
      <c r="E197" s="88">
        <v>1.2419</v>
      </c>
    </row>
    <row r="198" spans="2:5">
      <c r="B198" s="87">
        <v>44432</v>
      </c>
      <c r="C198" s="88">
        <v>1008.0658</v>
      </c>
      <c r="D198" s="88">
        <v>0.84699999999999998</v>
      </c>
      <c r="E198" s="88">
        <v>0.84699999999999998</v>
      </c>
    </row>
    <row r="199" spans="2:5">
      <c r="B199" s="87">
        <v>44439</v>
      </c>
      <c r="C199" s="88">
        <v>1008.0658</v>
      </c>
      <c r="D199" s="88">
        <v>0.82689999999999997</v>
      </c>
      <c r="E199" s="88">
        <v>0.82689999999999997</v>
      </c>
    </row>
    <row r="200" spans="2:5">
      <c r="B200" s="89"/>
      <c r="C200" s="90"/>
      <c r="D200" s="90"/>
      <c r="E200" s="90"/>
    </row>
    <row r="201" spans="2:5" ht="15.75">
      <c r="B201" s="328" t="s">
        <v>1930</v>
      </c>
      <c r="C201" s="328"/>
      <c r="D201" s="328"/>
      <c r="E201" s="328"/>
    </row>
    <row r="202" spans="2:5" s="92" customFormat="1" ht="38.25">
      <c r="B202" s="83" t="s">
        <v>1893</v>
      </c>
      <c r="C202" s="84" t="s">
        <v>1894</v>
      </c>
      <c r="D202" s="85" t="s">
        <v>1895</v>
      </c>
      <c r="E202" s="85" t="s">
        <v>1896</v>
      </c>
    </row>
    <row r="203" spans="2:5" ht="15.75" customHeight="1">
      <c r="B203" s="87">
        <v>44257</v>
      </c>
      <c r="C203" s="88">
        <v>10.3758</v>
      </c>
      <c r="D203" s="88">
        <v>5.1000000000000004E-3</v>
      </c>
      <c r="E203" s="88">
        <v>5.1000000000000004E-3</v>
      </c>
    </row>
    <row r="204" spans="2:5" ht="15.75" customHeight="1">
      <c r="B204" s="87">
        <v>44264</v>
      </c>
      <c r="C204" s="88">
        <v>10.3758</v>
      </c>
      <c r="D204" s="88">
        <v>5.1000000000000004E-3</v>
      </c>
      <c r="E204" s="88">
        <v>5.1000000000000004E-3</v>
      </c>
    </row>
    <row r="205" spans="2:5" ht="15.75" customHeight="1">
      <c r="B205" s="87">
        <v>44271</v>
      </c>
      <c r="C205" s="88">
        <v>10.3758</v>
      </c>
      <c r="D205" s="88">
        <v>3.5000000000000001E-3</v>
      </c>
      <c r="E205" s="88">
        <v>3.5000000000000001E-3</v>
      </c>
    </row>
    <row r="206" spans="2:5" ht="15.75" customHeight="1">
      <c r="B206" s="87">
        <v>44278</v>
      </c>
      <c r="C206" s="88">
        <v>10.3758</v>
      </c>
      <c r="D206" s="88">
        <v>1.0500000000000001E-2</v>
      </c>
      <c r="E206" s="88">
        <v>1.0500000000000001E-2</v>
      </c>
    </row>
    <row r="207" spans="2:5" ht="15.75" customHeight="1">
      <c r="B207" s="87">
        <v>44285</v>
      </c>
      <c r="C207" s="88">
        <v>10.3758</v>
      </c>
      <c r="D207" s="88">
        <v>9.9000000000000008E-3</v>
      </c>
      <c r="E207" s="88">
        <v>9.9000000000000008E-3</v>
      </c>
    </row>
    <row r="208" spans="2:5" ht="15.75" customHeight="1">
      <c r="B208" s="87">
        <v>44293</v>
      </c>
      <c r="C208" s="88">
        <v>10.3758</v>
      </c>
      <c r="D208" s="88">
        <v>9.9000000000000008E-3</v>
      </c>
      <c r="E208" s="88">
        <v>9.9000000000000008E-3</v>
      </c>
    </row>
    <row r="209" spans="2:5" ht="15.75" customHeight="1">
      <c r="B209" s="87">
        <v>44301</v>
      </c>
      <c r="C209" s="88">
        <v>10.3758</v>
      </c>
      <c r="D209" s="88">
        <v>5.3E-3</v>
      </c>
      <c r="E209" s="88">
        <v>5.3E-3</v>
      </c>
    </row>
    <row r="210" spans="2:5" ht="15.75" customHeight="1">
      <c r="B210" s="87">
        <v>44306</v>
      </c>
      <c r="C210" s="88">
        <v>10.3758</v>
      </c>
      <c r="D210" s="88">
        <v>6.1999999999999998E-3</v>
      </c>
      <c r="E210" s="88">
        <v>6.1999999999999998E-3</v>
      </c>
    </row>
    <row r="211" spans="2:5" ht="15.75" customHeight="1">
      <c r="B211" s="87">
        <v>44313</v>
      </c>
      <c r="C211" s="88">
        <v>10.3758</v>
      </c>
      <c r="D211" s="88">
        <v>8.6E-3</v>
      </c>
      <c r="E211" s="88">
        <v>8.6E-3</v>
      </c>
    </row>
    <row r="212" spans="2:5" ht="15.75" customHeight="1">
      <c r="B212" s="87">
        <v>44320</v>
      </c>
      <c r="C212" s="88">
        <v>10.3758</v>
      </c>
      <c r="D212" s="88">
        <v>7.1999999999999998E-3</v>
      </c>
      <c r="E212" s="88">
        <v>7.1999999999999998E-3</v>
      </c>
    </row>
    <row r="213" spans="2:5" ht="15.75" customHeight="1">
      <c r="B213" s="87">
        <v>44327</v>
      </c>
      <c r="C213" s="88">
        <v>10.3758</v>
      </c>
      <c r="D213" s="88">
        <v>4.7000000000000002E-3</v>
      </c>
      <c r="E213" s="88">
        <v>4.7000000000000002E-3</v>
      </c>
    </row>
    <row r="214" spans="2:5" ht="15.75" customHeight="1">
      <c r="B214" s="87">
        <v>44334</v>
      </c>
      <c r="C214" s="88">
        <v>10.3758</v>
      </c>
      <c r="D214" s="88">
        <v>6.4999999999999997E-3</v>
      </c>
      <c r="E214" s="88">
        <v>6.4999999999999997E-3</v>
      </c>
    </row>
    <row r="215" spans="2:5">
      <c r="B215" s="87">
        <v>44341</v>
      </c>
      <c r="C215" s="88">
        <v>10.3758</v>
      </c>
      <c r="D215" s="88">
        <v>6.1999999999999998E-3</v>
      </c>
      <c r="E215" s="88">
        <v>6.1999999999999998E-3</v>
      </c>
    </row>
    <row r="216" spans="2:5">
      <c r="B216" s="87">
        <v>44348</v>
      </c>
      <c r="C216" s="88">
        <v>10.3758</v>
      </c>
      <c r="D216" s="88">
        <v>3.5999999999999999E-3</v>
      </c>
      <c r="E216" s="88">
        <v>3.5999999999999999E-3</v>
      </c>
    </row>
    <row r="217" spans="2:5">
      <c r="B217" s="87">
        <v>44355</v>
      </c>
      <c r="C217" s="88">
        <v>10.3758</v>
      </c>
      <c r="D217" s="88">
        <v>6.4999999999999997E-3</v>
      </c>
      <c r="E217" s="88">
        <v>6.4999999999999997E-3</v>
      </c>
    </row>
    <row r="218" spans="2:5">
      <c r="B218" s="87">
        <v>44362</v>
      </c>
      <c r="C218" s="88">
        <v>10.3758</v>
      </c>
      <c r="D218" s="88">
        <v>7.1000000000000004E-3</v>
      </c>
      <c r="E218" s="88">
        <v>7.1000000000000004E-3</v>
      </c>
    </row>
    <row r="219" spans="2:5">
      <c r="B219" s="87">
        <v>44369</v>
      </c>
      <c r="C219" s="88">
        <v>10.3758</v>
      </c>
      <c r="D219" s="88">
        <v>2.8999999999999998E-3</v>
      </c>
      <c r="E219" s="88">
        <v>2.8999999999999998E-3</v>
      </c>
    </row>
    <row r="220" spans="2:5">
      <c r="B220" s="87">
        <v>44376</v>
      </c>
      <c r="C220" s="88">
        <v>10.3758</v>
      </c>
      <c r="D220" s="88">
        <v>6.1999999999999998E-3</v>
      </c>
      <c r="E220" s="88">
        <v>6.1999999999999998E-3</v>
      </c>
    </row>
    <row r="221" spans="2:5">
      <c r="B221" s="87">
        <v>44383</v>
      </c>
      <c r="C221" s="88">
        <v>10.3758</v>
      </c>
      <c r="D221" s="88">
        <v>6.7999999999999996E-3</v>
      </c>
      <c r="E221" s="88">
        <v>6.7999999999999996E-3</v>
      </c>
    </row>
    <row r="222" spans="2:5">
      <c r="B222" s="87">
        <v>44390</v>
      </c>
      <c r="C222" s="88">
        <v>10.3758</v>
      </c>
      <c r="D222" s="88">
        <v>8.0000000000000002E-3</v>
      </c>
      <c r="E222" s="88">
        <v>8.0000000000000002E-3</v>
      </c>
    </row>
    <row r="223" spans="2:5">
      <c r="B223" s="87">
        <v>44397</v>
      </c>
      <c r="C223" s="88">
        <v>10.3758</v>
      </c>
      <c r="D223" s="88">
        <v>7.7999999999999996E-3</v>
      </c>
      <c r="E223" s="88">
        <v>7.7999999999999996E-3</v>
      </c>
    </row>
    <row r="224" spans="2:5">
      <c r="B224" s="87">
        <v>44404</v>
      </c>
      <c r="C224" s="88">
        <v>10.3758</v>
      </c>
      <c r="D224" s="88">
        <v>7.1999999999999998E-3</v>
      </c>
      <c r="E224" s="88">
        <v>7.1999999999999998E-3</v>
      </c>
    </row>
    <row r="225" spans="2:5">
      <c r="B225" s="87">
        <v>44411</v>
      </c>
      <c r="C225" s="88">
        <v>10.3758</v>
      </c>
      <c r="D225" s="88">
        <v>5.1000000000000004E-3</v>
      </c>
      <c r="E225" s="88">
        <v>5.1000000000000004E-3</v>
      </c>
    </row>
    <row r="226" spans="2:5">
      <c r="B226" s="87">
        <v>44418</v>
      </c>
      <c r="C226" s="88">
        <v>10.3758</v>
      </c>
      <c r="D226" s="88">
        <v>6.7999999999999996E-3</v>
      </c>
      <c r="E226" s="88">
        <v>6.7999999999999996E-3</v>
      </c>
    </row>
    <row r="227" spans="2:5">
      <c r="B227" s="87">
        <v>44425</v>
      </c>
      <c r="C227" s="88">
        <v>10.3758</v>
      </c>
      <c r="D227" s="88">
        <v>8.3999999999999995E-3</v>
      </c>
      <c r="E227" s="88">
        <v>8.3999999999999995E-3</v>
      </c>
    </row>
    <row r="228" spans="2:5">
      <c r="B228" s="87">
        <v>44432</v>
      </c>
      <c r="C228" s="88">
        <v>10.3758</v>
      </c>
      <c r="D228" s="88">
        <v>7.4000000000000003E-3</v>
      </c>
      <c r="E228" s="88">
        <v>7.4000000000000003E-3</v>
      </c>
    </row>
    <row r="229" spans="2:5">
      <c r="B229" s="87">
        <v>44439</v>
      </c>
      <c r="C229" s="88">
        <v>10.3758</v>
      </c>
      <c r="D229" s="88">
        <v>7.7000000000000002E-3</v>
      </c>
      <c r="E229" s="88">
        <v>7.7000000000000002E-3</v>
      </c>
    </row>
    <row r="230" spans="2:5" ht="15.75">
      <c r="B230" s="328" t="s">
        <v>1931</v>
      </c>
      <c r="C230" s="328"/>
      <c r="D230" s="328"/>
      <c r="E230" s="328"/>
    </row>
    <row r="231" spans="2:5" s="92" customFormat="1" ht="38.25">
      <c r="B231" s="83" t="s">
        <v>1893</v>
      </c>
      <c r="C231" s="84" t="s">
        <v>1894</v>
      </c>
      <c r="D231" s="85" t="s">
        <v>1895</v>
      </c>
      <c r="E231" s="85" t="s">
        <v>1896</v>
      </c>
    </row>
    <row r="232" spans="2:5">
      <c r="B232" s="87">
        <v>44257</v>
      </c>
      <c r="C232" s="88">
        <v>10.4023</v>
      </c>
      <c r="D232" s="88">
        <v>6.7999999999999996E-3</v>
      </c>
      <c r="E232" s="88">
        <v>6.7999999999999996E-3</v>
      </c>
    </row>
    <row r="233" spans="2:5">
      <c r="B233" s="87">
        <v>44264</v>
      </c>
      <c r="C233" s="88">
        <v>10.4023</v>
      </c>
      <c r="D233" s="88">
        <v>6.7000000000000002E-3</v>
      </c>
      <c r="E233" s="88">
        <v>6.7000000000000002E-3</v>
      </c>
    </row>
    <row r="234" spans="2:5">
      <c r="B234" s="87">
        <v>44271</v>
      </c>
      <c r="C234" s="88">
        <v>10.4023</v>
      </c>
      <c r="D234" s="88">
        <v>5.1000000000000004E-3</v>
      </c>
      <c r="E234" s="88">
        <v>5.1000000000000004E-3</v>
      </c>
    </row>
    <row r="235" spans="2:5">
      <c r="B235" s="87">
        <v>44278</v>
      </c>
      <c r="C235" s="88">
        <v>10.4023</v>
      </c>
      <c r="D235" s="88">
        <v>1.2E-2</v>
      </c>
      <c r="E235" s="88">
        <v>1.2E-2</v>
      </c>
    </row>
    <row r="236" spans="2:5">
      <c r="B236" s="87">
        <v>44285</v>
      </c>
      <c r="C236" s="88">
        <v>10.4023</v>
      </c>
      <c r="D236" s="88">
        <v>1.23E-2</v>
      </c>
      <c r="E236" s="88">
        <v>1.23E-2</v>
      </c>
    </row>
    <row r="237" spans="2:5">
      <c r="B237" s="87">
        <v>44293</v>
      </c>
      <c r="C237" s="88">
        <v>10.4023</v>
      </c>
      <c r="D237" s="88">
        <v>1.1299999999999999E-2</v>
      </c>
      <c r="E237" s="88">
        <v>1.1299999999999999E-2</v>
      </c>
    </row>
    <row r="238" spans="2:5">
      <c r="B238" s="87">
        <v>44301</v>
      </c>
      <c r="C238" s="88">
        <v>10.4023</v>
      </c>
      <c r="D238" s="88">
        <v>6.8999999999999999E-3</v>
      </c>
      <c r="E238" s="88">
        <v>6.8999999999999999E-3</v>
      </c>
    </row>
    <row r="239" spans="2:5">
      <c r="B239" s="87">
        <v>44306</v>
      </c>
      <c r="C239" s="88">
        <v>10.4023</v>
      </c>
      <c r="D239" s="88">
        <v>7.3000000000000001E-3</v>
      </c>
      <c r="E239" s="88">
        <v>7.3000000000000001E-3</v>
      </c>
    </row>
    <row r="240" spans="2:5">
      <c r="B240" s="87">
        <v>44313</v>
      </c>
      <c r="C240" s="88">
        <v>10.4023</v>
      </c>
      <c r="D240" s="88">
        <v>1.01E-2</v>
      </c>
      <c r="E240" s="88">
        <v>1.01E-2</v>
      </c>
    </row>
    <row r="241" spans="2:5">
      <c r="B241" s="87">
        <v>44320</v>
      </c>
      <c r="C241" s="88">
        <v>10.4023</v>
      </c>
      <c r="D241" s="88">
        <v>9.1000000000000004E-3</v>
      </c>
      <c r="E241" s="88">
        <v>9.1000000000000004E-3</v>
      </c>
    </row>
    <row r="242" spans="2:5">
      <c r="B242" s="87">
        <v>44327</v>
      </c>
      <c r="C242" s="88">
        <v>10.4023</v>
      </c>
      <c r="D242" s="88">
        <v>6.1000000000000004E-3</v>
      </c>
      <c r="E242" s="88">
        <v>6.1000000000000004E-3</v>
      </c>
    </row>
    <row r="243" spans="2:5">
      <c r="B243" s="87">
        <v>44334</v>
      </c>
      <c r="C243" s="88">
        <v>10.4023</v>
      </c>
      <c r="D243" s="88">
        <v>8.0000000000000002E-3</v>
      </c>
      <c r="E243" s="88">
        <v>8.0000000000000002E-3</v>
      </c>
    </row>
    <row r="244" spans="2:5">
      <c r="B244" s="87">
        <v>44341</v>
      </c>
      <c r="C244" s="88">
        <v>10.4023</v>
      </c>
      <c r="D244" s="88">
        <v>8.0000000000000002E-3</v>
      </c>
      <c r="E244" s="88">
        <v>8.0000000000000002E-3</v>
      </c>
    </row>
    <row r="245" spans="2:5">
      <c r="B245" s="87">
        <v>44348</v>
      </c>
      <c r="C245" s="88">
        <v>10.4023</v>
      </c>
      <c r="D245" s="88">
        <v>5.3E-3</v>
      </c>
      <c r="E245" s="88">
        <v>5.3E-3</v>
      </c>
    </row>
    <row r="246" spans="2:5">
      <c r="B246" s="87">
        <v>44355</v>
      </c>
      <c r="C246" s="88">
        <v>10.4023</v>
      </c>
      <c r="D246" s="88">
        <v>8.0000000000000002E-3</v>
      </c>
      <c r="E246" s="88">
        <v>8.0000000000000002E-3</v>
      </c>
    </row>
    <row r="247" spans="2:5">
      <c r="B247" s="87">
        <v>44362</v>
      </c>
      <c r="C247" s="88">
        <v>10.4023</v>
      </c>
      <c r="D247" s="88">
        <v>8.6E-3</v>
      </c>
      <c r="E247" s="88">
        <v>8.6E-3</v>
      </c>
    </row>
    <row r="248" spans="2:5">
      <c r="B248" s="87">
        <v>44369</v>
      </c>
      <c r="C248" s="88">
        <v>10.4023</v>
      </c>
      <c r="D248" s="88">
        <v>4.4000000000000003E-3</v>
      </c>
      <c r="E248" s="88">
        <v>4.4000000000000003E-3</v>
      </c>
    </row>
    <row r="249" spans="2:5">
      <c r="B249" s="87">
        <v>44376</v>
      </c>
      <c r="C249" s="88">
        <v>10.4023</v>
      </c>
      <c r="D249" s="88">
        <v>7.7000000000000002E-3</v>
      </c>
      <c r="E249" s="88">
        <v>7.7000000000000002E-3</v>
      </c>
    </row>
    <row r="250" spans="2:5">
      <c r="B250" s="87">
        <v>44383</v>
      </c>
      <c r="C250" s="88">
        <v>10.4023</v>
      </c>
      <c r="D250" s="88">
        <v>8.3000000000000001E-3</v>
      </c>
      <c r="E250" s="88">
        <v>8.3000000000000001E-3</v>
      </c>
    </row>
    <row r="251" spans="2:5">
      <c r="B251" s="87">
        <v>44390</v>
      </c>
      <c r="C251" s="88">
        <v>10.4023</v>
      </c>
      <c r="D251" s="88">
        <v>9.4999999999999998E-3</v>
      </c>
      <c r="E251" s="88">
        <v>9.4999999999999998E-3</v>
      </c>
    </row>
    <row r="252" spans="2:5">
      <c r="B252" s="87">
        <v>44397</v>
      </c>
      <c r="C252" s="88">
        <v>10.4023</v>
      </c>
      <c r="D252" s="88">
        <v>9.1999999999999998E-3</v>
      </c>
      <c r="E252" s="88">
        <v>9.1999999999999998E-3</v>
      </c>
    </row>
    <row r="253" spans="2:5">
      <c r="B253" s="87">
        <v>44404</v>
      </c>
      <c r="C253" s="88">
        <v>10.4023</v>
      </c>
      <c r="D253" s="88">
        <v>8.8000000000000005E-3</v>
      </c>
      <c r="E253" s="88">
        <v>8.8000000000000005E-3</v>
      </c>
    </row>
    <row r="254" spans="2:5">
      <c r="B254" s="87">
        <v>44411</v>
      </c>
      <c r="C254" s="88">
        <v>10.4023</v>
      </c>
      <c r="D254" s="88">
        <v>6.6E-3</v>
      </c>
      <c r="E254" s="88">
        <v>6.6E-3</v>
      </c>
    </row>
    <row r="255" spans="2:5">
      <c r="B255" s="87">
        <v>44418</v>
      </c>
      <c r="C255" s="88">
        <v>10.4023</v>
      </c>
      <c r="D255" s="88">
        <v>8.3000000000000001E-3</v>
      </c>
      <c r="E255" s="88">
        <v>8.3000000000000001E-3</v>
      </c>
    </row>
    <row r="256" spans="2:5">
      <c r="B256" s="87">
        <v>44425</v>
      </c>
      <c r="C256" s="88">
        <v>10.4023</v>
      </c>
      <c r="D256" s="88">
        <v>1.06E-2</v>
      </c>
      <c r="E256" s="88">
        <v>1.06E-2</v>
      </c>
    </row>
    <row r="257" spans="1:256">
      <c r="B257" s="87">
        <v>44432</v>
      </c>
      <c r="C257" s="88">
        <v>10.4023</v>
      </c>
      <c r="D257" s="88">
        <v>9.2999999999999992E-3</v>
      </c>
      <c r="E257" s="88">
        <v>9.2999999999999992E-3</v>
      </c>
    </row>
    <row r="258" spans="1:256">
      <c r="B258" s="87">
        <v>44439</v>
      </c>
      <c r="C258" s="88">
        <v>10.4023</v>
      </c>
      <c r="D258" s="88">
        <v>9.1999999999999998E-3</v>
      </c>
      <c r="E258" s="88">
        <v>9.1999999999999998E-3</v>
      </c>
    </row>
    <row r="259" spans="1:256">
      <c r="B259" s="89"/>
      <c r="C259" s="90"/>
      <c r="D259" s="90"/>
      <c r="E259" s="90"/>
    </row>
    <row r="260" spans="1:256" ht="18.75">
      <c r="A260" s="113"/>
      <c r="B260" s="114" t="s">
        <v>1932</v>
      </c>
      <c r="C260" s="327" t="s">
        <v>1933</v>
      </c>
      <c r="D260" s="327"/>
      <c r="E260" s="327"/>
      <c r="F260" s="113"/>
      <c r="G260" s="113"/>
      <c r="H260" s="113"/>
      <c r="I260" s="113"/>
      <c r="J260" s="113"/>
      <c r="K260" s="113"/>
      <c r="L260" s="113"/>
      <c r="M260" s="113"/>
      <c r="N260" s="113"/>
      <c r="O260" s="113"/>
      <c r="P260" s="113"/>
      <c r="Q260" s="113"/>
      <c r="R260" s="113"/>
      <c r="S260" s="113"/>
      <c r="T260" s="113"/>
      <c r="U260" s="113"/>
      <c r="V260" s="113"/>
      <c r="W260" s="113"/>
      <c r="X260" s="113"/>
      <c r="Y260" s="113"/>
      <c r="Z260" s="113"/>
      <c r="AA260" s="113"/>
      <c r="AB260" s="113"/>
      <c r="AC260" s="113"/>
      <c r="AD260" s="113"/>
      <c r="AE260" s="113"/>
      <c r="AF260" s="113"/>
      <c r="AG260" s="113"/>
      <c r="AH260" s="113"/>
      <c r="AI260" s="113"/>
      <c r="AJ260" s="113"/>
      <c r="AK260" s="113"/>
      <c r="AL260" s="113"/>
      <c r="AM260" s="113"/>
      <c r="AN260" s="113"/>
      <c r="AO260" s="113"/>
      <c r="AP260" s="113"/>
      <c r="AQ260" s="113"/>
      <c r="AR260" s="113"/>
      <c r="AS260" s="113"/>
      <c r="AT260" s="113"/>
      <c r="AU260" s="113"/>
      <c r="AV260" s="113"/>
      <c r="AW260" s="113"/>
      <c r="AX260" s="113"/>
      <c r="AY260" s="113"/>
      <c r="AZ260" s="113"/>
      <c r="BA260" s="113"/>
      <c r="BB260" s="113"/>
      <c r="BC260" s="113"/>
      <c r="BD260" s="113"/>
      <c r="BE260" s="113"/>
      <c r="BF260" s="113"/>
      <c r="BG260" s="113"/>
      <c r="BH260" s="113"/>
      <c r="BI260" s="113"/>
      <c r="BJ260" s="113"/>
      <c r="BK260" s="113"/>
      <c r="BL260" s="113"/>
      <c r="BM260" s="113"/>
      <c r="BN260" s="113"/>
      <c r="BO260" s="113"/>
      <c r="BP260" s="113"/>
      <c r="BQ260" s="113"/>
      <c r="BR260" s="113"/>
      <c r="BS260" s="113"/>
      <c r="BT260" s="113"/>
      <c r="BU260" s="113"/>
      <c r="BV260" s="113"/>
      <c r="BW260" s="113"/>
      <c r="BX260" s="113"/>
      <c r="BY260" s="113"/>
      <c r="BZ260" s="113"/>
      <c r="CA260" s="113"/>
      <c r="CB260" s="113"/>
      <c r="CC260" s="113"/>
      <c r="CD260" s="113"/>
      <c r="CE260" s="113"/>
      <c r="CF260" s="113"/>
      <c r="CG260" s="113"/>
      <c r="CH260" s="113"/>
      <c r="CI260" s="113"/>
      <c r="CJ260" s="113"/>
      <c r="CK260" s="113"/>
      <c r="CL260" s="113"/>
      <c r="CM260" s="113"/>
      <c r="CN260" s="113"/>
      <c r="CO260" s="113"/>
      <c r="CP260" s="113"/>
      <c r="CQ260" s="113"/>
      <c r="CR260" s="113"/>
      <c r="CS260" s="113"/>
      <c r="CT260" s="113"/>
      <c r="CU260" s="113"/>
      <c r="CV260" s="113"/>
      <c r="CW260" s="113"/>
      <c r="CX260" s="113"/>
      <c r="CY260" s="113"/>
      <c r="CZ260" s="113"/>
      <c r="DA260" s="113"/>
      <c r="DB260" s="113"/>
      <c r="DC260" s="113"/>
      <c r="DD260" s="113"/>
      <c r="DE260" s="113"/>
      <c r="DF260" s="113"/>
      <c r="DG260" s="113"/>
      <c r="DH260" s="113"/>
      <c r="DI260" s="113"/>
      <c r="DJ260" s="113"/>
      <c r="DK260" s="113"/>
      <c r="DL260" s="113"/>
      <c r="DM260" s="113"/>
      <c r="DN260" s="113"/>
      <c r="DO260" s="113"/>
      <c r="DP260" s="113"/>
      <c r="DQ260" s="113"/>
      <c r="DR260" s="113"/>
      <c r="DS260" s="113"/>
      <c r="DT260" s="113"/>
      <c r="DU260" s="113"/>
      <c r="DV260" s="113"/>
      <c r="DW260" s="113"/>
      <c r="DX260" s="113"/>
      <c r="DY260" s="113"/>
      <c r="DZ260" s="113"/>
      <c r="EA260" s="113"/>
      <c r="EB260" s="113"/>
      <c r="EC260" s="113"/>
      <c r="ED260" s="113"/>
      <c r="EE260" s="113"/>
      <c r="EF260" s="113"/>
      <c r="EG260" s="113"/>
      <c r="EH260" s="113"/>
      <c r="EI260" s="113"/>
      <c r="EJ260" s="113"/>
      <c r="EK260" s="113"/>
      <c r="EL260" s="113"/>
      <c r="EM260" s="113"/>
      <c r="EN260" s="113"/>
      <c r="EO260" s="113"/>
      <c r="EP260" s="113"/>
      <c r="EQ260" s="113"/>
      <c r="ER260" s="113"/>
      <c r="ES260" s="113"/>
      <c r="ET260" s="113"/>
      <c r="EU260" s="113"/>
      <c r="EV260" s="113"/>
      <c r="EW260" s="113"/>
      <c r="EX260" s="113"/>
      <c r="EY260" s="113"/>
      <c r="EZ260" s="113"/>
      <c r="FA260" s="113"/>
      <c r="FB260" s="113"/>
      <c r="FC260" s="113"/>
      <c r="FD260" s="113"/>
      <c r="FE260" s="113"/>
      <c r="FF260" s="113"/>
      <c r="FG260" s="113"/>
      <c r="FH260" s="113"/>
      <c r="FI260" s="113"/>
      <c r="FJ260" s="113"/>
      <c r="FK260" s="113"/>
      <c r="FL260" s="113"/>
      <c r="FM260" s="113"/>
      <c r="FN260" s="113"/>
      <c r="FO260" s="113"/>
      <c r="FP260" s="113"/>
      <c r="FQ260" s="113"/>
      <c r="FR260" s="113"/>
      <c r="FS260" s="113"/>
      <c r="FT260" s="113"/>
      <c r="FU260" s="113"/>
      <c r="FV260" s="113"/>
      <c r="FW260" s="113"/>
      <c r="FX260" s="113"/>
      <c r="FY260" s="113"/>
      <c r="FZ260" s="113"/>
      <c r="GA260" s="113"/>
      <c r="GB260" s="113"/>
      <c r="GC260" s="113"/>
      <c r="GD260" s="113"/>
      <c r="GE260" s="113"/>
      <c r="GF260" s="113"/>
      <c r="GG260" s="113"/>
      <c r="GH260" s="113"/>
      <c r="GI260" s="113"/>
      <c r="GJ260" s="113"/>
      <c r="GK260" s="113"/>
      <c r="GL260" s="113"/>
      <c r="GM260" s="113"/>
      <c r="GN260" s="113"/>
      <c r="GO260" s="113"/>
      <c r="GP260" s="113"/>
      <c r="GQ260" s="113"/>
      <c r="GR260" s="113"/>
      <c r="GS260" s="113"/>
      <c r="GT260" s="113"/>
      <c r="GU260" s="113"/>
      <c r="GV260" s="113"/>
      <c r="GW260" s="113"/>
      <c r="GX260" s="113"/>
      <c r="GY260" s="113"/>
      <c r="GZ260" s="113"/>
      <c r="HA260" s="113"/>
      <c r="HB260" s="113"/>
      <c r="HC260" s="113"/>
      <c r="HD260" s="113"/>
      <c r="HE260" s="113"/>
      <c r="HF260" s="113"/>
      <c r="HG260" s="113"/>
      <c r="HH260" s="113"/>
      <c r="HI260" s="113"/>
      <c r="HJ260" s="113"/>
      <c r="HK260" s="113"/>
      <c r="HL260" s="113"/>
      <c r="HM260" s="113"/>
      <c r="HN260" s="113"/>
      <c r="HO260" s="113"/>
      <c r="HP260" s="113"/>
      <c r="HQ260" s="113"/>
      <c r="HR260" s="113"/>
      <c r="HS260" s="113"/>
      <c r="HT260" s="113"/>
      <c r="HU260" s="113"/>
      <c r="HV260" s="113"/>
      <c r="HW260" s="113"/>
      <c r="HX260" s="113"/>
      <c r="HY260" s="113"/>
      <c r="HZ260" s="113"/>
      <c r="IA260" s="113"/>
      <c r="IB260" s="113"/>
      <c r="IC260" s="113"/>
      <c r="ID260" s="113"/>
      <c r="IE260" s="113"/>
      <c r="IF260" s="113"/>
      <c r="IG260" s="113"/>
      <c r="IH260" s="113"/>
      <c r="II260" s="113"/>
      <c r="IJ260" s="113"/>
      <c r="IK260" s="113"/>
      <c r="IL260" s="113"/>
      <c r="IM260" s="113"/>
      <c r="IN260" s="113"/>
      <c r="IO260" s="113"/>
      <c r="IP260" s="113"/>
      <c r="IQ260" s="113"/>
      <c r="IR260" s="113"/>
      <c r="IS260" s="113"/>
      <c r="IT260" s="113"/>
      <c r="IU260" s="113"/>
      <c r="IV260" s="113"/>
    </row>
  </sheetData>
  <mergeCells count="25">
    <mergeCell ref="B28:E28"/>
    <mergeCell ref="B1:E1"/>
    <mergeCell ref="B6:E6"/>
    <mergeCell ref="B10:E10"/>
    <mergeCell ref="B14:E14"/>
    <mergeCell ref="B19:E19"/>
    <mergeCell ref="B116:E116"/>
    <mergeCell ref="B37:E37"/>
    <mergeCell ref="B41:E41"/>
    <mergeCell ref="B45:E45"/>
    <mergeCell ref="B54:E54"/>
    <mergeCell ref="B63:E63"/>
    <mergeCell ref="B67:E67"/>
    <mergeCell ref="B71:E71"/>
    <mergeCell ref="B80:E80"/>
    <mergeCell ref="B89:E89"/>
    <mergeCell ref="B98:E98"/>
    <mergeCell ref="B107:E107"/>
    <mergeCell ref="C260:E260"/>
    <mergeCell ref="B125:E125"/>
    <mergeCell ref="B134:E134"/>
    <mergeCell ref="B143:E143"/>
    <mergeCell ref="B172:E172"/>
    <mergeCell ref="B201:E201"/>
    <mergeCell ref="B230:E230"/>
  </mergeCells>
  <hyperlinks>
    <hyperlink ref="A1" location="Index!A1" display="Index" xr:uid="{23566E2E-990F-4FBC-8590-B398A8D797BB}"/>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E39AE-7FA5-4E7E-8339-5762C1E7F748}">
  <sheetPr codeName="Sheet47"/>
  <dimension ref="A1:L1527"/>
  <sheetViews>
    <sheetView topLeftCell="B1" workbookViewId="0">
      <selection activeCell="B1" sqref="B1:E1"/>
    </sheetView>
  </sheetViews>
  <sheetFormatPr defaultRowHeight="12.75"/>
  <cols>
    <col min="1" max="1" width="5.42578125" style="1" bestFit="1" customWidth="1"/>
    <col min="2" max="2" width="75.7109375" style="1" customWidth="1"/>
    <col min="3" max="3" width="25.7109375" style="12" customWidth="1"/>
    <col min="4" max="4" width="27.7109375" style="1" bestFit="1" customWidth="1"/>
    <col min="5" max="5" width="14.28515625" style="1" bestFit="1" customWidth="1"/>
    <col min="6" max="6" width="12.140625" style="4" bestFit="1" customWidth="1"/>
    <col min="7" max="7" width="18.140625" style="4" bestFit="1" customWidth="1"/>
    <col min="8" max="8" width="9.140625" style="4" bestFit="1" customWidth="1"/>
    <col min="9" max="9" width="1.7109375" style="1" bestFit="1" customWidth="1"/>
    <col min="10" max="10" width="10.5703125" style="1" bestFit="1" customWidth="1"/>
    <col min="11" max="256" width="9.140625" style="1"/>
    <col min="257" max="257" width="5.42578125" style="1" bestFit="1" customWidth="1"/>
    <col min="258" max="258" width="73.7109375" style="1" bestFit="1" customWidth="1"/>
    <col min="259" max="259" width="13.140625" style="1" bestFit="1" customWidth="1"/>
    <col min="260" max="260" width="27.7109375" style="1" bestFit="1" customWidth="1"/>
    <col min="261" max="261" width="14.28515625" style="1" bestFit="1" customWidth="1"/>
    <col min="262" max="262" width="12.140625" style="1" bestFit="1" customWidth="1"/>
    <col min="263" max="263" width="18.140625" style="1" bestFit="1" customWidth="1"/>
    <col min="264" max="264" width="9.140625" style="1" bestFit="1"/>
    <col min="265" max="265" width="1.7109375" style="1" bestFit="1" customWidth="1"/>
    <col min="266" max="512" width="9.140625" style="1"/>
    <col min="513" max="513" width="5.42578125" style="1" bestFit="1" customWidth="1"/>
    <col min="514" max="514" width="73.7109375" style="1" bestFit="1" customWidth="1"/>
    <col min="515" max="515" width="13.140625" style="1" bestFit="1" customWidth="1"/>
    <col min="516" max="516" width="27.7109375" style="1" bestFit="1" customWidth="1"/>
    <col min="517" max="517" width="14.28515625" style="1" bestFit="1" customWidth="1"/>
    <col min="518" max="518" width="12.140625" style="1" bestFit="1" customWidth="1"/>
    <col min="519" max="519" width="18.140625" style="1" bestFit="1" customWidth="1"/>
    <col min="520" max="520" width="9.140625" style="1" bestFit="1"/>
    <col min="521" max="521" width="1.7109375" style="1" bestFit="1" customWidth="1"/>
    <col min="522" max="768" width="9.140625" style="1"/>
    <col min="769" max="769" width="5.42578125" style="1" bestFit="1" customWidth="1"/>
    <col min="770" max="770" width="73.7109375" style="1" bestFit="1" customWidth="1"/>
    <col min="771" max="771" width="13.140625" style="1" bestFit="1" customWidth="1"/>
    <col min="772" max="772" width="27.7109375" style="1" bestFit="1" customWidth="1"/>
    <col min="773" max="773" width="14.28515625" style="1" bestFit="1" customWidth="1"/>
    <col min="774" max="774" width="12.140625" style="1" bestFit="1" customWidth="1"/>
    <col min="775" max="775" width="18.140625" style="1" bestFit="1" customWidth="1"/>
    <col min="776" max="776" width="9.140625" style="1" bestFit="1"/>
    <col min="777" max="777" width="1.7109375" style="1" bestFit="1" customWidth="1"/>
    <col min="778" max="1024" width="9.140625" style="1"/>
    <col min="1025" max="1025" width="5.42578125" style="1" bestFit="1" customWidth="1"/>
    <col min="1026" max="1026" width="73.7109375" style="1" bestFit="1" customWidth="1"/>
    <col min="1027" max="1027" width="13.140625" style="1" bestFit="1" customWidth="1"/>
    <col min="1028" max="1028" width="27.7109375" style="1" bestFit="1" customWidth="1"/>
    <col min="1029" max="1029" width="14.28515625" style="1" bestFit="1" customWidth="1"/>
    <col min="1030" max="1030" width="12.140625" style="1" bestFit="1" customWidth="1"/>
    <col min="1031" max="1031" width="18.140625" style="1" bestFit="1" customWidth="1"/>
    <col min="1032" max="1032" width="9.140625" style="1" bestFit="1"/>
    <col min="1033" max="1033" width="1.7109375" style="1" bestFit="1" customWidth="1"/>
    <col min="1034" max="1280" width="9.140625" style="1"/>
    <col min="1281" max="1281" width="5.42578125" style="1" bestFit="1" customWidth="1"/>
    <col min="1282" max="1282" width="73.7109375" style="1" bestFit="1" customWidth="1"/>
    <col min="1283" max="1283" width="13.140625" style="1" bestFit="1" customWidth="1"/>
    <col min="1284" max="1284" width="27.7109375" style="1" bestFit="1" customWidth="1"/>
    <col min="1285" max="1285" width="14.28515625" style="1" bestFit="1" customWidth="1"/>
    <col min="1286" max="1286" width="12.140625" style="1" bestFit="1" customWidth="1"/>
    <col min="1287" max="1287" width="18.140625" style="1" bestFit="1" customWidth="1"/>
    <col min="1288" max="1288" width="9.140625" style="1" bestFit="1"/>
    <col min="1289" max="1289" width="1.7109375" style="1" bestFit="1" customWidth="1"/>
    <col min="1290" max="1536" width="9.140625" style="1"/>
    <col min="1537" max="1537" width="5.42578125" style="1" bestFit="1" customWidth="1"/>
    <col min="1538" max="1538" width="73.7109375" style="1" bestFit="1" customWidth="1"/>
    <col min="1539" max="1539" width="13.140625" style="1" bestFit="1" customWidth="1"/>
    <col min="1540" max="1540" width="27.7109375" style="1" bestFit="1" customWidth="1"/>
    <col min="1541" max="1541" width="14.28515625" style="1" bestFit="1" customWidth="1"/>
    <col min="1542" max="1542" width="12.140625" style="1" bestFit="1" customWidth="1"/>
    <col min="1543" max="1543" width="18.140625" style="1" bestFit="1" customWidth="1"/>
    <col min="1544" max="1544" width="9.140625" style="1" bestFit="1"/>
    <col min="1545" max="1545" width="1.7109375" style="1" bestFit="1" customWidth="1"/>
    <col min="1546" max="1792" width="9.140625" style="1"/>
    <col min="1793" max="1793" width="5.42578125" style="1" bestFit="1" customWidth="1"/>
    <col min="1794" max="1794" width="73.7109375" style="1" bestFit="1" customWidth="1"/>
    <col min="1795" max="1795" width="13.140625" style="1" bestFit="1" customWidth="1"/>
    <col min="1796" max="1796" width="27.7109375" style="1" bestFit="1" customWidth="1"/>
    <col min="1797" max="1797" width="14.28515625" style="1" bestFit="1" customWidth="1"/>
    <col min="1798" max="1798" width="12.140625" style="1" bestFit="1" customWidth="1"/>
    <col min="1799" max="1799" width="18.140625" style="1" bestFit="1" customWidth="1"/>
    <col min="1800" max="1800" width="9.140625" style="1" bestFit="1"/>
    <col min="1801" max="1801" width="1.7109375" style="1" bestFit="1" customWidth="1"/>
    <col min="1802" max="2048" width="9.140625" style="1"/>
    <col min="2049" max="2049" width="5.42578125" style="1" bestFit="1" customWidth="1"/>
    <col min="2050" max="2050" width="73.7109375" style="1" bestFit="1" customWidth="1"/>
    <col min="2051" max="2051" width="13.140625" style="1" bestFit="1" customWidth="1"/>
    <col min="2052" max="2052" width="27.7109375" style="1" bestFit="1" customWidth="1"/>
    <col min="2053" max="2053" width="14.28515625" style="1" bestFit="1" customWidth="1"/>
    <col min="2054" max="2054" width="12.140625" style="1" bestFit="1" customWidth="1"/>
    <col min="2055" max="2055" width="18.140625" style="1" bestFit="1" customWidth="1"/>
    <col min="2056" max="2056" width="9.140625" style="1" bestFit="1"/>
    <col min="2057" max="2057" width="1.7109375" style="1" bestFit="1" customWidth="1"/>
    <col min="2058" max="2304" width="9.140625" style="1"/>
    <col min="2305" max="2305" width="5.42578125" style="1" bestFit="1" customWidth="1"/>
    <col min="2306" max="2306" width="73.7109375" style="1" bestFit="1" customWidth="1"/>
    <col min="2307" max="2307" width="13.140625" style="1" bestFit="1" customWidth="1"/>
    <col min="2308" max="2308" width="27.7109375" style="1" bestFit="1" customWidth="1"/>
    <col min="2309" max="2309" width="14.28515625" style="1" bestFit="1" customWidth="1"/>
    <col min="2310" max="2310" width="12.140625" style="1" bestFit="1" customWidth="1"/>
    <col min="2311" max="2311" width="18.140625" style="1" bestFit="1" customWidth="1"/>
    <col min="2312" max="2312" width="9.140625" style="1" bestFit="1"/>
    <col min="2313" max="2313" width="1.7109375" style="1" bestFit="1" customWidth="1"/>
    <col min="2314" max="2560" width="9.140625" style="1"/>
    <col min="2561" max="2561" width="5.42578125" style="1" bestFit="1" customWidth="1"/>
    <col min="2562" max="2562" width="73.7109375" style="1" bestFit="1" customWidth="1"/>
    <col min="2563" max="2563" width="13.140625" style="1" bestFit="1" customWidth="1"/>
    <col min="2564" max="2564" width="27.7109375" style="1" bestFit="1" customWidth="1"/>
    <col min="2565" max="2565" width="14.28515625" style="1" bestFit="1" customWidth="1"/>
    <col min="2566" max="2566" width="12.140625" style="1" bestFit="1" customWidth="1"/>
    <col min="2567" max="2567" width="18.140625" style="1" bestFit="1" customWidth="1"/>
    <col min="2568" max="2568" width="9.140625" style="1" bestFit="1"/>
    <col min="2569" max="2569" width="1.7109375" style="1" bestFit="1" customWidth="1"/>
    <col min="2570" max="2816" width="9.140625" style="1"/>
    <col min="2817" max="2817" width="5.42578125" style="1" bestFit="1" customWidth="1"/>
    <col min="2818" max="2818" width="73.7109375" style="1" bestFit="1" customWidth="1"/>
    <col min="2819" max="2819" width="13.140625" style="1" bestFit="1" customWidth="1"/>
    <col min="2820" max="2820" width="27.7109375" style="1" bestFit="1" customWidth="1"/>
    <col min="2821" max="2821" width="14.28515625" style="1" bestFit="1" customWidth="1"/>
    <col min="2822" max="2822" width="12.140625" style="1" bestFit="1" customWidth="1"/>
    <col min="2823" max="2823" width="18.140625" style="1" bestFit="1" customWidth="1"/>
    <col min="2824" max="2824" width="9.140625" style="1" bestFit="1"/>
    <col min="2825" max="2825" width="1.7109375" style="1" bestFit="1" customWidth="1"/>
    <col min="2826" max="3072" width="9.140625" style="1"/>
    <col min="3073" max="3073" width="5.42578125" style="1" bestFit="1" customWidth="1"/>
    <col min="3074" max="3074" width="73.7109375" style="1" bestFit="1" customWidth="1"/>
    <col min="3075" max="3075" width="13.140625" style="1" bestFit="1" customWidth="1"/>
    <col min="3076" max="3076" width="27.7109375" style="1" bestFit="1" customWidth="1"/>
    <col min="3077" max="3077" width="14.28515625" style="1" bestFit="1" customWidth="1"/>
    <col min="3078" max="3078" width="12.140625" style="1" bestFit="1" customWidth="1"/>
    <col min="3079" max="3079" width="18.140625" style="1" bestFit="1" customWidth="1"/>
    <col min="3080" max="3080" width="9.140625" style="1" bestFit="1"/>
    <col min="3081" max="3081" width="1.7109375" style="1" bestFit="1" customWidth="1"/>
    <col min="3082" max="3328" width="9.140625" style="1"/>
    <col min="3329" max="3329" width="5.42578125" style="1" bestFit="1" customWidth="1"/>
    <col min="3330" max="3330" width="73.7109375" style="1" bestFit="1" customWidth="1"/>
    <col min="3331" max="3331" width="13.140625" style="1" bestFit="1" customWidth="1"/>
    <col min="3332" max="3332" width="27.7109375" style="1" bestFit="1" customWidth="1"/>
    <col min="3333" max="3333" width="14.28515625" style="1" bestFit="1" customWidth="1"/>
    <col min="3334" max="3334" width="12.140625" style="1" bestFit="1" customWidth="1"/>
    <col min="3335" max="3335" width="18.140625" style="1" bestFit="1" customWidth="1"/>
    <col min="3336" max="3336" width="9.140625" style="1" bestFit="1"/>
    <col min="3337" max="3337" width="1.7109375" style="1" bestFit="1" customWidth="1"/>
    <col min="3338" max="3584" width="9.140625" style="1"/>
    <col min="3585" max="3585" width="5.42578125" style="1" bestFit="1" customWidth="1"/>
    <col min="3586" max="3586" width="73.7109375" style="1" bestFit="1" customWidth="1"/>
    <col min="3587" max="3587" width="13.140625" style="1" bestFit="1" customWidth="1"/>
    <col min="3588" max="3588" width="27.7109375" style="1" bestFit="1" customWidth="1"/>
    <col min="3589" max="3589" width="14.28515625" style="1" bestFit="1" customWidth="1"/>
    <col min="3590" max="3590" width="12.140625" style="1" bestFit="1" customWidth="1"/>
    <col min="3591" max="3591" width="18.140625" style="1" bestFit="1" customWidth="1"/>
    <col min="3592" max="3592" width="9.140625" style="1" bestFit="1"/>
    <col min="3593" max="3593" width="1.7109375" style="1" bestFit="1" customWidth="1"/>
    <col min="3594" max="3840" width="9.140625" style="1"/>
    <col min="3841" max="3841" width="5.42578125" style="1" bestFit="1" customWidth="1"/>
    <col min="3842" max="3842" width="73.7109375" style="1" bestFit="1" customWidth="1"/>
    <col min="3843" max="3843" width="13.140625" style="1" bestFit="1" customWidth="1"/>
    <col min="3844" max="3844" width="27.7109375" style="1" bestFit="1" customWidth="1"/>
    <col min="3845" max="3845" width="14.28515625" style="1" bestFit="1" customWidth="1"/>
    <col min="3846" max="3846" width="12.140625" style="1" bestFit="1" customWidth="1"/>
    <col min="3847" max="3847" width="18.140625" style="1" bestFit="1" customWidth="1"/>
    <col min="3848" max="3848" width="9.140625" style="1" bestFit="1"/>
    <col min="3849" max="3849" width="1.7109375" style="1" bestFit="1" customWidth="1"/>
    <col min="3850" max="4096" width="9.140625" style="1"/>
    <col min="4097" max="4097" width="5.42578125" style="1" bestFit="1" customWidth="1"/>
    <col min="4098" max="4098" width="73.7109375" style="1" bestFit="1" customWidth="1"/>
    <col min="4099" max="4099" width="13.140625" style="1" bestFit="1" customWidth="1"/>
    <col min="4100" max="4100" width="27.7109375" style="1" bestFit="1" customWidth="1"/>
    <col min="4101" max="4101" width="14.28515625" style="1" bestFit="1" customWidth="1"/>
    <col min="4102" max="4102" width="12.140625" style="1" bestFit="1" customWidth="1"/>
    <col min="4103" max="4103" width="18.140625" style="1" bestFit="1" customWidth="1"/>
    <col min="4104" max="4104" width="9.140625" style="1" bestFit="1"/>
    <col min="4105" max="4105" width="1.7109375" style="1" bestFit="1" customWidth="1"/>
    <col min="4106" max="4352" width="9.140625" style="1"/>
    <col min="4353" max="4353" width="5.42578125" style="1" bestFit="1" customWidth="1"/>
    <col min="4354" max="4354" width="73.7109375" style="1" bestFit="1" customWidth="1"/>
    <col min="4355" max="4355" width="13.140625" style="1" bestFit="1" customWidth="1"/>
    <col min="4356" max="4356" width="27.7109375" style="1" bestFit="1" customWidth="1"/>
    <col min="4357" max="4357" width="14.28515625" style="1" bestFit="1" customWidth="1"/>
    <col min="4358" max="4358" width="12.140625" style="1" bestFit="1" customWidth="1"/>
    <col min="4359" max="4359" width="18.140625" style="1" bestFit="1" customWidth="1"/>
    <col min="4360" max="4360" width="9.140625" style="1" bestFit="1"/>
    <col min="4361" max="4361" width="1.7109375" style="1" bestFit="1" customWidth="1"/>
    <col min="4362" max="4608" width="9.140625" style="1"/>
    <col min="4609" max="4609" width="5.42578125" style="1" bestFit="1" customWidth="1"/>
    <col min="4610" max="4610" width="73.7109375" style="1" bestFit="1" customWidth="1"/>
    <col min="4611" max="4611" width="13.140625" style="1" bestFit="1" customWidth="1"/>
    <col min="4612" max="4612" width="27.7109375" style="1" bestFit="1" customWidth="1"/>
    <col min="4613" max="4613" width="14.28515625" style="1" bestFit="1" customWidth="1"/>
    <col min="4614" max="4614" width="12.140625" style="1" bestFit="1" customWidth="1"/>
    <col min="4615" max="4615" width="18.140625" style="1" bestFit="1" customWidth="1"/>
    <col min="4616" max="4616" width="9.140625" style="1" bestFit="1"/>
    <col min="4617" max="4617" width="1.7109375" style="1" bestFit="1" customWidth="1"/>
    <col min="4618" max="4864" width="9.140625" style="1"/>
    <col min="4865" max="4865" width="5.42578125" style="1" bestFit="1" customWidth="1"/>
    <col min="4866" max="4866" width="73.7109375" style="1" bestFit="1" customWidth="1"/>
    <col min="4867" max="4867" width="13.140625" style="1" bestFit="1" customWidth="1"/>
    <col min="4868" max="4868" width="27.7109375" style="1" bestFit="1" customWidth="1"/>
    <col min="4869" max="4869" width="14.28515625" style="1" bestFit="1" customWidth="1"/>
    <col min="4870" max="4870" width="12.140625" style="1" bestFit="1" customWidth="1"/>
    <col min="4871" max="4871" width="18.140625" style="1" bestFit="1" customWidth="1"/>
    <col min="4872" max="4872" width="9.140625" style="1" bestFit="1"/>
    <col min="4873" max="4873" width="1.7109375" style="1" bestFit="1" customWidth="1"/>
    <col min="4874" max="5120" width="9.140625" style="1"/>
    <col min="5121" max="5121" width="5.42578125" style="1" bestFit="1" customWidth="1"/>
    <col min="5122" max="5122" width="73.7109375" style="1" bestFit="1" customWidth="1"/>
    <col min="5123" max="5123" width="13.140625" style="1" bestFit="1" customWidth="1"/>
    <col min="5124" max="5124" width="27.7109375" style="1" bestFit="1" customWidth="1"/>
    <col min="5125" max="5125" width="14.28515625" style="1" bestFit="1" customWidth="1"/>
    <col min="5126" max="5126" width="12.140625" style="1" bestFit="1" customWidth="1"/>
    <col min="5127" max="5127" width="18.140625" style="1" bestFit="1" customWidth="1"/>
    <col min="5128" max="5128" width="9.140625" style="1" bestFit="1"/>
    <col min="5129" max="5129" width="1.7109375" style="1" bestFit="1" customWidth="1"/>
    <col min="5130" max="5376" width="9.140625" style="1"/>
    <col min="5377" max="5377" width="5.42578125" style="1" bestFit="1" customWidth="1"/>
    <col min="5378" max="5378" width="73.7109375" style="1" bestFit="1" customWidth="1"/>
    <col min="5379" max="5379" width="13.140625" style="1" bestFit="1" customWidth="1"/>
    <col min="5380" max="5380" width="27.7109375" style="1" bestFit="1" customWidth="1"/>
    <col min="5381" max="5381" width="14.28515625" style="1" bestFit="1" customWidth="1"/>
    <col min="5382" max="5382" width="12.140625" style="1" bestFit="1" customWidth="1"/>
    <col min="5383" max="5383" width="18.140625" style="1" bestFit="1" customWidth="1"/>
    <col min="5384" max="5384" width="9.140625" style="1" bestFit="1"/>
    <col min="5385" max="5385" width="1.7109375" style="1" bestFit="1" customWidth="1"/>
    <col min="5386" max="5632" width="9.140625" style="1"/>
    <col min="5633" max="5633" width="5.42578125" style="1" bestFit="1" customWidth="1"/>
    <col min="5634" max="5634" width="73.7109375" style="1" bestFit="1" customWidth="1"/>
    <col min="5635" max="5635" width="13.140625" style="1" bestFit="1" customWidth="1"/>
    <col min="5636" max="5636" width="27.7109375" style="1" bestFit="1" customWidth="1"/>
    <col min="5637" max="5637" width="14.28515625" style="1" bestFit="1" customWidth="1"/>
    <col min="5638" max="5638" width="12.140625" style="1" bestFit="1" customWidth="1"/>
    <col min="5639" max="5639" width="18.140625" style="1" bestFit="1" customWidth="1"/>
    <col min="5640" max="5640" width="9.140625" style="1" bestFit="1"/>
    <col min="5641" max="5641" width="1.7109375" style="1" bestFit="1" customWidth="1"/>
    <col min="5642" max="5888" width="9.140625" style="1"/>
    <col min="5889" max="5889" width="5.42578125" style="1" bestFit="1" customWidth="1"/>
    <col min="5890" max="5890" width="73.7109375" style="1" bestFit="1" customWidth="1"/>
    <col min="5891" max="5891" width="13.140625" style="1" bestFit="1" customWidth="1"/>
    <col min="5892" max="5892" width="27.7109375" style="1" bestFit="1" customWidth="1"/>
    <col min="5893" max="5893" width="14.28515625" style="1" bestFit="1" customWidth="1"/>
    <col min="5894" max="5894" width="12.140625" style="1" bestFit="1" customWidth="1"/>
    <col min="5895" max="5895" width="18.140625" style="1" bestFit="1" customWidth="1"/>
    <col min="5896" max="5896" width="9.140625" style="1" bestFit="1"/>
    <col min="5897" max="5897" width="1.7109375" style="1" bestFit="1" customWidth="1"/>
    <col min="5898" max="6144" width="9.140625" style="1"/>
    <col min="6145" max="6145" width="5.42578125" style="1" bestFit="1" customWidth="1"/>
    <col min="6146" max="6146" width="73.7109375" style="1" bestFit="1" customWidth="1"/>
    <col min="6147" max="6147" width="13.140625" style="1" bestFit="1" customWidth="1"/>
    <col min="6148" max="6148" width="27.7109375" style="1" bestFit="1" customWidth="1"/>
    <col min="6149" max="6149" width="14.28515625" style="1" bestFit="1" customWidth="1"/>
    <col min="6150" max="6150" width="12.140625" style="1" bestFit="1" customWidth="1"/>
    <col min="6151" max="6151" width="18.140625" style="1" bestFit="1" customWidth="1"/>
    <col min="6152" max="6152" width="9.140625" style="1" bestFit="1"/>
    <col min="6153" max="6153" width="1.7109375" style="1" bestFit="1" customWidth="1"/>
    <col min="6154" max="6400" width="9.140625" style="1"/>
    <col min="6401" max="6401" width="5.42578125" style="1" bestFit="1" customWidth="1"/>
    <col min="6402" max="6402" width="73.7109375" style="1" bestFit="1" customWidth="1"/>
    <col min="6403" max="6403" width="13.140625" style="1" bestFit="1" customWidth="1"/>
    <col min="6404" max="6404" width="27.7109375" style="1" bestFit="1" customWidth="1"/>
    <col min="6405" max="6405" width="14.28515625" style="1" bestFit="1" customWidth="1"/>
    <col min="6406" max="6406" width="12.140625" style="1" bestFit="1" customWidth="1"/>
    <col min="6407" max="6407" width="18.140625" style="1" bestFit="1" customWidth="1"/>
    <col min="6408" max="6408" width="9.140625" style="1" bestFit="1"/>
    <col min="6409" max="6409" width="1.7109375" style="1" bestFit="1" customWidth="1"/>
    <col min="6410" max="6656" width="9.140625" style="1"/>
    <col min="6657" max="6657" width="5.42578125" style="1" bestFit="1" customWidth="1"/>
    <col min="6658" max="6658" width="73.7109375" style="1" bestFit="1" customWidth="1"/>
    <col min="6659" max="6659" width="13.140625" style="1" bestFit="1" customWidth="1"/>
    <col min="6660" max="6660" width="27.7109375" style="1" bestFit="1" customWidth="1"/>
    <col min="6661" max="6661" width="14.28515625" style="1" bestFit="1" customWidth="1"/>
    <col min="6662" max="6662" width="12.140625" style="1" bestFit="1" customWidth="1"/>
    <col min="6663" max="6663" width="18.140625" style="1" bestFit="1" customWidth="1"/>
    <col min="6664" max="6664" width="9.140625" style="1" bestFit="1"/>
    <col min="6665" max="6665" width="1.7109375" style="1" bestFit="1" customWidth="1"/>
    <col min="6666" max="6912" width="9.140625" style="1"/>
    <col min="6913" max="6913" width="5.42578125" style="1" bestFit="1" customWidth="1"/>
    <col min="6914" max="6914" width="73.7109375" style="1" bestFit="1" customWidth="1"/>
    <col min="6915" max="6915" width="13.140625" style="1" bestFit="1" customWidth="1"/>
    <col min="6916" max="6916" width="27.7109375" style="1" bestFit="1" customWidth="1"/>
    <col min="6917" max="6917" width="14.28515625" style="1" bestFit="1" customWidth="1"/>
    <col min="6918" max="6918" width="12.140625" style="1" bestFit="1" customWidth="1"/>
    <col min="6919" max="6919" width="18.140625" style="1" bestFit="1" customWidth="1"/>
    <col min="6920" max="6920" width="9.140625" style="1" bestFit="1"/>
    <col min="6921" max="6921" width="1.7109375" style="1" bestFit="1" customWidth="1"/>
    <col min="6922" max="7168" width="9.140625" style="1"/>
    <col min="7169" max="7169" width="5.42578125" style="1" bestFit="1" customWidth="1"/>
    <col min="7170" max="7170" width="73.7109375" style="1" bestFit="1" customWidth="1"/>
    <col min="7171" max="7171" width="13.140625" style="1" bestFit="1" customWidth="1"/>
    <col min="7172" max="7172" width="27.7109375" style="1" bestFit="1" customWidth="1"/>
    <col min="7173" max="7173" width="14.28515625" style="1" bestFit="1" customWidth="1"/>
    <col min="7174" max="7174" width="12.140625" style="1" bestFit="1" customWidth="1"/>
    <col min="7175" max="7175" width="18.140625" style="1" bestFit="1" customWidth="1"/>
    <col min="7176" max="7176" width="9.140625" style="1" bestFit="1"/>
    <col min="7177" max="7177" width="1.7109375" style="1" bestFit="1" customWidth="1"/>
    <col min="7178" max="7424" width="9.140625" style="1"/>
    <col min="7425" max="7425" width="5.42578125" style="1" bestFit="1" customWidth="1"/>
    <col min="7426" max="7426" width="73.7109375" style="1" bestFit="1" customWidth="1"/>
    <col min="7427" max="7427" width="13.140625" style="1" bestFit="1" customWidth="1"/>
    <col min="7428" max="7428" width="27.7109375" style="1" bestFit="1" customWidth="1"/>
    <col min="7429" max="7429" width="14.28515625" style="1" bestFit="1" customWidth="1"/>
    <col min="7430" max="7430" width="12.140625" style="1" bestFit="1" customWidth="1"/>
    <col min="7431" max="7431" width="18.140625" style="1" bestFit="1" customWidth="1"/>
    <col min="7432" max="7432" width="9.140625" style="1" bestFit="1"/>
    <col min="7433" max="7433" width="1.7109375" style="1" bestFit="1" customWidth="1"/>
    <col min="7434" max="7680" width="9.140625" style="1"/>
    <col min="7681" max="7681" width="5.42578125" style="1" bestFit="1" customWidth="1"/>
    <col min="7682" max="7682" width="73.7109375" style="1" bestFit="1" customWidth="1"/>
    <col min="7683" max="7683" width="13.140625" style="1" bestFit="1" customWidth="1"/>
    <col min="7684" max="7684" width="27.7109375" style="1" bestFit="1" customWidth="1"/>
    <col min="7685" max="7685" width="14.28515625" style="1" bestFit="1" customWidth="1"/>
    <col min="7686" max="7686" width="12.140625" style="1" bestFit="1" customWidth="1"/>
    <col min="7687" max="7687" width="18.140625" style="1" bestFit="1" customWidth="1"/>
    <col min="7688" max="7688" width="9.140625" style="1" bestFit="1"/>
    <col min="7689" max="7689" width="1.7109375" style="1" bestFit="1" customWidth="1"/>
    <col min="7690" max="7936" width="9.140625" style="1"/>
    <col min="7937" max="7937" width="5.42578125" style="1" bestFit="1" customWidth="1"/>
    <col min="7938" max="7938" width="73.7109375" style="1" bestFit="1" customWidth="1"/>
    <col min="7939" max="7939" width="13.140625" style="1" bestFit="1" customWidth="1"/>
    <col min="7940" max="7940" width="27.7109375" style="1" bestFit="1" customWidth="1"/>
    <col min="7941" max="7941" width="14.28515625" style="1" bestFit="1" customWidth="1"/>
    <col min="7942" max="7942" width="12.140625" style="1" bestFit="1" customWidth="1"/>
    <col min="7943" max="7943" width="18.140625" style="1" bestFit="1" customWidth="1"/>
    <col min="7944" max="7944" width="9.140625" style="1" bestFit="1"/>
    <col min="7945" max="7945" width="1.7109375" style="1" bestFit="1" customWidth="1"/>
    <col min="7946" max="8192" width="9.140625" style="1"/>
    <col min="8193" max="8193" width="5.42578125" style="1" bestFit="1" customWidth="1"/>
    <col min="8194" max="8194" width="73.7109375" style="1" bestFit="1" customWidth="1"/>
    <col min="8195" max="8195" width="13.140625" style="1" bestFit="1" customWidth="1"/>
    <col min="8196" max="8196" width="27.7109375" style="1" bestFit="1" customWidth="1"/>
    <col min="8197" max="8197" width="14.28515625" style="1" bestFit="1" customWidth="1"/>
    <col min="8198" max="8198" width="12.140625" style="1" bestFit="1" customWidth="1"/>
    <col min="8199" max="8199" width="18.140625" style="1" bestFit="1" customWidth="1"/>
    <col min="8200" max="8200" width="9.140625" style="1" bestFit="1"/>
    <col min="8201" max="8201" width="1.7109375" style="1" bestFit="1" customWidth="1"/>
    <col min="8202" max="8448" width="9.140625" style="1"/>
    <col min="8449" max="8449" width="5.42578125" style="1" bestFit="1" customWidth="1"/>
    <col min="8450" max="8450" width="73.7109375" style="1" bestFit="1" customWidth="1"/>
    <col min="8451" max="8451" width="13.140625" style="1" bestFit="1" customWidth="1"/>
    <col min="8452" max="8452" width="27.7109375" style="1" bestFit="1" customWidth="1"/>
    <col min="8453" max="8453" width="14.28515625" style="1" bestFit="1" customWidth="1"/>
    <col min="8454" max="8454" width="12.140625" style="1" bestFit="1" customWidth="1"/>
    <col min="8455" max="8455" width="18.140625" style="1" bestFit="1" customWidth="1"/>
    <col min="8456" max="8456" width="9.140625" style="1" bestFit="1"/>
    <col min="8457" max="8457" width="1.7109375" style="1" bestFit="1" customWidth="1"/>
    <col min="8458" max="8704" width="9.140625" style="1"/>
    <col min="8705" max="8705" width="5.42578125" style="1" bestFit="1" customWidth="1"/>
    <col min="8706" max="8706" width="73.7109375" style="1" bestFit="1" customWidth="1"/>
    <col min="8707" max="8707" width="13.140625" style="1" bestFit="1" customWidth="1"/>
    <col min="8708" max="8708" width="27.7109375" style="1" bestFit="1" customWidth="1"/>
    <col min="8709" max="8709" width="14.28515625" style="1" bestFit="1" customWidth="1"/>
    <col min="8710" max="8710" width="12.140625" style="1" bestFit="1" customWidth="1"/>
    <col min="8711" max="8711" width="18.140625" style="1" bestFit="1" customWidth="1"/>
    <col min="8712" max="8712" width="9.140625" style="1" bestFit="1"/>
    <col min="8713" max="8713" width="1.7109375" style="1" bestFit="1" customWidth="1"/>
    <col min="8714" max="8960" width="9.140625" style="1"/>
    <col min="8961" max="8961" width="5.42578125" style="1" bestFit="1" customWidth="1"/>
    <col min="8962" max="8962" width="73.7109375" style="1" bestFit="1" customWidth="1"/>
    <col min="8963" max="8963" width="13.140625" style="1" bestFit="1" customWidth="1"/>
    <col min="8964" max="8964" width="27.7109375" style="1" bestFit="1" customWidth="1"/>
    <col min="8965" max="8965" width="14.28515625" style="1" bestFit="1" customWidth="1"/>
    <col min="8966" max="8966" width="12.140625" style="1" bestFit="1" customWidth="1"/>
    <col min="8967" max="8967" width="18.140625" style="1" bestFit="1" customWidth="1"/>
    <col min="8968" max="8968" width="9.140625" style="1" bestFit="1"/>
    <col min="8969" max="8969" width="1.7109375" style="1" bestFit="1" customWidth="1"/>
    <col min="8970" max="9216" width="9.140625" style="1"/>
    <col min="9217" max="9217" width="5.42578125" style="1" bestFit="1" customWidth="1"/>
    <col min="9218" max="9218" width="73.7109375" style="1" bestFit="1" customWidth="1"/>
    <col min="9219" max="9219" width="13.140625" style="1" bestFit="1" customWidth="1"/>
    <col min="9220" max="9220" width="27.7109375" style="1" bestFit="1" customWidth="1"/>
    <col min="9221" max="9221" width="14.28515625" style="1" bestFit="1" customWidth="1"/>
    <col min="9222" max="9222" width="12.140625" style="1" bestFit="1" customWidth="1"/>
    <col min="9223" max="9223" width="18.140625" style="1" bestFit="1" customWidth="1"/>
    <col min="9224" max="9224" width="9.140625" style="1" bestFit="1"/>
    <col min="9225" max="9225" width="1.7109375" style="1" bestFit="1" customWidth="1"/>
    <col min="9226" max="9472" width="9.140625" style="1"/>
    <col min="9473" max="9473" width="5.42578125" style="1" bestFit="1" customWidth="1"/>
    <col min="9474" max="9474" width="73.7109375" style="1" bestFit="1" customWidth="1"/>
    <col min="9475" max="9475" width="13.140625" style="1" bestFit="1" customWidth="1"/>
    <col min="9476" max="9476" width="27.7109375" style="1" bestFit="1" customWidth="1"/>
    <col min="9477" max="9477" width="14.28515625" style="1" bestFit="1" customWidth="1"/>
    <col min="9478" max="9478" width="12.140625" style="1" bestFit="1" customWidth="1"/>
    <col min="9479" max="9479" width="18.140625" style="1" bestFit="1" customWidth="1"/>
    <col min="9480" max="9480" width="9.140625" style="1" bestFit="1"/>
    <col min="9481" max="9481" width="1.7109375" style="1" bestFit="1" customWidth="1"/>
    <col min="9482" max="9728" width="9.140625" style="1"/>
    <col min="9729" max="9729" width="5.42578125" style="1" bestFit="1" customWidth="1"/>
    <col min="9730" max="9730" width="73.7109375" style="1" bestFit="1" customWidth="1"/>
    <col min="9731" max="9731" width="13.140625" style="1" bestFit="1" customWidth="1"/>
    <col min="9732" max="9732" width="27.7109375" style="1" bestFit="1" customWidth="1"/>
    <col min="9733" max="9733" width="14.28515625" style="1" bestFit="1" customWidth="1"/>
    <col min="9734" max="9734" width="12.140625" style="1" bestFit="1" customWidth="1"/>
    <col min="9735" max="9735" width="18.140625" style="1" bestFit="1" customWidth="1"/>
    <col min="9736" max="9736" width="9.140625" style="1" bestFit="1"/>
    <col min="9737" max="9737" width="1.7109375" style="1" bestFit="1" customWidth="1"/>
    <col min="9738" max="9984" width="9.140625" style="1"/>
    <col min="9985" max="9985" width="5.42578125" style="1" bestFit="1" customWidth="1"/>
    <col min="9986" max="9986" width="73.7109375" style="1" bestFit="1" customWidth="1"/>
    <col min="9987" max="9987" width="13.140625" style="1" bestFit="1" customWidth="1"/>
    <col min="9988" max="9988" width="27.7109375" style="1" bestFit="1" customWidth="1"/>
    <col min="9989" max="9989" width="14.28515625" style="1" bestFit="1" customWidth="1"/>
    <col min="9990" max="9990" width="12.140625" style="1" bestFit="1" customWidth="1"/>
    <col min="9991" max="9991" width="18.140625" style="1" bestFit="1" customWidth="1"/>
    <col min="9992" max="9992" width="9.140625" style="1" bestFit="1"/>
    <col min="9993" max="9993" width="1.7109375" style="1" bestFit="1" customWidth="1"/>
    <col min="9994" max="10240" width="9.140625" style="1"/>
    <col min="10241" max="10241" width="5.42578125" style="1" bestFit="1" customWidth="1"/>
    <col min="10242" max="10242" width="73.7109375" style="1" bestFit="1" customWidth="1"/>
    <col min="10243" max="10243" width="13.140625" style="1" bestFit="1" customWidth="1"/>
    <col min="10244" max="10244" width="27.7109375" style="1" bestFit="1" customWidth="1"/>
    <col min="10245" max="10245" width="14.28515625" style="1" bestFit="1" customWidth="1"/>
    <col min="10246" max="10246" width="12.140625" style="1" bestFit="1" customWidth="1"/>
    <col min="10247" max="10247" width="18.140625" style="1" bestFit="1" customWidth="1"/>
    <col min="10248" max="10248" width="9.140625" style="1" bestFit="1"/>
    <col min="10249" max="10249" width="1.7109375" style="1" bestFit="1" customWidth="1"/>
    <col min="10250" max="10496" width="9.140625" style="1"/>
    <col min="10497" max="10497" width="5.42578125" style="1" bestFit="1" customWidth="1"/>
    <col min="10498" max="10498" width="73.7109375" style="1" bestFit="1" customWidth="1"/>
    <col min="10499" max="10499" width="13.140625" style="1" bestFit="1" customWidth="1"/>
    <col min="10500" max="10500" width="27.7109375" style="1" bestFit="1" customWidth="1"/>
    <col min="10501" max="10501" width="14.28515625" style="1" bestFit="1" customWidth="1"/>
    <col min="10502" max="10502" width="12.140625" style="1" bestFit="1" customWidth="1"/>
    <col min="10503" max="10503" width="18.140625" style="1" bestFit="1" customWidth="1"/>
    <col min="10504" max="10504" width="9.140625" style="1" bestFit="1"/>
    <col min="10505" max="10505" width="1.7109375" style="1" bestFit="1" customWidth="1"/>
    <col min="10506" max="10752" width="9.140625" style="1"/>
    <col min="10753" max="10753" width="5.42578125" style="1" bestFit="1" customWidth="1"/>
    <col min="10754" max="10754" width="73.7109375" style="1" bestFit="1" customWidth="1"/>
    <col min="10755" max="10755" width="13.140625" style="1" bestFit="1" customWidth="1"/>
    <col min="10756" max="10756" width="27.7109375" style="1" bestFit="1" customWidth="1"/>
    <col min="10757" max="10757" width="14.28515625" style="1" bestFit="1" customWidth="1"/>
    <col min="10758" max="10758" width="12.140625" style="1" bestFit="1" customWidth="1"/>
    <col min="10759" max="10759" width="18.140625" style="1" bestFit="1" customWidth="1"/>
    <col min="10760" max="10760" width="9.140625" style="1" bestFit="1"/>
    <col min="10761" max="10761" width="1.7109375" style="1" bestFit="1" customWidth="1"/>
    <col min="10762" max="11008" width="9.140625" style="1"/>
    <col min="11009" max="11009" width="5.42578125" style="1" bestFit="1" customWidth="1"/>
    <col min="11010" max="11010" width="73.7109375" style="1" bestFit="1" customWidth="1"/>
    <col min="11011" max="11011" width="13.140625" style="1" bestFit="1" customWidth="1"/>
    <col min="11012" max="11012" width="27.7109375" style="1" bestFit="1" customWidth="1"/>
    <col min="11013" max="11013" width="14.28515625" style="1" bestFit="1" customWidth="1"/>
    <col min="11014" max="11014" width="12.140625" style="1" bestFit="1" customWidth="1"/>
    <col min="11015" max="11015" width="18.140625" style="1" bestFit="1" customWidth="1"/>
    <col min="11016" max="11016" width="9.140625" style="1" bestFit="1"/>
    <col min="11017" max="11017" width="1.7109375" style="1" bestFit="1" customWidth="1"/>
    <col min="11018" max="11264" width="9.140625" style="1"/>
    <col min="11265" max="11265" width="5.42578125" style="1" bestFit="1" customWidth="1"/>
    <col min="11266" max="11266" width="73.7109375" style="1" bestFit="1" customWidth="1"/>
    <col min="11267" max="11267" width="13.140625" style="1" bestFit="1" customWidth="1"/>
    <col min="11268" max="11268" width="27.7109375" style="1" bestFit="1" customWidth="1"/>
    <col min="11269" max="11269" width="14.28515625" style="1" bestFit="1" customWidth="1"/>
    <col min="11270" max="11270" width="12.140625" style="1" bestFit="1" customWidth="1"/>
    <col min="11271" max="11271" width="18.140625" style="1" bestFit="1" customWidth="1"/>
    <col min="11272" max="11272" width="9.140625" style="1" bestFit="1"/>
    <col min="11273" max="11273" width="1.7109375" style="1" bestFit="1" customWidth="1"/>
    <col min="11274" max="11520" width="9.140625" style="1"/>
    <col min="11521" max="11521" width="5.42578125" style="1" bestFit="1" customWidth="1"/>
    <col min="11522" max="11522" width="73.7109375" style="1" bestFit="1" customWidth="1"/>
    <col min="11523" max="11523" width="13.140625" style="1" bestFit="1" customWidth="1"/>
    <col min="11524" max="11524" width="27.7109375" style="1" bestFit="1" customWidth="1"/>
    <col min="11525" max="11525" width="14.28515625" style="1" bestFit="1" customWidth="1"/>
    <col min="11526" max="11526" width="12.140625" style="1" bestFit="1" customWidth="1"/>
    <col min="11527" max="11527" width="18.140625" style="1" bestFit="1" customWidth="1"/>
    <col min="11528" max="11528" width="9.140625" style="1" bestFit="1"/>
    <col min="11529" max="11529" width="1.7109375" style="1" bestFit="1" customWidth="1"/>
    <col min="11530" max="11776" width="9.140625" style="1"/>
    <col min="11777" max="11777" width="5.42578125" style="1" bestFit="1" customWidth="1"/>
    <col min="11778" max="11778" width="73.7109375" style="1" bestFit="1" customWidth="1"/>
    <col min="11779" max="11779" width="13.140625" style="1" bestFit="1" customWidth="1"/>
    <col min="11780" max="11780" width="27.7109375" style="1" bestFit="1" customWidth="1"/>
    <col min="11781" max="11781" width="14.28515625" style="1" bestFit="1" customWidth="1"/>
    <col min="11782" max="11782" width="12.140625" style="1" bestFit="1" customWidth="1"/>
    <col min="11783" max="11783" width="18.140625" style="1" bestFit="1" customWidth="1"/>
    <col min="11784" max="11784" width="9.140625" style="1" bestFit="1"/>
    <col min="11785" max="11785" width="1.7109375" style="1" bestFit="1" customWidth="1"/>
    <col min="11786" max="12032" width="9.140625" style="1"/>
    <col min="12033" max="12033" width="5.42578125" style="1" bestFit="1" customWidth="1"/>
    <col min="12034" max="12034" width="73.7109375" style="1" bestFit="1" customWidth="1"/>
    <col min="12035" max="12035" width="13.140625" style="1" bestFit="1" customWidth="1"/>
    <col min="12036" max="12036" width="27.7109375" style="1" bestFit="1" customWidth="1"/>
    <col min="12037" max="12037" width="14.28515625" style="1" bestFit="1" customWidth="1"/>
    <col min="12038" max="12038" width="12.140625" style="1" bestFit="1" customWidth="1"/>
    <col min="12039" max="12039" width="18.140625" style="1" bestFit="1" customWidth="1"/>
    <col min="12040" max="12040" width="9.140625" style="1" bestFit="1"/>
    <col min="12041" max="12041" width="1.7109375" style="1" bestFit="1" customWidth="1"/>
    <col min="12042" max="12288" width="9.140625" style="1"/>
    <col min="12289" max="12289" width="5.42578125" style="1" bestFit="1" customWidth="1"/>
    <col min="12290" max="12290" width="73.7109375" style="1" bestFit="1" customWidth="1"/>
    <col min="12291" max="12291" width="13.140625" style="1" bestFit="1" customWidth="1"/>
    <col min="12292" max="12292" width="27.7109375" style="1" bestFit="1" customWidth="1"/>
    <col min="12293" max="12293" width="14.28515625" style="1" bestFit="1" customWidth="1"/>
    <col min="12294" max="12294" width="12.140625" style="1" bestFit="1" customWidth="1"/>
    <col min="12295" max="12295" width="18.140625" style="1" bestFit="1" customWidth="1"/>
    <col min="12296" max="12296" width="9.140625" style="1" bestFit="1"/>
    <col min="12297" max="12297" width="1.7109375" style="1" bestFit="1" customWidth="1"/>
    <col min="12298" max="12544" width="9.140625" style="1"/>
    <col min="12545" max="12545" width="5.42578125" style="1" bestFit="1" customWidth="1"/>
    <col min="12546" max="12546" width="73.7109375" style="1" bestFit="1" customWidth="1"/>
    <col min="12547" max="12547" width="13.140625" style="1" bestFit="1" customWidth="1"/>
    <col min="12548" max="12548" width="27.7109375" style="1" bestFit="1" customWidth="1"/>
    <col min="12549" max="12549" width="14.28515625" style="1" bestFit="1" customWidth="1"/>
    <col min="12550" max="12550" width="12.140625" style="1" bestFit="1" customWidth="1"/>
    <col min="12551" max="12551" width="18.140625" style="1" bestFit="1" customWidth="1"/>
    <col min="12552" max="12552" width="9.140625" style="1" bestFit="1"/>
    <col min="12553" max="12553" width="1.7109375" style="1" bestFit="1" customWidth="1"/>
    <col min="12554" max="12800" width="9.140625" style="1"/>
    <col min="12801" max="12801" width="5.42578125" style="1" bestFit="1" customWidth="1"/>
    <col min="12802" max="12802" width="73.7109375" style="1" bestFit="1" customWidth="1"/>
    <col min="12803" max="12803" width="13.140625" style="1" bestFit="1" customWidth="1"/>
    <col min="12804" max="12804" width="27.7109375" style="1" bestFit="1" customWidth="1"/>
    <col min="12805" max="12805" width="14.28515625" style="1" bestFit="1" customWidth="1"/>
    <col min="12806" max="12806" width="12.140625" style="1" bestFit="1" customWidth="1"/>
    <col min="12807" max="12807" width="18.140625" style="1" bestFit="1" customWidth="1"/>
    <col min="12808" max="12808" width="9.140625" style="1" bestFit="1"/>
    <col min="12809" max="12809" width="1.7109375" style="1" bestFit="1" customWidth="1"/>
    <col min="12810" max="13056" width="9.140625" style="1"/>
    <col min="13057" max="13057" width="5.42578125" style="1" bestFit="1" customWidth="1"/>
    <col min="13058" max="13058" width="73.7109375" style="1" bestFit="1" customWidth="1"/>
    <col min="13059" max="13059" width="13.140625" style="1" bestFit="1" customWidth="1"/>
    <col min="13060" max="13060" width="27.7109375" style="1" bestFit="1" customWidth="1"/>
    <col min="13061" max="13061" width="14.28515625" style="1" bestFit="1" customWidth="1"/>
    <col min="13062" max="13062" width="12.140625" style="1" bestFit="1" customWidth="1"/>
    <col min="13063" max="13063" width="18.140625" style="1" bestFit="1" customWidth="1"/>
    <col min="13064" max="13064" width="9.140625" style="1" bestFit="1"/>
    <col min="13065" max="13065" width="1.7109375" style="1" bestFit="1" customWidth="1"/>
    <col min="13066" max="13312" width="9.140625" style="1"/>
    <col min="13313" max="13313" width="5.42578125" style="1" bestFit="1" customWidth="1"/>
    <col min="13314" max="13314" width="73.7109375" style="1" bestFit="1" customWidth="1"/>
    <col min="13315" max="13315" width="13.140625" style="1" bestFit="1" customWidth="1"/>
    <col min="13316" max="13316" width="27.7109375" style="1" bestFit="1" customWidth="1"/>
    <col min="13317" max="13317" width="14.28515625" style="1" bestFit="1" customWidth="1"/>
    <col min="13318" max="13318" width="12.140625" style="1" bestFit="1" customWidth="1"/>
    <col min="13319" max="13319" width="18.140625" style="1" bestFit="1" customWidth="1"/>
    <col min="13320" max="13320" width="9.140625" style="1" bestFit="1"/>
    <col min="13321" max="13321" width="1.7109375" style="1" bestFit="1" customWidth="1"/>
    <col min="13322" max="13568" width="9.140625" style="1"/>
    <col min="13569" max="13569" width="5.42578125" style="1" bestFit="1" customWidth="1"/>
    <col min="13570" max="13570" width="73.7109375" style="1" bestFit="1" customWidth="1"/>
    <col min="13571" max="13571" width="13.140625" style="1" bestFit="1" customWidth="1"/>
    <col min="13572" max="13572" width="27.7109375" style="1" bestFit="1" customWidth="1"/>
    <col min="13573" max="13573" width="14.28515625" style="1" bestFit="1" customWidth="1"/>
    <col min="13574" max="13574" width="12.140625" style="1" bestFit="1" customWidth="1"/>
    <col min="13575" max="13575" width="18.140625" style="1" bestFit="1" customWidth="1"/>
    <col min="13576" max="13576" width="9.140625" style="1" bestFit="1"/>
    <col min="13577" max="13577" width="1.7109375" style="1" bestFit="1" customWidth="1"/>
    <col min="13578" max="13824" width="9.140625" style="1"/>
    <col min="13825" max="13825" width="5.42578125" style="1" bestFit="1" customWidth="1"/>
    <col min="13826" max="13826" width="73.7109375" style="1" bestFit="1" customWidth="1"/>
    <col min="13827" max="13827" width="13.140625" style="1" bestFit="1" customWidth="1"/>
    <col min="13828" max="13828" width="27.7109375" style="1" bestFit="1" customWidth="1"/>
    <col min="13829" max="13829" width="14.28515625" style="1" bestFit="1" customWidth="1"/>
    <col min="13830" max="13830" width="12.140625" style="1" bestFit="1" customWidth="1"/>
    <col min="13831" max="13831" width="18.140625" style="1" bestFit="1" customWidth="1"/>
    <col min="13832" max="13832" width="9.140625" style="1" bestFit="1"/>
    <col min="13833" max="13833" width="1.7109375" style="1" bestFit="1" customWidth="1"/>
    <col min="13834" max="14080" width="9.140625" style="1"/>
    <col min="14081" max="14081" width="5.42578125" style="1" bestFit="1" customWidth="1"/>
    <col min="14082" max="14082" width="73.7109375" style="1" bestFit="1" customWidth="1"/>
    <col min="14083" max="14083" width="13.140625" style="1" bestFit="1" customWidth="1"/>
    <col min="14084" max="14084" width="27.7109375" style="1" bestFit="1" customWidth="1"/>
    <col min="14085" max="14085" width="14.28515625" style="1" bestFit="1" customWidth="1"/>
    <col min="14086" max="14086" width="12.140625" style="1" bestFit="1" customWidth="1"/>
    <col min="14087" max="14087" width="18.140625" style="1" bestFit="1" customWidth="1"/>
    <col min="14088" max="14088" width="9.140625" style="1" bestFit="1"/>
    <col min="14089" max="14089" width="1.7109375" style="1" bestFit="1" customWidth="1"/>
    <col min="14090" max="14336" width="9.140625" style="1"/>
    <col min="14337" max="14337" width="5.42578125" style="1" bestFit="1" customWidth="1"/>
    <col min="14338" max="14338" width="73.7109375" style="1" bestFit="1" customWidth="1"/>
    <col min="14339" max="14339" width="13.140625" style="1" bestFit="1" customWidth="1"/>
    <col min="14340" max="14340" width="27.7109375" style="1" bestFit="1" customWidth="1"/>
    <col min="14341" max="14341" width="14.28515625" style="1" bestFit="1" customWidth="1"/>
    <col min="14342" max="14342" width="12.140625" style="1" bestFit="1" customWidth="1"/>
    <col min="14343" max="14343" width="18.140625" style="1" bestFit="1" customWidth="1"/>
    <col min="14344" max="14344" width="9.140625" style="1" bestFit="1"/>
    <col min="14345" max="14345" width="1.7109375" style="1" bestFit="1" customWidth="1"/>
    <col min="14346" max="14592" width="9.140625" style="1"/>
    <col min="14593" max="14593" width="5.42578125" style="1" bestFit="1" customWidth="1"/>
    <col min="14594" max="14594" width="73.7109375" style="1" bestFit="1" customWidth="1"/>
    <col min="14595" max="14595" width="13.140625" style="1" bestFit="1" customWidth="1"/>
    <col min="14596" max="14596" width="27.7109375" style="1" bestFit="1" customWidth="1"/>
    <col min="14597" max="14597" width="14.28515625" style="1" bestFit="1" customWidth="1"/>
    <col min="14598" max="14598" width="12.140625" style="1" bestFit="1" customWidth="1"/>
    <col min="14599" max="14599" width="18.140625" style="1" bestFit="1" customWidth="1"/>
    <col min="14600" max="14600" width="9.140625" style="1" bestFit="1"/>
    <col min="14601" max="14601" width="1.7109375" style="1" bestFit="1" customWidth="1"/>
    <col min="14602" max="14848" width="9.140625" style="1"/>
    <col min="14849" max="14849" width="5.42578125" style="1" bestFit="1" customWidth="1"/>
    <col min="14850" max="14850" width="73.7109375" style="1" bestFit="1" customWidth="1"/>
    <col min="14851" max="14851" width="13.140625" style="1" bestFit="1" customWidth="1"/>
    <col min="14852" max="14852" width="27.7109375" style="1" bestFit="1" customWidth="1"/>
    <col min="14853" max="14853" width="14.28515625" style="1" bestFit="1" customWidth="1"/>
    <col min="14854" max="14854" width="12.140625" style="1" bestFit="1" customWidth="1"/>
    <col min="14855" max="14855" width="18.140625" style="1" bestFit="1" customWidth="1"/>
    <col min="14856" max="14856" width="9.140625" style="1" bestFit="1"/>
    <col min="14857" max="14857" width="1.7109375" style="1" bestFit="1" customWidth="1"/>
    <col min="14858" max="15104" width="9.140625" style="1"/>
    <col min="15105" max="15105" width="5.42578125" style="1" bestFit="1" customWidth="1"/>
    <col min="15106" max="15106" width="73.7109375" style="1" bestFit="1" customWidth="1"/>
    <col min="15107" max="15107" width="13.140625" style="1" bestFit="1" customWidth="1"/>
    <col min="15108" max="15108" width="27.7109375" style="1" bestFit="1" customWidth="1"/>
    <col min="15109" max="15109" width="14.28515625" style="1" bestFit="1" customWidth="1"/>
    <col min="15110" max="15110" width="12.140625" style="1" bestFit="1" customWidth="1"/>
    <col min="15111" max="15111" width="18.140625" style="1" bestFit="1" customWidth="1"/>
    <col min="15112" max="15112" width="9.140625" style="1" bestFit="1"/>
    <col min="15113" max="15113" width="1.7109375" style="1" bestFit="1" customWidth="1"/>
    <col min="15114" max="15360" width="9.140625" style="1"/>
    <col min="15361" max="15361" width="5.42578125" style="1" bestFit="1" customWidth="1"/>
    <col min="15362" max="15362" width="73.7109375" style="1" bestFit="1" customWidth="1"/>
    <col min="15363" max="15363" width="13.140625" style="1" bestFit="1" customWidth="1"/>
    <col min="15364" max="15364" width="27.7109375" style="1" bestFit="1" customWidth="1"/>
    <col min="15365" max="15365" width="14.28515625" style="1" bestFit="1" customWidth="1"/>
    <col min="15366" max="15366" width="12.140625" style="1" bestFit="1" customWidth="1"/>
    <col min="15367" max="15367" width="18.140625" style="1" bestFit="1" customWidth="1"/>
    <col min="15368" max="15368" width="9.140625" style="1" bestFit="1"/>
    <col min="15369" max="15369" width="1.7109375" style="1" bestFit="1" customWidth="1"/>
    <col min="15370" max="15616" width="9.140625" style="1"/>
    <col min="15617" max="15617" width="5.42578125" style="1" bestFit="1" customWidth="1"/>
    <col min="15618" max="15618" width="73.7109375" style="1" bestFit="1" customWidth="1"/>
    <col min="15619" max="15619" width="13.140625" style="1" bestFit="1" customWidth="1"/>
    <col min="15620" max="15620" width="27.7109375" style="1" bestFit="1" customWidth="1"/>
    <col min="15621" max="15621" width="14.28515625" style="1" bestFit="1" customWidth="1"/>
    <col min="15622" max="15622" width="12.140625" style="1" bestFit="1" customWidth="1"/>
    <col min="15623" max="15623" width="18.140625" style="1" bestFit="1" customWidth="1"/>
    <col min="15624" max="15624" width="9.140625" style="1" bestFit="1"/>
    <col min="15625" max="15625" width="1.7109375" style="1" bestFit="1" customWidth="1"/>
    <col min="15626" max="15872" width="9.140625" style="1"/>
    <col min="15873" max="15873" width="5.42578125" style="1" bestFit="1" customWidth="1"/>
    <col min="15874" max="15874" width="73.7109375" style="1" bestFit="1" customWidth="1"/>
    <col min="15875" max="15875" width="13.140625" style="1" bestFit="1" customWidth="1"/>
    <col min="15876" max="15876" width="27.7109375" style="1" bestFit="1" customWidth="1"/>
    <col min="15877" max="15877" width="14.28515625" style="1" bestFit="1" customWidth="1"/>
    <col min="15878" max="15878" width="12.140625" style="1" bestFit="1" customWidth="1"/>
    <col min="15879" max="15879" width="18.140625" style="1" bestFit="1" customWidth="1"/>
    <col min="15880" max="15880" width="9.140625" style="1" bestFit="1"/>
    <col min="15881" max="15881" width="1.7109375" style="1" bestFit="1" customWidth="1"/>
    <col min="15882" max="16128" width="9.140625" style="1"/>
    <col min="16129" max="16129" width="5.42578125" style="1" bestFit="1" customWidth="1"/>
    <col min="16130" max="16130" width="73.7109375" style="1" bestFit="1" customWidth="1"/>
    <col min="16131" max="16131" width="13.140625" style="1" bestFit="1" customWidth="1"/>
    <col min="16132" max="16132" width="27.7109375" style="1" bestFit="1" customWidth="1"/>
    <col min="16133" max="16133" width="14.28515625" style="1" bestFit="1" customWidth="1"/>
    <col min="16134" max="16134" width="12.140625" style="1" bestFit="1" customWidth="1"/>
    <col min="16135" max="16135" width="18.140625" style="1" bestFit="1" customWidth="1"/>
    <col min="16136" max="16136" width="9.140625" style="1" bestFit="1"/>
    <col min="16137" max="16137" width="1.7109375" style="1" bestFit="1" customWidth="1"/>
    <col min="16138" max="16384" width="9.140625" style="1"/>
  </cols>
  <sheetData>
    <row r="1" spans="1:12">
      <c r="A1" s="3" t="s">
        <v>0</v>
      </c>
      <c r="B1" s="329" t="s">
        <v>39</v>
      </c>
      <c r="C1" s="329"/>
      <c r="D1" s="329"/>
      <c r="E1" s="329"/>
    </row>
    <row r="2" spans="1:12" ht="13.5" thickBot="1"/>
    <row r="3" spans="1:12" ht="15">
      <c r="B3" s="198" t="s">
        <v>1482</v>
      </c>
      <c r="C3" s="333"/>
      <c r="L3" s="38"/>
    </row>
    <row r="4" spans="1:12" ht="15">
      <c r="B4" s="199" t="s">
        <v>2916</v>
      </c>
      <c r="C4" s="334"/>
      <c r="L4" s="38"/>
    </row>
    <row r="5" spans="1:12" ht="15">
      <c r="B5" s="199"/>
      <c r="C5" s="334"/>
      <c r="L5" s="38"/>
    </row>
    <row r="6" spans="1:12" ht="15">
      <c r="B6" s="200" t="s">
        <v>2917</v>
      </c>
      <c r="C6" s="334"/>
      <c r="L6" s="38"/>
    </row>
    <row r="7" spans="1:12" ht="15">
      <c r="B7" s="200" t="s">
        <v>2918</v>
      </c>
      <c r="C7" s="334"/>
      <c r="L7" s="38"/>
    </row>
    <row r="8" spans="1:12" ht="45.75" thickBot="1">
      <c r="B8" s="201" t="s">
        <v>2919</v>
      </c>
      <c r="C8" s="335"/>
      <c r="L8" s="38"/>
    </row>
    <row r="11" spans="1:12">
      <c r="B11" s="1" t="s">
        <v>101</v>
      </c>
    </row>
    <row r="13" spans="1:12">
      <c r="B13" s="6" t="s">
        <v>102</v>
      </c>
      <c r="C13" s="35" t="s">
        <v>103</v>
      </c>
      <c r="D13" s="6" t="s">
        <v>133</v>
      </c>
      <c r="E13" s="6" t="s">
        <v>105</v>
      </c>
      <c r="F13" s="8" t="s">
        <v>106</v>
      </c>
      <c r="G13" s="8" t="s">
        <v>107</v>
      </c>
      <c r="H13" s="8" t="s">
        <v>108</v>
      </c>
      <c r="I13" s="2" t="s">
        <v>134</v>
      </c>
    </row>
    <row r="14" spans="1:12">
      <c r="B14" s="2" t="s">
        <v>110</v>
      </c>
    </row>
    <row r="15" spans="1:12">
      <c r="B15" s="2" t="s">
        <v>135</v>
      </c>
    </row>
    <row r="16" spans="1:12">
      <c r="B16" s="1" t="s">
        <v>1621</v>
      </c>
      <c r="C16" s="12" t="s">
        <v>136</v>
      </c>
      <c r="D16" s="1" t="s">
        <v>137</v>
      </c>
      <c r="E16" s="1" t="s">
        <v>138</v>
      </c>
      <c r="F16" s="4">
        <v>3737250</v>
      </c>
      <c r="G16" s="4">
        <v>26872.7</v>
      </c>
      <c r="H16" s="4">
        <v>2.2400000000000002</v>
      </c>
    </row>
    <row r="17" spans="2:8">
      <c r="B17" s="1" t="s">
        <v>1614</v>
      </c>
      <c r="C17" s="12" t="s">
        <v>136</v>
      </c>
      <c r="D17" s="1" t="s">
        <v>154</v>
      </c>
      <c r="E17" s="1" t="s">
        <v>164</v>
      </c>
      <c r="F17" s="4">
        <v>11644800</v>
      </c>
      <c r="G17" s="4">
        <v>24605.46</v>
      </c>
      <c r="H17" s="4">
        <v>2.0499999999999998</v>
      </c>
    </row>
    <row r="18" spans="2:8">
      <c r="B18" s="1" t="s">
        <v>1952</v>
      </c>
      <c r="C18" s="12" t="s">
        <v>136</v>
      </c>
      <c r="D18" s="1" t="s">
        <v>161</v>
      </c>
      <c r="E18" s="1" t="s">
        <v>181</v>
      </c>
      <c r="F18" s="4">
        <v>3060400</v>
      </c>
      <c r="G18" s="4">
        <v>24301.11</v>
      </c>
      <c r="H18" s="4">
        <v>2.0299999999999998</v>
      </c>
    </row>
    <row r="19" spans="2:8">
      <c r="B19" s="1" t="s">
        <v>290</v>
      </c>
      <c r="C19" s="12" t="s">
        <v>136</v>
      </c>
      <c r="D19" s="1" t="s">
        <v>137</v>
      </c>
      <c r="E19" s="1" t="s">
        <v>291</v>
      </c>
      <c r="F19" s="4">
        <v>5485500</v>
      </c>
      <c r="G19" s="4">
        <v>23370.97</v>
      </c>
      <c r="H19" s="4">
        <v>1.95</v>
      </c>
    </row>
    <row r="20" spans="2:8">
      <c r="B20" s="1" t="s">
        <v>1953</v>
      </c>
      <c r="C20" s="12" t="s">
        <v>136</v>
      </c>
      <c r="D20" s="1" t="s">
        <v>341</v>
      </c>
      <c r="E20" s="1" t="s">
        <v>424</v>
      </c>
      <c r="F20" s="4">
        <v>3063150</v>
      </c>
      <c r="G20" s="4">
        <v>21062.22</v>
      </c>
      <c r="H20" s="4">
        <v>1.76</v>
      </c>
    </row>
    <row r="21" spans="2:8">
      <c r="B21" s="1" t="s">
        <v>1954</v>
      </c>
      <c r="C21" s="12" t="s">
        <v>136</v>
      </c>
      <c r="D21" s="1" t="s">
        <v>343</v>
      </c>
      <c r="E21" s="1" t="s">
        <v>346</v>
      </c>
      <c r="F21" s="4">
        <v>6503800</v>
      </c>
      <c r="G21" s="4">
        <v>19693.509999999998</v>
      </c>
      <c r="H21" s="4">
        <v>1.64</v>
      </c>
    </row>
    <row r="22" spans="2:8">
      <c r="B22" s="1" t="s">
        <v>1618</v>
      </c>
      <c r="C22" s="12" t="s">
        <v>136</v>
      </c>
      <c r="D22" s="1" t="s">
        <v>142</v>
      </c>
      <c r="E22" s="1" t="s">
        <v>144</v>
      </c>
      <c r="F22" s="4">
        <v>509700</v>
      </c>
      <c r="G22" s="4">
        <v>19299.54</v>
      </c>
      <c r="H22" s="4">
        <v>1.61</v>
      </c>
    </row>
    <row r="23" spans="2:8">
      <c r="B23" s="1" t="s">
        <v>1955</v>
      </c>
      <c r="C23" s="12" t="s">
        <v>136</v>
      </c>
      <c r="D23" s="1" t="s">
        <v>200</v>
      </c>
      <c r="E23" s="1" t="s">
        <v>425</v>
      </c>
      <c r="F23" s="4">
        <v>2393750</v>
      </c>
      <c r="G23" s="4">
        <v>17912.43</v>
      </c>
      <c r="H23" s="4">
        <v>1.49</v>
      </c>
    </row>
    <row r="24" spans="2:8">
      <c r="B24" s="1" t="s">
        <v>1956</v>
      </c>
      <c r="C24" s="12" t="s">
        <v>136</v>
      </c>
      <c r="D24" s="1" t="s">
        <v>173</v>
      </c>
      <c r="E24" s="1" t="s">
        <v>174</v>
      </c>
      <c r="F24" s="4">
        <v>1030400</v>
      </c>
      <c r="G24" s="4">
        <v>17230.349999999999</v>
      </c>
      <c r="H24" s="4">
        <v>1.44</v>
      </c>
    </row>
    <row r="25" spans="2:8">
      <c r="B25" s="1" t="s">
        <v>1590</v>
      </c>
      <c r="C25" s="12" t="s">
        <v>136</v>
      </c>
      <c r="D25" s="1" t="s">
        <v>246</v>
      </c>
      <c r="E25" s="1" t="s">
        <v>284</v>
      </c>
      <c r="F25" s="4">
        <v>457500</v>
      </c>
      <c r="G25" s="4">
        <v>17054.91</v>
      </c>
      <c r="H25" s="4">
        <v>1.42</v>
      </c>
    </row>
    <row r="26" spans="2:8">
      <c r="B26" s="1" t="s">
        <v>1957</v>
      </c>
      <c r="C26" s="12" t="s">
        <v>136</v>
      </c>
      <c r="D26" s="1" t="s">
        <v>246</v>
      </c>
      <c r="E26" s="1" t="s">
        <v>426</v>
      </c>
      <c r="F26" s="4">
        <v>5890950</v>
      </c>
      <c r="G26" s="4">
        <v>16924.7</v>
      </c>
      <c r="H26" s="4">
        <v>1.41</v>
      </c>
    </row>
    <row r="27" spans="2:8">
      <c r="B27" s="1" t="s">
        <v>1958</v>
      </c>
      <c r="C27" s="12" t="s">
        <v>136</v>
      </c>
      <c r="D27" s="1" t="s">
        <v>224</v>
      </c>
      <c r="E27" s="1" t="s">
        <v>286</v>
      </c>
      <c r="F27" s="4">
        <v>327750</v>
      </c>
      <c r="G27" s="4">
        <v>16287.7</v>
      </c>
      <c r="H27" s="4">
        <v>1.36</v>
      </c>
    </row>
    <row r="28" spans="2:8">
      <c r="B28" s="1" t="s">
        <v>1959</v>
      </c>
      <c r="C28" s="12" t="s">
        <v>136</v>
      </c>
      <c r="D28" s="1" t="s">
        <v>246</v>
      </c>
      <c r="E28" s="1" t="s">
        <v>431</v>
      </c>
      <c r="F28" s="4">
        <v>477300</v>
      </c>
      <c r="G28" s="4">
        <v>13086.85</v>
      </c>
      <c r="H28" s="4">
        <v>1.0900000000000001</v>
      </c>
    </row>
    <row r="29" spans="2:8">
      <c r="B29" s="1" t="s">
        <v>1960</v>
      </c>
      <c r="C29" s="12" t="s">
        <v>136</v>
      </c>
      <c r="D29" s="1" t="s">
        <v>376</v>
      </c>
      <c r="E29" s="1" t="s">
        <v>377</v>
      </c>
      <c r="F29" s="4">
        <v>3801600</v>
      </c>
      <c r="G29" s="4">
        <v>12186.03</v>
      </c>
      <c r="H29" s="4">
        <v>1.02</v>
      </c>
    </row>
    <row r="30" spans="2:8">
      <c r="B30" s="1" t="s">
        <v>1961</v>
      </c>
      <c r="C30" s="12" t="s">
        <v>136</v>
      </c>
      <c r="D30" s="1" t="s">
        <v>170</v>
      </c>
      <c r="E30" s="1" t="s">
        <v>350</v>
      </c>
      <c r="F30" s="4">
        <v>792775</v>
      </c>
      <c r="G30" s="4">
        <v>11894.8</v>
      </c>
      <c r="H30" s="4">
        <v>0.99</v>
      </c>
    </row>
    <row r="31" spans="2:8">
      <c r="B31" s="1" t="s">
        <v>1601</v>
      </c>
      <c r="C31" s="12" t="s">
        <v>136</v>
      </c>
      <c r="D31" s="1" t="s">
        <v>176</v>
      </c>
      <c r="E31" s="1" t="s">
        <v>196</v>
      </c>
      <c r="F31" s="4">
        <v>1656600</v>
      </c>
      <c r="G31" s="4">
        <v>11890.25</v>
      </c>
      <c r="H31" s="4">
        <v>0.99</v>
      </c>
    </row>
    <row r="32" spans="2:8">
      <c r="B32" s="1" t="s">
        <v>1962</v>
      </c>
      <c r="C32" s="12" t="s">
        <v>136</v>
      </c>
      <c r="D32" s="1" t="s">
        <v>246</v>
      </c>
      <c r="E32" s="1" t="s">
        <v>421</v>
      </c>
      <c r="F32" s="4">
        <v>172200</v>
      </c>
      <c r="G32" s="4">
        <v>11788.98</v>
      </c>
      <c r="H32" s="4">
        <v>0.98</v>
      </c>
    </row>
    <row r="33" spans="2:8">
      <c r="B33" s="1" t="s">
        <v>1963</v>
      </c>
      <c r="C33" s="12" t="s">
        <v>136</v>
      </c>
      <c r="D33" s="1" t="s">
        <v>154</v>
      </c>
      <c r="E33" s="1" t="s">
        <v>420</v>
      </c>
      <c r="F33" s="4">
        <v>366000</v>
      </c>
      <c r="G33" s="4">
        <v>11716.94</v>
      </c>
      <c r="H33" s="4">
        <v>0.98</v>
      </c>
    </row>
    <row r="34" spans="2:8">
      <c r="B34" s="1" t="s">
        <v>1964</v>
      </c>
      <c r="C34" s="12" t="s">
        <v>136</v>
      </c>
      <c r="D34" s="1" t="s">
        <v>256</v>
      </c>
      <c r="E34" s="1" t="s">
        <v>363</v>
      </c>
      <c r="F34" s="4">
        <v>8788500</v>
      </c>
      <c r="G34" s="4">
        <v>11341.56</v>
      </c>
      <c r="H34" s="4">
        <v>0.95</v>
      </c>
    </row>
    <row r="35" spans="2:8">
      <c r="B35" s="1" t="s">
        <v>1965</v>
      </c>
      <c r="C35" s="12" t="s">
        <v>136</v>
      </c>
      <c r="D35" s="1" t="s">
        <v>246</v>
      </c>
      <c r="E35" s="1" t="s">
        <v>422</v>
      </c>
      <c r="F35" s="4">
        <v>1373400</v>
      </c>
      <c r="G35" s="4">
        <v>10895.18</v>
      </c>
      <c r="H35" s="4">
        <v>0.91</v>
      </c>
    </row>
    <row r="36" spans="2:8">
      <c r="B36" s="1" t="s">
        <v>1966</v>
      </c>
      <c r="C36" s="12" t="s">
        <v>136</v>
      </c>
      <c r="D36" s="1" t="s">
        <v>364</v>
      </c>
      <c r="E36" s="1" t="s">
        <v>876</v>
      </c>
      <c r="F36" s="4">
        <v>680000</v>
      </c>
      <c r="G36" s="4">
        <v>10795.68</v>
      </c>
      <c r="H36" s="4">
        <v>0.9</v>
      </c>
    </row>
    <row r="37" spans="2:8">
      <c r="B37" s="1" t="s">
        <v>1967</v>
      </c>
      <c r="C37" s="12" t="s">
        <v>136</v>
      </c>
      <c r="D37" s="1" t="s">
        <v>161</v>
      </c>
      <c r="E37" s="1" t="s">
        <v>575</v>
      </c>
      <c r="F37" s="4">
        <v>1468350</v>
      </c>
      <c r="G37" s="4">
        <v>10679.31</v>
      </c>
      <c r="H37" s="4">
        <v>0.89</v>
      </c>
    </row>
    <row r="38" spans="2:8">
      <c r="B38" s="1" t="s">
        <v>1968</v>
      </c>
      <c r="C38" s="12" t="s">
        <v>136</v>
      </c>
      <c r="D38" s="1" t="s">
        <v>343</v>
      </c>
      <c r="E38" s="1" t="s">
        <v>344</v>
      </c>
      <c r="F38" s="4">
        <v>2229550</v>
      </c>
      <c r="G38" s="4">
        <v>10440.98</v>
      </c>
      <c r="H38" s="4">
        <v>0.87</v>
      </c>
    </row>
    <row r="39" spans="2:8">
      <c r="B39" s="1" t="s">
        <v>1606</v>
      </c>
      <c r="C39" s="12" t="s">
        <v>136</v>
      </c>
      <c r="D39" s="1" t="s">
        <v>148</v>
      </c>
      <c r="E39" s="1" t="s">
        <v>149</v>
      </c>
      <c r="F39" s="4">
        <v>522000</v>
      </c>
      <c r="G39" s="4">
        <v>10030.75</v>
      </c>
      <c r="H39" s="4">
        <v>0.84</v>
      </c>
    </row>
    <row r="40" spans="2:8">
      <c r="B40" s="1" t="s">
        <v>1969</v>
      </c>
      <c r="C40" s="12" t="s">
        <v>136</v>
      </c>
      <c r="D40" s="1" t="s">
        <v>193</v>
      </c>
      <c r="E40" s="1" t="s">
        <v>351</v>
      </c>
      <c r="F40" s="4">
        <v>1281800</v>
      </c>
      <c r="G40" s="4">
        <v>9501.34</v>
      </c>
      <c r="H40" s="4">
        <v>0.79</v>
      </c>
    </row>
    <row r="41" spans="2:8">
      <c r="B41" s="1" t="s">
        <v>1581</v>
      </c>
      <c r="C41" s="12" t="s">
        <v>136</v>
      </c>
      <c r="D41" s="1" t="s">
        <v>161</v>
      </c>
      <c r="E41" s="1" t="s">
        <v>172</v>
      </c>
      <c r="F41" s="4">
        <v>201250</v>
      </c>
      <c r="G41" s="4">
        <v>9466.9</v>
      </c>
      <c r="H41" s="4">
        <v>0.79</v>
      </c>
    </row>
    <row r="42" spans="2:8">
      <c r="B42" s="1" t="s">
        <v>1970</v>
      </c>
      <c r="C42" s="12" t="s">
        <v>136</v>
      </c>
      <c r="D42" s="1" t="s">
        <v>154</v>
      </c>
      <c r="E42" s="1" t="s">
        <v>186</v>
      </c>
      <c r="F42" s="4">
        <v>1700000</v>
      </c>
      <c r="G42" s="4">
        <v>9255.65</v>
      </c>
      <c r="H42" s="4">
        <v>0.77</v>
      </c>
    </row>
    <row r="43" spans="2:8">
      <c r="B43" s="1" t="s">
        <v>1971</v>
      </c>
      <c r="C43" s="12" t="s">
        <v>136</v>
      </c>
      <c r="D43" s="1" t="s">
        <v>341</v>
      </c>
      <c r="E43" s="1" t="s">
        <v>342</v>
      </c>
      <c r="F43" s="4">
        <v>622200</v>
      </c>
      <c r="G43" s="4">
        <v>9023.4599999999991</v>
      </c>
      <c r="H43" s="4">
        <v>0.75</v>
      </c>
    </row>
    <row r="44" spans="2:8">
      <c r="B44" s="1" t="s">
        <v>1972</v>
      </c>
      <c r="C44" s="12" t="s">
        <v>136</v>
      </c>
      <c r="D44" s="1" t="s">
        <v>146</v>
      </c>
      <c r="E44" s="1" t="s">
        <v>492</v>
      </c>
      <c r="F44" s="4">
        <v>1617500</v>
      </c>
      <c r="G44" s="4">
        <v>8961.76</v>
      </c>
      <c r="H44" s="4">
        <v>0.75</v>
      </c>
    </row>
    <row r="45" spans="2:8">
      <c r="B45" s="1" t="s">
        <v>1973</v>
      </c>
      <c r="C45" s="12" t="s">
        <v>136</v>
      </c>
      <c r="D45" s="1" t="s">
        <v>154</v>
      </c>
      <c r="E45" s="1" t="s">
        <v>514</v>
      </c>
      <c r="F45" s="4">
        <v>1408750</v>
      </c>
      <c r="G45" s="4">
        <v>8755.3799999999992</v>
      </c>
      <c r="H45" s="4">
        <v>0.73</v>
      </c>
    </row>
    <row r="46" spans="2:8">
      <c r="B46" s="1" t="s">
        <v>1974</v>
      </c>
      <c r="C46" s="12" t="s">
        <v>136</v>
      </c>
      <c r="D46" s="1" t="s">
        <v>170</v>
      </c>
      <c r="E46" s="1" t="s">
        <v>171</v>
      </c>
      <c r="F46" s="4">
        <v>111400</v>
      </c>
      <c r="G46" s="4">
        <v>8725.35</v>
      </c>
      <c r="H46" s="4">
        <v>0.73</v>
      </c>
    </row>
    <row r="47" spans="2:8">
      <c r="B47" s="1" t="s">
        <v>1975</v>
      </c>
      <c r="C47" s="12" t="s">
        <v>136</v>
      </c>
      <c r="D47" s="1" t="s">
        <v>139</v>
      </c>
      <c r="E47" s="1" t="s">
        <v>352</v>
      </c>
      <c r="F47" s="4">
        <v>1807200</v>
      </c>
      <c r="G47" s="4">
        <v>8523.66</v>
      </c>
      <c r="H47" s="4">
        <v>0.71</v>
      </c>
    </row>
    <row r="48" spans="2:8">
      <c r="B48" s="1" t="s">
        <v>1976</v>
      </c>
      <c r="C48" s="12" t="s">
        <v>136</v>
      </c>
      <c r="D48" s="1" t="s">
        <v>168</v>
      </c>
      <c r="E48" s="1" t="s">
        <v>877</v>
      </c>
      <c r="F48" s="4">
        <v>970000</v>
      </c>
      <c r="G48" s="4">
        <v>8193.11</v>
      </c>
      <c r="H48" s="4">
        <v>0.68</v>
      </c>
    </row>
    <row r="49" spans="2:8">
      <c r="B49" s="1" t="s">
        <v>1977</v>
      </c>
      <c r="C49" s="12" t="s">
        <v>136</v>
      </c>
      <c r="D49" s="1" t="s">
        <v>237</v>
      </c>
      <c r="E49" s="1" t="s">
        <v>878</v>
      </c>
      <c r="F49" s="4">
        <v>4662000</v>
      </c>
      <c r="G49" s="4">
        <v>8002.32</v>
      </c>
      <c r="H49" s="4">
        <v>0.67</v>
      </c>
    </row>
    <row r="50" spans="2:8">
      <c r="B50" s="1" t="s">
        <v>1592</v>
      </c>
      <c r="C50" s="12" t="s">
        <v>136</v>
      </c>
      <c r="D50" s="1" t="s">
        <v>170</v>
      </c>
      <c r="E50" s="1" t="s">
        <v>182</v>
      </c>
      <c r="F50" s="4">
        <v>329000</v>
      </c>
      <c r="G50" s="4">
        <v>7939.43</v>
      </c>
      <c r="H50" s="4">
        <v>0.66</v>
      </c>
    </row>
    <row r="51" spans="2:8">
      <c r="B51" s="1" t="s">
        <v>1607</v>
      </c>
      <c r="C51" s="12" t="s">
        <v>136</v>
      </c>
      <c r="D51" s="1" t="s">
        <v>187</v>
      </c>
      <c r="E51" s="1" t="s">
        <v>274</v>
      </c>
      <c r="F51" s="4">
        <v>128250</v>
      </c>
      <c r="G51" s="4">
        <v>7928.86</v>
      </c>
      <c r="H51" s="4">
        <v>0.66</v>
      </c>
    </row>
    <row r="52" spans="2:8">
      <c r="B52" s="1" t="s">
        <v>1978</v>
      </c>
      <c r="C52" s="12" t="s">
        <v>136</v>
      </c>
      <c r="D52" s="1" t="s">
        <v>154</v>
      </c>
      <c r="E52" s="1" t="s">
        <v>189</v>
      </c>
      <c r="F52" s="4">
        <v>1107500</v>
      </c>
      <c r="G52" s="4">
        <v>7920.29</v>
      </c>
      <c r="H52" s="4">
        <v>0.66</v>
      </c>
    </row>
    <row r="53" spans="2:8">
      <c r="B53" s="1" t="s">
        <v>1979</v>
      </c>
      <c r="C53" s="12" t="s">
        <v>136</v>
      </c>
      <c r="D53" s="1" t="s">
        <v>341</v>
      </c>
      <c r="E53" s="1" t="s">
        <v>345</v>
      </c>
      <c r="F53" s="4">
        <v>2095000</v>
      </c>
      <c r="G53" s="4">
        <v>7897.1</v>
      </c>
      <c r="H53" s="4">
        <v>0.66</v>
      </c>
    </row>
    <row r="54" spans="2:8">
      <c r="B54" s="1" t="s">
        <v>1980</v>
      </c>
      <c r="C54" s="12" t="s">
        <v>136</v>
      </c>
      <c r="D54" s="1" t="s">
        <v>364</v>
      </c>
      <c r="E54" s="1" t="s">
        <v>365</v>
      </c>
      <c r="F54" s="4">
        <v>4978100</v>
      </c>
      <c r="G54" s="4">
        <v>7668.76</v>
      </c>
      <c r="H54" s="4">
        <v>0.64</v>
      </c>
    </row>
    <row r="55" spans="2:8">
      <c r="B55" s="1" t="s">
        <v>1981</v>
      </c>
      <c r="C55" s="12" t="s">
        <v>136</v>
      </c>
      <c r="D55" s="1" t="s">
        <v>150</v>
      </c>
      <c r="E55" s="1" t="s">
        <v>151</v>
      </c>
      <c r="F55" s="4">
        <v>1136514</v>
      </c>
      <c r="G55" s="4">
        <v>7547.02</v>
      </c>
      <c r="H55" s="4">
        <v>0.63</v>
      </c>
    </row>
    <row r="56" spans="2:8">
      <c r="B56" s="1" t="s">
        <v>1598</v>
      </c>
      <c r="C56" s="12" t="s">
        <v>136</v>
      </c>
      <c r="D56" s="1" t="s">
        <v>148</v>
      </c>
      <c r="E56" s="1" t="s">
        <v>279</v>
      </c>
      <c r="F56" s="4">
        <v>757500</v>
      </c>
      <c r="G56" s="4">
        <v>7543.56</v>
      </c>
      <c r="H56" s="4">
        <v>0.63</v>
      </c>
    </row>
    <row r="57" spans="2:8">
      <c r="B57" s="1" t="s">
        <v>1982</v>
      </c>
      <c r="C57" s="12" t="s">
        <v>136</v>
      </c>
      <c r="D57" s="1" t="s">
        <v>168</v>
      </c>
      <c r="E57" s="1" t="s">
        <v>382</v>
      </c>
      <c r="F57" s="4">
        <v>330000</v>
      </c>
      <c r="G57" s="4">
        <v>7525.16</v>
      </c>
      <c r="H57" s="4">
        <v>0.63</v>
      </c>
    </row>
    <row r="58" spans="2:8">
      <c r="B58" s="1" t="s">
        <v>1983</v>
      </c>
      <c r="C58" s="12" t="s">
        <v>136</v>
      </c>
      <c r="D58" s="1" t="s">
        <v>146</v>
      </c>
      <c r="E58" s="1" t="s">
        <v>879</v>
      </c>
      <c r="F58" s="4">
        <v>1822000</v>
      </c>
      <c r="G58" s="4">
        <v>7329</v>
      </c>
      <c r="H58" s="4">
        <v>0.61</v>
      </c>
    </row>
    <row r="59" spans="2:8">
      <c r="B59" s="1" t="s">
        <v>1984</v>
      </c>
      <c r="C59" s="12" t="s">
        <v>136</v>
      </c>
      <c r="D59" s="1" t="s">
        <v>161</v>
      </c>
      <c r="E59" s="1" t="s">
        <v>757</v>
      </c>
      <c r="F59" s="4">
        <v>1225400</v>
      </c>
      <c r="G59" s="4">
        <v>6790.55</v>
      </c>
      <c r="H59" s="4">
        <v>0.56999999999999995</v>
      </c>
    </row>
    <row r="60" spans="2:8">
      <c r="B60" s="1" t="s">
        <v>1985</v>
      </c>
      <c r="C60" s="12" t="s">
        <v>136</v>
      </c>
      <c r="D60" s="1" t="s">
        <v>198</v>
      </c>
      <c r="E60" s="1" t="s">
        <v>518</v>
      </c>
      <c r="F60" s="4">
        <v>298650</v>
      </c>
      <c r="G60" s="4">
        <v>6786.52</v>
      </c>
      <c r="H60" s="4">
        <v>0.56999999999999995</v>
      </c>
    </row>
    <row r="61" spans="2:8">
      <c r="B61" s="1" t="s">
        <v>1986</v>
      </c>
      <c r="C61" s="12" t="s">
        <v>136</v>
      </c>
      <c r="D61" s="1" t="s">
        <v>154</v>
      </c>
      <c r="E61" s="1" t="s">
        <v>880</v>
      </c>
      <c r="F61" s="4">
        <v>819500</v>
      </c>
      <c r="G61" s="4">
        <v>6726.46</v>
      </c>
      <c r="H61" s="4">
        <v>0.56000000000000005</v>
      </c>
    </row>
    <row r="62" spans="2:8">
      <c r="B62" s="1" t="s">
        <v>1987</v>
      </c>
      <c r="C62" s="12" t="s">
        <v>136</v>
      </c>
      <c r="D62" s="1" t="s">
        <v>364</v>
      </c>
      <c r="E62" s="1" t="s">
        <v>389</v>
      </c>
      <c r="F62" s="4">
        <v>4502400</v>
      </c>
      <c r="G62" s="4">
        <v>6566.75</v>
      </c>
      <c r="H62" s="4">
        <v>0.55000000000000004</v>
      </c>
    </row>
    <row r="63" spans="2:8">
      <c r="B63" s="1" t="s">
        <v>1988</v>
      </c>
      <c r="C63" s="12" t="s">
        <v>136</v>
      </c>
      <c r="D63" s="1" t="s">
        <v>142</v>
      </c>
      <c r="E63" s="1" t="s">
        <v>398</v>
      </c>
      <c r="F63" s="4">
        <v>439800</v>
      </c>
      <c r="G63" s="4">
        <v>6366.76</v>
      </c>
      <c r="H63" s="4">
        <v>0.53</v>
      </c>
    </row>
    <row r="64" spans="2:8">
      <c r="B64" s="1" t="s">
        <v>1587</v>
      </c>
      <c r="C64" s="12" t="s">
        <v>136</v>
      </c>
      <c r="D64" s="1" t="s">
        <v>184</v>
      </c>
      <c r="E64" s="1" t="s">
        <v>288</v>
      </c>
      <c r="F64" s="4">
        <v>813000</v>
      </c>
      <c r="G64" s="4">
        <v>6237.34</v>
      </c>
      <c r="H64" s="4">
        <v>0.52</v>
      </c>
    </row>
    <row r="65" spans="2:8">
      <c r="B65" s="1" t="s">
        <v>1989</v>
      </c>
      <c r="C65" s="12" t="s">
        <v>136</v>
      </c>
      <c r="D65" s="1" t="s">
        <v>146</v>
      </c>
      <c r="E65" s="1" t="s">
        <v>419</v>
      </c>
      <c r="F65" s="4">
        <v>81750</v>
      </c>
      <c r="G65" s="4">
        <v>6151.28</v>
      </c>
      <c r="H65" s="4">
        <v>0.51</v>
      </c>
    </row>
    <row r="66" spans="2:8">
      <c r="B66" s="1" t="s">
        <v>1582</v>
      </c>
      <c r="C66" s="12" t="s">
        <v>136</v>
      </c>
      <c r="D66" s="1" t="s">
        <v>146</v>
      </c>
      <c r="E66" s="1" t="s">
        <v>289</v>
      </c>
      <c r="F66" s="4">
        <v>394500</v>
      </c>
      <c r="G66" s="4">
        <v>5972.73</v>
      </c>
      <c r="H66" s="4">
        <v>0.5</v>
      </c>
    </row>
    <row r="67" spans="2:8">
      <c r="B67" s="1" t="s">
        <v>1990</v>
      </c>
      <c r="C67" s="12" t="s">
        <v>136</v>
      </c>
      <c r="D67" s="1" t="s">
        <v>146</v>
      </c>
      <c r="E67" s="1" t="s">
        <v>881</v>
      </c>
      <c r="F67" s="4">
        <v>437600</v>
      </c>
      <c r="G67" s="4">
        <v>5919.42</v>
      </c>
      <c r="H67" s="4">
        <v>0.49</v>
      </c>
    </row>
    <row r="68" spans="2:8">
      <c r="B68" s="1" t="s">
        <v>1991</v>
      </c>
      <c r="C68" s="12" t="s">
        <v>136</v>
      </c>
      <c r="D68" s="1" t="s">
        <v>139</v>
      </c>
      <c r="E68" s="1" t="s">
        <v>347</v>
      </c>
      <c r="F68" s="4">
        <v>2187000</v>
      </c>
      <c r="G68" s="4">
        <v>5830.54</v>
      </c>
      <c r="H68" s="4">
        <v>0.49</v>
      </c>
    </row>
    <row r="69" spans="2:8">
      <c r="B69" s="1" t="s">
        <v>1992</v>
      </c>
      <c r="C69" s="12" t="s">
        <v>136</v>
      </c>
      <c r="D69" s="1" t="s">
        <v>168</v>
      </c>
      <c r="E69" s="1" t="s">
        <v>169</v>
      </c>
      <c r="F69" s="4">
        <v>254500</v>
      </c>
      <c r="G69" s="4">
        <v>5811.76</v>
      </c>
      <c r="H69" s="4">
        <v>0.48</v>
      </c>
    </row>
    <row r="70" spans="2:8">
      <c r="B70" s="1" t="s">
        <v>1993</v>
      </c>
      <c r="C70" s="12" t="s">
        <v>136</v>
      </c>
      <c r="D70" s="1" t="s">
        <v>200</v>
      </c>
      <c r="E70" s="1" t="s">
        <v>736</v>
      </c>
      <c r="F70" s="4">
        <v>210925</v>
      </c>
      <c r="G70" s="4">
        <v>5804.66</v>
      </c>
      <c r="H70" s="4">
        <v>0.48</v>
      </c>
    </row>
    <row r="71" spans="2:8">
      <c r="B71" s="1" t="s">
        <v>1594</v>
      </c>
      <c r="C71" s="12" t="s">
        <v>136</v>
      </c>
      <c r="D71" s="1" t="s">
        <v>176</v>
      </c>
      <c r="E71" s="1" t="s">
        <v>177</v>
      </c>
      <c r="F71" s="4">
        <v>342975</v>
      </c>
      <c r="G71" s="4">
        <v>5469.08</v>
      </c>
      <c r="H71" s="4">
        <v>0.46</v>
      </c>
    </row>
    <row r="72" spans="2:8">
      <c r="B72" s="1" t="s">
        <v>1597</v>
      </c>
      <c r="C72" s="12" t="s">
        <v>136</v>
      </c>
      <c r="D72" s="1" t="s">
        <v>161</v>
      </c>
      <c r="E72" s="1" t="s">
        <v>162</v>
      </c>
      <c r="F72" s="4">
        <v>104400</v>
      </c>
      <c r="G72" s="4">
        <v>5401.24</v>
      </c>
      <c r="H72" s="4">
        <v>0.45</v>
      </c>
    </row>
    <row r="73" spans="2:8">
      <c r="B73" s="1" t="s">
        <v>1994</v>
      </c>
      <c r="C73" s="12" t="s">
        <v>136</v>
      </c>
      <c r="D73" s="1" t="s">
        <v>165</v>
      </c>
      <c r="E73" s="1" t="s">
        <v>191</v>
      </c>
      <c r="F73" s="4">
        <v>987250</v>
      </c>
      <c r="G73" s="4">
        <v>5388.9</v>
      </c>
      <c r="H73" s="4">
        <v>0.45</v>
      </c>
    </row>
    <row r="74" spans="2:8">
      <c r="B74" s="1" t="s">
        <v>1995</v>
      </c>
      <c r="C74" s="12" t="s">
        <v>136</v>
      </c>
      <c r="D74" s="1" t="s">
        <v>200</v>
      </c>
      <c r="E74" s="1" t="s">
        <v>700</v>
      </c>
      <c r="F74" s="4">
        <v>776811</v>
      </c>
      <c r="G74" s="4">
        <v>5278.82</v>
      </c>
      <c r="H74" s="4">
        <v>0.44</v>
      </c>
    </row>
    <row r="75" spans="2:8">
      <c r="B75" s="1" t="s">
        <v>1996</v>
      </c>
      <c r="C75" s="12" t="s">
        <v>136</v>
      </c>
      <c r="D75" s="1" t="s">
        <v>562</v>
      </c>
      <c r="E75" s="1" t="s">
        <v>563</v>
      </c>
      <c r="F75" s="4">
        <v>2785400</v>
      </c>
      <c r="G75" s="4">
        <v>5198.95</v>
      </c>
      <c r="H75" s="4">
        <v>0.43</v>
      </c>
    </row>
    <row r="76" spans="2:8">
      <c r="B76" s="1" t="s">
        <v>1997</v>
      </c>
      <c r="C76" s="12" t="s">
        <v>136</v>
      </c>
      <c r="D76" s="1" t="s">
        <v>156</v>
      </c>
      <c r="E76" s="1" t="s">
        <v>448</v>
      </c>
      <c r="F76" s="4">
        <v>169000</v>
      </c>
      <c r="G76" s="4">
        <v>5195.57</v>
      </c>
      <c r="H76" s="4">
        <v>0.43</v>
      </c>
    </row>
    <row r="77" spans="2:8">
      <c r="B77" s="1" t="s">
        <v>1998</v>
      </c>
      <c r="C77" s="12" t="s">
        <v>136</v>
      </c>
      <c r="D77" s="1" t="s">
        <v>161</v>
      </c>
      <c r="E77" s="1" t="s">
        <v>882</v>
      </c>
      <c r="F77" s="4">
        <v>1412200</v>
      </c>
      <c r="G77" s="4">
        <v>5067.68</v>
      </c>
      <c r="H77" s="4">
        <v>0.42</v>
      </c>
    </row>
    <row r="78" spans="2:8">
      <c r="B78" s="1" t="s">
        <v>1999</v>
      </c>
      <c r="C78" s="12" t="s">
        <v>136</v>
      </c>
      <c r="D78" s="1" t="s">
        <v>161</v>
      </c>
      <c r="E78" s="1" t="s">
        <v>883</v>
      </c>
      <c r="F78" s="4">
        <v>162000</v>
      </c>
      <c r="G78" s="4">
        <v>5031.5600000000004</v>
      </c>
      <c r="H78" s="4">
        <v>0.42</v>
      </c>
    </row>
    <row r="79" spans="2:8">
      <c r="B79" s="1" t="s">
        <v>1591</v>
      </c>
      <c r="C79" s="12" t="s">
        <v>136</v>
      </c>
      <c r="D79" s="1" t="s">
        <v>148</v>
      </c>
      <c r="E79" s="1" t="s">
        <v>281</v>
      </c>
      <c r="F79" s="4">
        <v>391000</v>
      </c>
      <c r="G79" s="4">
        <v>4959.6400000000003</v>
      </c>
      <c r="H79" s="4">
        <v>0.41</v>
      </c>
    </row>
    <row r="80" spans="2:8">
      <c r="B80" s="1" t="s">
        <v>2000</v>
      </c>
      <c r="C80" s="12" t="s">
        <v>136</v>
      </c>
      <c r="D80" s="1" t="s">
        <v>341</v>
      </c>
      <c r="E80" s="1" t="s">
        <v>713</v>
      </c>
      <c r="F80" s="4">
        <v>4075500</v>
      </c>
      <c r="G80" s="4">
        <v>4955.8100000000004</v>
      </c>
      <c r="H80" s="4">
        <v>0.41</v>
      </c>
    </row>
    <row r="81" spans="2:8">
      <c r="B81" s="1" t="s">
        <v>1620</v>
      </c>
      <c r="C81" s="12" t="s">
        <v>136</v>
      </c>
      <c r="D81" s="1" t="s">
        <v>139</v>
      </c>
      <c r="E81" s="1" t="s">
        <v>140</v>
      </c>
      <c r="F81" s="4">
        <v>216000</v>
      </c>
      <c r="G81" s="4">
        <v>4877.6000000000004</v>
      </c>
      <c r="H81" s="4">
        <v>0.41</v>
      </c>
    </row>
    <row r="82" spans="2:8">
      <c r="B82" s="1" t="s">
        <v>2001</v>
      </c>
      <c r="C82" s="12" t="s">
        <v>136</v>
      </c>
      <c r="D82" s="1" t="s">
        <v>246</v>
      </c>
      <c r="E82" s="1" t="s">
        <v>392</v>
      </c>
      <c r="F82" s="4">
        <v>3919500</v>
      </c>
      <c r="G82" s="4">
        <v>4811.1899999999996</v>
      </c>
      <c r="H82" s="4">
        <v>0.4</v>
      </c>
    </row>
    <row r="83" spans="2:8">
      <c r="B83" s="1" t="s">
        <v>441</v>
      </c>
      <c r="C83" s="12" t="s">
        <v>136</v>
      </c>
      <c r="D83" s="1" t="s">
        <v>137</v>
      </c>
      <c r="E83" s="1" t="s">
        <v>442</v>
      </c>
      <c r="F83" s="4">
        <v>6107400</v>
      </c>
      <c r="G83" s="4">
        <v>4724.07</v>
      </c>
      <c r="H83" s="4">
        <v>0.39</v>
      </c>
    </row>
    <row r="84" spans="2:8">
      <c r="B84" s="1" t="s">
        <v>2002</v>
      </c>
      <c r="C84" s="12" t="s">
        <v>136</v>
      </c>
      <c r="D84" s="1" t="s">
        <v>137</v>
      </c>
      <c r="E84" s="1" t="s">
        <v>413</v>
      </c>
      <c r="F84" s="4">
        <v>10573500</v>
      </c>
      <c r="G84" s="4">
        <v>4541.32</v>
      </c>
      <c r="H84" s="4">
        <v>0.38</v>
      </c>
    </row>
    <row r="85" spans="2:8">
      <c r="B85" s="1" t="s">
        <v>2003</v>
      </c>
      <c r="C85" s="12" t="s">
        <v>136</v>
      </c>
      <c r="D85" s="1" t="s">
        <v>137</v>
      </c>
      <c r="E85" s="1" t="s">
        <v>379</v>
      </c>
      <c r="F85" s="4">
        <v>5230000</v>
      </c>
      <c r="G85" s="4">
        <v>4249.38</v>
      </c>
      <c r="H85" s="4">
        <v>0.35</v>
      </c>
    </row>
    <row r="86" spans="2:8">
      <c r="B86" s="1" t="s">
        <v>1585</v>
      </c>
      <c r="C86" s="12" t="s">
        <v>136</v>
      </c>
      <c r="D86" s="1" t="s">
        <v>158</v>
      </c>
      <c r="E86" s="1" t="s">
        <v>159</v>
      </c>
      <c r="F86" s="4">
        <v>5270</v>
      </c>
      <c r="G86" s="4">
        <v>4202.4399999999996</v>
      </c>
      <c r="H86" s="4">
        <v>0.35</v>
      </c>
    </row>
    <row r="87" spans="2:8">
      <c r="B87" s="1" t="s">
        <v>884</v>
      </c>
      <c r="C87" s="12" t="s">
        <v>136</v>
      </c>
      <c r="D87" s="1" t="s">
        <v>137</v>
      </c>
      <c r="E87" s="1" t="s">
        <v>885</v>
      </c>
      <c r="F87" s="4">
        <v>2581200</v>
      </c>
      <c r="G87" s="4">
        <v>4106.6899999999996</v>
      </c>
      <c r="H87" s="4">
        <v>0.34</v>
      </c>
    </row>
    <row r="88" spans="2:8">
      <c r="B88" s="1" t="s">
        <v>2004</v>
      </c>
      <c r="C88" s="12" t="s">
        <v>136</v>
      </c>
      <c r="D88" s="1" t="s">
        <v>246</v>
      </c>
      <c r="E88" s="1" t="s">
        <v>739</v>
      </c>
      <c r="F88" s="4">
        <v>301400</v>
      </c>
      <c r="G88" s="4">
        <v>4057.9</v>
      </c>
      <c r="H88" s="4">
        <v>0.34</v>
      </c>
    </row>
    <row r="89" spans="2:8">
      <c r="B89" s="1" t="s">
        <v>2005</v>
      </c>
      <c r="C89" s="12" t="s">
        <v>136</v>
      </c>
      <c r="D89" s="1" t="s">
        <v>343</v>
      </c>
      <c r="E89" s="1" t="s">
        <v>348</v>
      </c>
      <c r="F89" s="4">
        <v>4471000</v>
      </c>
      <c r="G89" s="4">
        <v>4057.43</v>
      </c>
      <c r="H89" s="4">
        <v>0.34</v>
      </c>
    </row>
    <row r="90" spans="2:8">
      <c r="B90" s="1" t="s">
        <v>886</v>
      </c>
      <c r="C90" s="12" t="s">
        <v>136</v>
      </c>
      <c r="D90" s="1" t="s">
        <v>137</v>
      </c>
      <c r="E90" s="1" t="s">
        <v>887</v>
      </c>
      <c r="F90" s="4">
        <v>10416000</v>
      </c>
      <c r="G90" s="4">
        <v>3817.46</v>
      </c>
      <c r="H90" s="4">
        <v>0.32</v>
      </c>
    </row>
    <row r="91" spans="2:8">
      <c r="B91" s="1" t="s">
        <v>2006</v>
      </c>
      <c r="C91" s="12" t="s">
        <v>136</v>
      </c>
      <c r="D91" s="1" t="s">
        <v>146</v>
      </c>
      <c r="E91" s="1" t="s">
        <v>147</v>
      </c>
      <c r="F91" s="4">
        <v>136200</v>
      </c>
      <c r="G91" s="4">
        <v>3811.56</v>
      </c>
      <c r="H91" s="4">
        <v>0.32</v>
      </c>
    </row>
    <row r="92" spans="2:8">
      <c r="B92" s="1" t="s">
        <v>1617</v>
      </c>
      <c r="C92" s="12" t="s">
        <v>136</v>
      </c>
      <c r="D92" s="1" t="s">
        <v>142</v>
      </c>
      <c r="E92" s="1" t="s">
        <v>143</v>
      </c>
      <c r="F92" s="4">
        <v>213600</v>
      </c>
      <c r="G92" s="4">
        <v>3644.98</v>
      </c>
      <c r="H92" s="4">
        <v>0.3</v>
      </c>
    </row>
    <row r="93" spans="2:8">
      <c r="B93" s="1" t="s">
        <v>1615</v>
      </c>
      <c r="C93" s="12" t="s">
        <v>136</v>
      </c>
      <c r="D93" s="1" t="s">
        <v>142</v>
      </c>
      <c r="E93" s="1" t="s">
        <v>268</v>
      </c>
      <c r="F93" s="4">
        <v>306600</v>
      </c>
      <c r="G93" s="4">
        <v>3624.93</v>
      </c>
      <c r="H93" s="4">
        <v>0.3</v>
      </c>
    </row>
    <row r="94" spans="2:8">
      <c r="B94" s="1" t="s">
        <v>2007</v>
      </c>
      <c r="C94" s="12" t="s">
        <v>136</v>
      </c>
      <c r="D94" s="1" t="s">
        <v>170</v>
      </c>
      <c r="E94" s="1" t="s">
        <v>361</v>
      </c>
      <c r="F94" s="4">
        <v>11500</v>
      </c>
      <c r="G94" s="4">
        <v>3253.11</v>
      </c>
      <c r="H94" s="4">
        <v>0.27</v>
      </c>
    </row>
    <row r="95" spans="2:8">
      <c r="B95" s="1" t="s">
        <v>2008</v>
      </c>
      <c r="C95" s="12" t="s">
        <v>136</v>
      </c>
      <c r="D95" s="1" t="s">
        <v>146</v>
      </c>
      <c r="E95" s="1" t="s">
        <v>888</v>
      </c>
      <c r="F95" s="4">
        <v>2136000</v>
      </c>
      <c r="G95" s="4">
        <v>3240.31</v>
      </c>
      <c r="H95" s="4">
        <v>0.27</v>
      </c>
    </row>
    <row r="96" spans="2:8">
      <c r="B96" s="1" t="s">
        <v>2009</v>
      </c>
      <c r="C96" s="12" t="s">
        <v>136</v>
      </c>
      <c r="D96" s="1" t="s">
        <v>142</v>
      </c>
      <c r="E96" s="1" t="s">
        <v>488</v>
      </c>
      <c r="F96" s="4">
        <v>111800</v>
      </c>
      <c r="G96" s="4">
        <v>3240.08</v>
      </c>
      <c r="H96" s="4">
        <v>0.27</v>
      </c>
    </row>
    <row r="97" spans="2:8">
      <c r="B97" s="1" t="s">
        <v>1588</v>
      </c>
      <c r="C97" s="12" t="s">
        <v>136</v>
      </c>
      <c r="D97" s="1" t="s">
        <v>142</v>
      </c>
      <c r="E97" s="1" t="s">
        <v>163</v>
      </c>
      <c r="F97" s="4">
        <v>85600</v>
      </c>
      <c r="G97" s="4">
        <v>3104.93</v>
      </c>
      <c r="H97" s="4">
        <v>0.26</v>
      </c>
    </row>
    <row r="98" spans="2:8">
      <c r="B98" s="1" t="s">
        <v>2010</v>
      </c>
      <c r="C98" s="12" t="s">
        <v>136</v>
      </c>
      <c r="D98" s="1" t="s">
        <v>146</v>
      </c>
      <c r="E98" s="1" t="s">
        <v>889</v>
      </c>
      <c r="F98" s="4">
        <v>1908000</v>
      </c>
      <c r="G98" s="4">
        <v>3060.43</v>
      </c>
      <c r="H98" s="4">
        <v>0.26</v>
      </c>
    </row>
    <row r="99" spans="2:8">
      <c r="B99" s="1" t="s">
        <v>2011</v>
      </c>
      <c r="C99" s="12" t="s">
        <v>136</v>
      </c>
      <c r="D99" s="1" t="s">
        <v>165</v>
      </c>
      <c r="E99" s="1" t="s">
        <v>354</v>
      </c>
      <c r="F99" s="4">
        <v>2080100</v>
      </c>
      <c r="G99" s="4">
        <v>3040.07</v>
      </c>
      <c r="H99" s="4">
        <v>0.25</v>
      </c>
    </row>
    <row r="100" spans="2:8">
      <c r="B100" s="1" t="s">
        <v>2012</v>
      </c>
      <c r="C100" s="12" t="s">
        <v>136</v>
      </c>
      <c r="D100" s="1" t="s">
        <v>184</v>
      </c>
      <c r="E100" s="1" t="s">
        <v>440</v>
      </c>
      <c r="F100" s="4">
        <v>294000</v>
      </c>
      <c r="G100" s="4">
        <v>2937.5</v>
      </c>
      <c r="H100" s="4">
        <v>0.25</v>
      </c>
    </row>
    <row r="101" spans="2:8">
      <c r="B101" s="1" t="s">
        <v>2013</v>
      </c>
      <c r="C101" s="12" t="s">
        <v>136</v>
      </c>
      <c r="D101" s="1" t="s">
        <v>158</v>
      </c>
      <c r="E101" s="1" t="s">
        <v>890</v>
      </c>
      <c r="F101" s="4">
        <v>1756800</v>
      </c>
      <c r="G101" s="4">
        <v>2831.08</v>
      </c>
      <c r="H101" s="4">
        <v>0.24</v>
      </c>
    </row>
    <row r="102" spans="2:8">
      <c r="B102" s="1" t="s">
        <v>2014</v>
      </c>
      <c r="C102" s="12" t="s">
        <v>136</v>
      </c>
      <c r="D102" s="1" t="s">
        <v>173</v>
      </c>
      <c r="E102" s="1" t="s">
        <v>765</v>
      </c>
      <c r="F102" s="4">
        <v>70800</v>
      </c>
      <c r="G102" s="4">
        <v>2775.04</v>
      </c>
      <c r="H102" s="4">
        <v>0.23</v>
      </c>
    </row>
    <row r="103" spans="2:8">
      <c r="B103" s="1" t="s">
        <v>2015</v>
      </c>
      <c r="C103" s="12" t="s">
        <v>136</v>
      </c>
      <c r="D103" s="1" t="s">
        <v>161</v>
      </c>
      <c r="E103" s="1" t="s">
        <v>891</v>
      </c>
      <c r="F103" s="4">
        <v>816850</v>
      </c>
      <c r="G103" s="4">
        <v>2706.22</v>
      </c>
      <c r="H103" s="4">
        <v>0.23</v>
      </c>
    </row>
    <row r="104" spans="2:8">
      <c r="B104" s="1" t="s">
        <v>1613</v>
      </c>
      <c r="C104" s="12" t="s">
        <v>136</v>
      </c>
      <c r="D104" s="1" t="s">
        <v>137</v>
      </c>
      <c r="E104" s="1" t="s">
        <v>152</v>
      </c>
      <c r="F104" s="4">
        <v>340800</v>
      </c>
      <c r="G104" s="4">
        <v>2680.39</v>
      </c>
      <c r="H104" s="4">
        <v>0.22</v>
      </c>
    </row>
    <row r="105" spans="2:8">
      <c r="B105" s="1" t="s">
        <v>2016</v>
      </c>
      <c r="C105" s="12" t="s">
        <v>136</v>
      </c>
      <c r="D105" s="1" t="s">
        <v>168</v>
      </c>
      <c r="E105" s="1" t="s">
        <v>394</v>
      </c>
      <c r="F105" s="4">
        <v>26375</v>
      </c>
      <c r="G105" s="4">
        <v>2674.36</v>
      </c>
      <c r="H105" s="4">
        <v>0.22</v>
      </c>
    </row>
    <row r="106" spans="2:8">
      <c r="B106" s="1" t="s">
        <v>2017</v>
      </c>
      <c r="C106" s="12" t="s">
        <v>136</v>
      </c>
      <c r="D106" s="1" t="s">
        <v>142</v>
      </c>
      <c r="E106" s="1" t="s">
        <v>755</v>
      </c>
      <c r="F106" s="4">
        <v>51200</v>
      </c>
      <c r="G106" s="4">
        <v>2666.88</v>
      </c>
      <c r="H106" s="4">
        <v>0.22</v>
      </c>
    </row>
    <row r="107" spans="2:8">
      <c r="B107" s="1" t="s">
        <v>2018</v>
      </c>
      <c r="C107" s="12" t="s">
        <v>136</v>
      </c>
      <c r="D107" s="1" t="s">
        <v>154</v>
      </c>
      <c r="E107" s="1" t="s">
        <v>520</v>
      </c>
      <c r="F107" s="4">
        <v>154350</v>
      </c>
      <c r="G107" s="4">
        <v>2613.61</v>
      </c>
      <c r="H107" s="4">
        <v>0.22</v>
      </c>
    </row>
    <row r="108" spans="2:8">
      <c r="B108" s="1" t="s">
        <v>2019</v>
      </c>
      <c r="C108" s="12" t="s">
        <v>136</v>
      </c>
      <c r="D108" s="1" t="s">
        <v>158</v>
      </c>
      <c r="E108" s="1" t="s">
        <v>759</v>
      </c>
      <c r="F108" s="4">
        <v>112800</v>
      </c>
      <c r="G108" s="4">
        <v>2588.65</v>
      </c>
      <c r="H108" s="4">
        <v>0.22</v>
      </c>
    </row>
    <row r="109" spans="2:8">
      <c r="B109" s="1" t="s">
        <v>2020</v>
      </c>
      <c r="C109" s="12" t="s">
        <v>136</v>
      </c>
      <c r="D109" s="1" t="s">
        <v>137</v>
      </c>
      <c r="E109" s="1" t="s">
        <v>414</v>
      </c>
      <c r="F109" s="4">
        <v>1563100</v>
      </c>
      <c r="G109" s="4">
        <v>2586.9299999999998</v>
      </c>
      <c r="H109" s="4">
        <v>0.22</v>
      </c>
    </row>
    <row r="110" spans="2:8">
      <c r="B110" s="1" t="s">
        <v>2021</v>
      </c>
      <c r="C110" s="12" t="s">
        <v>136</v>
      </c>
      <c r="D110" s="1" t="s">
        <v>198</v>
      </c>
      <c r="E110" s="1" t="s">
        <v>892</v>
      </c>
      <c r="F110" s="4">
        <v>4840500</v>
      </c>
      <c r="G110" s="4">
        <v>2543.6799999999998</v>
      </c>
      <c r="H110" s="4">
        <v>0.21</v>
      </c>
    </row>
    <row r="111" spans="2:8">
      <c r="B111" s="1" t="s">
        <v>2022</v>
      </c>
      <c r="C111" s="12" t="s">
        <v>136</v>
      </c>
      <c r="D111" s="1" t="s">
        <v>184</v>
      </c>
      <c r="E111" s="1" t="s">
        <v>503</v>
      </c>
      <c r="F111" s="4">
        <v>124300</v>
      </c>
      <c r="G111" s="4">
        <v>2537.09</v>
      </c>
      <c r="H111" s="4">
        <v>0.21</v>
      </c>
    </row>
    <row r="112" spans="2:8">
      <c r="B112" s="1" t="s">
        <v>1603</v>
      </c>
      <c r="C112" s="12" t="s">
        <v>136</v>
      </c>
      <c r="D112" s="1" t="s">
        <v>137</v>
      </c>
      <c r="E112" s="1" t="s">
        <v>145</v>
      </c>
      <c r="F112" s="4">
        <v>143200</v>
      </c>
      <c r="G112" s="4">
        <v>2511.3000000000002</v>
      </c>
      <c r="H112" s="4">
        <v>0.21</v>
      </c>
    </row>
    <row r="113" spans="2:8">
      <c r="B113" s="1" t="s">
        <v>2023</v>
      </c>
      <c r="C113" s="12" t="s">
        <v>136</v>
      </c>
      <c r="D113" s="1" t="s">
        <v>161</v>
      </c>
      <c r="E113" s="1" t="s">
        <v>180</v>
      </c>
      <c r="F113" s="4">
        <v>62200</v>
      </c>
      <c r="G113" s="4">
        <v>2412.4899999999998</v>
      </c>
      <c r="H113" s="4">
        <v>0.2</v>
      </c>
    </row>
    <row r="114" spans="2:8">
      <c r="B114" s="1" t="s">
        <v>2024</v>
      </c>
      <c r="C114" s="12" t="s">
        <v>136</v>
      </c>
      <c r="D114" s="1" t="s">
        <v>146</v>
      </c>
      <c r="E114" s="1" t="s">
        <v>388</v>
      </c>
      <c r="F114" s="4">
        <v>2873528</v>
      </c>
      <c r="G114" s="4">
        <v>2393.65</v>
      </c>
      <c r="H114" s="4">
        <v>0.2</v>
      </c>
    </row>
    <row r="115" spans="2:8">
      <c r="B115" s="1" t="s">
        <v>2025</v>
      </c>
      <c r="C115" s="12" t="s">
        <v>136</v>
      </c>
      <c r="D115" s="1" t="s">
        <v>148</v>
      </c>
      <c r="E115" s="1" t="s">
        <v>391</v>
      </c>
      <c r="F115" s="4">
        <v>134750</v>
      </c>
      <c r="G115" s="4">
        <v>2387.5</v>
      </c>
      <c r="H115" s="4">
        <v>0.2</v>
      </c>
    </row>
    <row r="116" spans="2:8">
      <c r="B116" s="1" t="s">
        <v>2026</v>
      </c>
      <c r="C116" s="12" t="s">
        <v>136</v>
      </c>
      <c r="D116" s="1" t="s">
        <v>176</v>
      </c>
      <c r="E116" s="1" t="s">
        <v>496</v>
      </c>
      <c r="F116" s="4">
        <v>214500</v>
      </c>
      <c r="G116" s="4">
        <v>2334.08</v>
      </c>
      <c r="H116" s="4">
        <v>0.19</v>
      </c>
    </row>
    <row r="117" spans="2:8">
      <c r="B117" s="1" t="s">
        <v>2027</v>
      </c>
      <c r="C117" s="12" t="s">
        <v>136</v>
      </c>
      <c r="D117" s="1" t="s">
        <v>156</v>
      </c>
      <c r="E117" s="1" t="s">
        <v>756</v>
      </c>
      <c r="F117" s="4">
        <v>152950</v>
      </c>
      <c r="G117" s="4">
        <v>2321.09</v>
      </c>
      <c r="H117" s="4">
        <v>0.19</v>
      </c>
    </row>
    <row r="118" spans="2:8">
      <c r="B118" s="1" t="s">
        <v>2028</v>
      </c>
      <c r="C118" s="12" t="s">
        <v>136</v>
      </c>
      <c r="D118" s="1" t="s">
        <v>146</v>
      </c>
      <c r="E118" s="1" t="s">
        <v>380</v>
      </c>
      <c r="F118" s="4">
        <v>1785600</v>
      </c>
      <c r="G118" s="4">
        <v>2304.3200000000002</v>
      </c>
      <c r="H118" s="4">
        <v>0.19</v>
      </c>
    </row>
    <row r="119" spans="2:8">
      <c r="B119" s="1" t="s">
        <v>2029</v>
      </c>
      <c r="C119" s="12" t="s">
        <v>136</v>
      </c>
      <c r="D119" s="1" t="s">
        <v>161</v>
      </c>
      <c r="E119" s="1" t="s">
        <v>449</v>
      </c>
      <c r="F119" s="4">
        <v>238000</v>
      </c>
      <c r="G119" s="4">
        <v>2279.6799999999998</v>
      </c>
      <c r="H119" s="4">
        <v>0.19</v>
      </c>
    </row>
    <row r="120" spans="2:8">
      <c r="B120" s="1" t="s">
        <v>2030</v>
      </c>
      <c r="C120" s="12" t="s">
        <v>136</v>
      </c>
      <c r="D120" s="1" t="s">
        <v>246</v>
      </c>
      <c r="E120" s="1" t="s">
        <v>504</v>
      </c>
      <c r="F120" s="4">
        <v>408800</v>
      </c>
      <c r="G120" s="4">
        <v>2146.81</v>
      </c>
      <c r="H120" s="4">
        <v>0.18</v>
      </c>
    </row>
    <row r="121" spans="2:8">
      <c r="B121" s="1" t="s">
        <v>2031</v>
      </c>
      <c r="C121" s="12" t="s">
        <v>136</v>
      </c>
      <c r="D121" s="1" t="s">
        <v>237</v>
      </c>
      <c r="E121" s="1" t="s">
        <v>738</v>
      </c>
      <c r="F121" s="4">
        <v>417000</v>
      </c>
      <c r="G121" s="4">
        <v>2012.23</v>
      </c>
      <c r="H121" s="4">
        <v>0.17</v>
      </c>
    </row>
    <row r="122" spans="2:8">
      <c r="B122" s="1" t="s">
        <v>2032</v>
      </c>
      <c r="C122" s="12" t="s">
        <v>136</v>
      </c>
      <c r="D122" s="1" t="s">
        <v>356</v>
      </c>
      <c r="E122" s="1" t="s">
        <v>805</v>
      </c>
      <c r="F122" s="4">
        <v>252500</v>
      </c>
      <c r="G122" s="4">
        <v>2002.07</v>
      </c>
      <c r="H122" s="4">
        <v>0.17</v>
      </c>
    </row>
    <row r="123" spans="2:8">
      <c r="B123" s="1" t="s">
        <v>2033</v>
      </c>
      <c r="C123" s="12" t="s">
        <v>136</v>
      </c>
      <c r="D123" s="1" t="s">
        <v>137</v>
      </c>
      <c r="E123" s="1" t="s">
        <v>397</v>
      </c>
      <c r="F123" s="4">
        <v>1261700</v>
      </c>
      <c r="G123" s="4">
        <v>1914.63</v>
      </c>
      <c r="H123" s="4">
        <v>0.16</v>
      </c>
    </row>
    <row r="124" spans="2:8">
      <c r="B124" s="1" t="s">
        <v>2034</v>
      </c>
      <c r="C124" s="12" t="s">
        <v>136</v>
      </c>
      <c r="D124" s="1" t="s">
        <v>158</v>
      </c>
      <c r="E124" s="1" t="s">
        <v>893</v>
      </c>
      <c r="F124" s="4">
        <v>271000</v>
      </c>
      <c r="G124" s="4">
        <v>1894.97</v>
      </c>
      <c r="H124" s="4">
        <v>0.16</v>
      </c>
    </row>
    <row r="125" spans="2:8">
      <c r="B125" s="1" t="s">
        <v>2035</v>
      </c>
      <c r="C125" s="12" t="s">
        <v>136</v>
      </c>
      <c r="D125" s="1" t="s">
        <v>154</v>
      </c>
      <c r="E125" s="1" t="s">
        <v>423</v>
      </c>
      <c r="F125" s="4">
        <v>9150</v>
      </c>
      <c r="G125" s="4">
        <v>1781.3</v>
      </c>
      <c r="H125" s="4">
        <v>0.15</v>
      </c>
    </row>
    <row r="126" spans="2:8">
      <c r="B126" s="1" t="s">
        <v>2036</v>
      </c>
      <c r="C126" s="12" t="s">
        <v>136</v>
      </c>
      <c r="D126" s="1" t="s">
        <v>256</v>
      </c>
      <c r="E126" s="1" t="s">
        <v>375</v>
      </c>
      <c r="F126" s="4">
        <v>1527600</v>
      </c>
      <c r="G126" s="4">
        <v>1771.25</v>
      </c>
      <c r="H126" s="4">
        <v>0.15</v>
      </c>
    </row>
    <row r="127" spans="2:8">
      <c r="B127" s="1" t="s">
        <v>2037</v>
      </c>
      <c r="C127" s="12" t="s">
        <v>136</v>
      </c>
      <c r="D127" s="1" t="s">
        <v>187</v>
      </c>
      <c r="E127" s="1" t="s">
        <v>384</v>
      </c>
      <c r="F127" s="4">
        <v>847600</v>
      </c>
      <c r="G127" s="4">
        <v>1763.86</v>
      </c>
      <c r="H127" s="4">
        <v>0.15</v>
      </c>
    </row>
    <row r="128" spans="2:8">
      <c r="B128" s="1" t="s">
        <v>2038</v>
      </c>
      <c r="C128" s="12" t="s">
        <v>136</v>
      </c>
      <c r="D128" s="1" t="s">
        <v>158</v>
      </c>
      <c r="E128" s="1" t="s">
        <v>894</v>
      </c>
      <c r="F128" s="4">
        <v>12500</v>
      </c>
      <c r="G128" s="4">
        <v>1732.4</v>
      </c>
      <c r="H128" s="4">
        <v>0.14000000000000001</v>
      </c>
    </row>
    <row r="129" spans="2:8">
      <c r="B129" s="1" t="s">
        <v>2039</v>
      </c>
      <c r="C129" s="12" t="s">
        <v>136</v>
      </c>
      <c r="D129" s="1" t="s">
        <v>193</v>
      </c>
      <c r="E129" s="1" t="s">
        <v>360</v>
      </c>
      <c r="F129" s="4">
        <v>51000</v>
      </c>
      <c r="G129" s="4">
        <v>1730.94</v>
      </c>
      <c r="H129" s="4">
        <v>0.14000000000000001</v>
      </c>
    </row>
    <row r="130" spans="2:8">
      <c r="B130" s="1" t="s">
        <v>2040</v>
      </c>
      <c r="C130" s="12" t="s">
        <v>136</v>
      </c>
      <c r="D130" s="1" t="s">
        <v>161</v>
      </c>
      <c r="E130" s="1" t="s">
        <v>581</v>
      </c>
      <c r="F130" s="4">
        <v>324300</v>
      </c>
      <c r="G130" s="4">
        <v>1719.76</v>
      </c>
      <c r="H130" s="4">
        <v>0.14000000000000001</v>
      </c>
    </row>
    <row r="131" spans="2:8">
      <c r="B131" s="1" t="s">
        <v>2041</v>
      </c>
      <c r="C131" s="12" t="s">
        <v>136</v>
      </c>
      <c r="D131" s="1" t="s">
        <v>156</v>
      </c>
      <c r="E131" s="1" t="s">
        <v>758</v>
      </c>
      <c r="F131" s="4">
        <v>330000</v>
      </c>
      <c r="G131" s="4">
        <v>1666.01</v>
      </c>
      <c r="H131" s="4">
        <v>0.14000000000000001</v>
      </c>
    </row>
    <row r="132" spans="2:8">
      <c r="B132" s="1" t="s">
        <v>1609</v>
      </c>
      <c r="C132" s="12" t="s">
        <v>136</v>
      </c>
      <c r="D132" s="1" t="s">
        <v>232</v>
      </c>
      <c r="E132" s="1" t="s">
        <v>271</v>
      </c>
      <c r="F132" s="4">
        <v>40250</v>
      </c>
      <c r="G132" s="4">
        <v>1607.99</v>
      </c>
      <c r="H132" s="4">
        <v>0.13</v>
      </c>
    </row>
    <row r="133" spans="2:8">
      <c r="B133" s="1" t="s">
        <v>2042</v>
      </c>
      <c r="C133" s="12" t="s">
        <v>136</v>
      </c>
      <c r="D133" s="1" t="s">
        <v>146</v>
      </c>
      <c r="E133" s="1" t="s">
        <v>500</v>
      </c>
      <c r="F133" s="4">
        <v>1004000</v>
      </c>
      <c r="G133" s="4">
        <v>1607.91</v>
      </c>
      <c r="H133" s="4">
        <v>0.13</v>
      </c>
    </row>
    <row r="134" spans="2:8">
      <c r="B134" s="1" t="s">
        <v>1605</v>
      </c>
      <c r="C134" s="12" t="s">
        <v>136</v>
      </c>
      <c r="D134" s="1" t="s">
        <v>170</v>
      </c>
      <c r="E134" s="1" t="s">
        <v>276</v>
      </c>
      <c r="F134" s="4">
        <v>357000</v>
      </c>
      <c r="G134" s="4">
        <v>1503.15</v>
      </c>
      <c r="H134" s="4">
        <v>0.13</v>
      </c>
    </row>
    <row r="135" spans="2:8">
      <c r="B135" s="1" t="s">
        <v>1584</v>
      </c>
      <c r="C135" s="12" t="s">
        <v>136</v>
      </c>
      <c r="D135" s="1" t="s">
        <v>176</v>
      </c>
      <c r="E135" s="1" t="s">
        <v>285</v>
      </c>
      <c r="F135" s="4">
        <v>125250</v>
      </c>
      <c r="G135" s="4">
        <v>1493.04</v>
      </c>
      <c r="H135" s="4">
        <v>0.12</v>
      </c>
    </row>
    <row r="136" spans="2:8">
      <c r="B136" s="1" t="s">
        <v>2043</v>
      </c>
      <c r="C136" s="12" t="s">
        <v>136</v>
      </c>
      <c r="D136" s="1" t="s">
        <v>137</v>
      </c>
      <c r="E136" s="1" t="s">
        <v>895</v>
      </c>
      <c r="F136" s="4">
        <v>123500</v>
      </c>
      <c r="G136" s="4">
        <v>1396.48</v>
      </c>
      <c r="H136" s="4">
        <v>0.12</v>
      </c>
    </row>
    <row r="137" spans="2:8">
      <c r="B137" s="1" t="s">
        <v>1619</v>
      </c>
      <c r="C137" s="12" t="s">
        <v>136</v>
      </c>
      <c r="D137" s="1" t="s">
        <v>137</v>
      </c>
      <c r="E137" s="1" t="s">
        <v>141</v>
      </c>
      <c r="F137" s="4">
        <v>81950</v>
      </c>
      <c r="G137" s="4">
        <v>1295.96</v>
      </c>
      <c r="H137" s="4">
        <v>0.11</v>
      </c>
    </row>
    <row r="138" spans="2:8">
      <c r="B138" s="1" t="s">
        <v>429</v>
      </c>
      <c r="C138" s="12" t="s">
        <v>136</v>
      </c>
      <c r="D138" s="1" t="s">
        <v>386</v>
      </c>
      <c r="E138" s="1" t="s">
        <v>430</v>
      </c>
      <c r="F138" s="4">
        <v>1054900</v>
      </c>
      <c r="G138" s="4">
        <v>1271.68</v>
      </c>
      <c r="H138" s="4">
        <v>0.11</v>
      </c>
    </row>
    <row r="139" spans="2:8">
      <c r="B139" s="1" t="s">
        <v>2044</v>
      </c>
      <c r="C139" s="12" t="s">
        <v>136</v>
      </c>
      <c r="D139" s="1" t="s">
        <v>154</v>
      </c>
      <c r="E139" s="1" t="s">
        <v>601</v>
      </c>
      <c r="F139" s="4">
        <v>112000</v>
      </c>
      <c r="G139" s="4">
        <v>1231.22</v>
      </c>
      <c r="H139" s="4">
        <v>0.1</v>
      </c>
    </row>
    <row r="140" spans="2:8">
      <c r="B140" s="1" t="s">
        <v>2045</v>
      </c>
      <c r="C140" s="12" t="s">
        <v>136</v>
      </c>
      <c r="D140" s="1" t="s">
        <v>165</v>
      </c>
      <c r="E140" s="1" t="s">
        <v>804</v>
      </c>
      <c r="F140" s="4">
        <v>104400</v>
      </c>
      <c r="G140" s="4">
        <v>1197.0999999999999</v>
      </c>
      <c r="H140" s="4">
        <v>0.1</v>
      </c>
    </row>
    <row r="141" spans="2:8">
      <c r="B141" s="1" t="s">
        <v>2046</v>
      </c>
      <c r="C141" s="12" t="s">
        <v>136</v>
      </c>
      <c r="D141" s="1" t="s">
        <v>154</v>
      </c>
      <c r="E141" s="1" t="s">
        <v>428</v>
      </c>
      <c r="F141" s="4">
        <v>29400</v>
      </c>
      <c r="G141" s="4">
        <v>1175.27</v>
      </c>
      <c r="H141" s="4">
        <v>0.1</v>
      </c>
    </row>
    <row r="142" spans="2:8">
      <c r="B142" s="1" t="s">
        <v>2047</v>
      </c>
      <c r="C142" s="12" t="s">
        <v>136</v>
      </c>
      <c r="D142" s="1" t="s">
        <v>237</v>
      </c>
      <c r="E142" s="1" t="s">
        <v>896</v>
      </c>
      <c r="F142" s="4">
        <v>76923</v>
      </c>
      <c r="G142" s="4">
        <v>1021.5</v>
      </c>
      <c r="H142" s="4">
        <v>0.09</v>
      </c>
    </row>
    <row r="143" spans="2:8">
      <c r="B143" s="1" t="s">
        <v>2048</v>
      </c>
      <c r="C143" s="12" t="s">
        <v>136</v>
      </c>
      <c r="D143" s="1" t="s">
        <v>139</v>
      </c>
      <c r="E143" s="1" t="s">
        <v>383</v>
      </c>
      <c r="F143" s="4">
        <v>858000</v>
      </c>
      <c r="G143" s="4">
        <v>951.09</v>
      </c>
      <c r="H143" s="4">
        <v>0.08</v>
      </c>
    </row>
    <row r="144" spans="2:8">
      <c r="B144" s="1" t="s">
        <v>2049</v>
      </c>
      <c r="C144" s="12" t="s">
        <v>136</v>
      </c>
      <c r="D144" s="1" t="s">
        <v>156</v>
      </c>
      <c r="E144" s="1" t="s">
        <v>897</v>
      </c>
      <c r="F144" s="4">
        <v>224000</v>
      </c>
      <c r="G144" s="4">
        <v>949.98</v>
      </c>
      <c r="H144" s="4">
        <v>0.08</v>
      </c>
    </row>
    <row r="145" spans="2:9">
      <c r="B145" s="1" t="s">
        <v>2050</v>
      </c>
      <c r="C145" s="12" t="s">
        <v>136</v>
      </c>
      <c r="D145" s="1" t="s">
        <v>158</v>
      </c>
      <c r="E145" s="1" t="s">
        <v>505</v>
      </c>
      <c r="F145" s="4">
        <v>420000</v>
      </c>
      <c r="G145" s="4">
        <v>894.39</v>
      </c>
      <c r="H145" s="4">
        <v>7.0000000000000007E-2</v>
      </c>
    </row>
    <row r="146" spans="2:9">
      <c r="B146" s="1" t="s">
        <v>2051</v>
      </c>
      <c r="C146" s="12" t="s">
        <v>136</v>
      </c>
      <c r="D146" s="1" t="s">
        <v>161</v>
      </c>
      <c r="E146" s="1" t="s">
        <v>491</v>
      </c>
      <c r="F146" s="4">
        <v>30375</v>
      </c>
      <c r="G146" s="4">
        <v>782.25</v>
      </c>
      <c r="H146" s="4">
        <v>7.0000000000000007E-2</v>
      </c>
    </row>
    <row r="147" spans="2:9">
      <c r="B147" s="1" t="s">
        <v>2052</v>
      </c>
      <c r="C147" s="12" t="s">
        <v>136</v>
      </c>
      <c r="D147" s="1" t="s">
        <v>165</v>
      </c>
      <c r="E147" s="1" t="s">
        <v>898</v>
      </c>
      <c r="F147" s="4">
        <v>273000</v>
      </c>
      <c r="G147" s="4">
        <v>621.35</v>
      </c>
      <c r="H147" s="4">
        <v>0.05</v>
      </c>
    </row>
    <row r="148" spans="2:9">
      <c r="B148" s="1" t="s">
        <v>2053</v>
      </c>
      <c r="C148" s="12" t="s">
        <v>136</v>
      </c>
      <c r="D148" s="1" t="s">
        <v>146</v>
      </c>
      <c r="E148" s="1" t="s">
        <v>899</v>
      </c>
      <c r="F148" s="4">
        <v>257300</v>
      </c>
      <c r="G148" s="4">
        <v>576.35</v>
      </c>
      <c r="H148" s="4">
        <v>0.05</v>
      </c>
    </row>
    <row r="149" spans="2:9">
      <c r="B149" s="1" t="s">
        <v>2054</v>
      </c>
      <c r="C149" s="12" t="s">
        <v>136</v>
      </c>
      <c r="D149" s="1" t="s">
        <v>170</v>
      </c>
      <c r="E149" s="1" t="s">
        <v>900</v>
      </c>
      <c r="F149" s="4">
        <v>50150</v>
      </c>
      <c r="G149" s="4">
        <v>505.91</v>
      </c>
      <c r="H149" s="4">
        <v>0.04</v>
      </c>
    </row>
    <row r="150" spans="2:9">
      <c r="B150" s="1" t="s">
        <v>2055</v>
      </c>
      <c r="C150" s="12" t="s">
        <v>136</v>
      </c>
      <c r="D150" s="1" t="s">
        <v>165</v>
      </c>
      <c r="E150" s="1" t="s">
        <v>166</v>
      </c>
      <c r="F150" s="4">
        <v>48750</v>
      </c>
      <c r="G150" s="4">
        <v>352.37</v>
      </c>
      <c r="H150" s="4">
        <v>0.03</v>
      </c>
    </row>
    <row r="151" spans="2:9">
      <c r="B151" s="1" t="s">
        <v>2056</v>
      </c>
      <c r="C151" s="12" t="s">
        <v>136</v>
      </c>
      <c r="D151" s="1" t="s">
        <v>493</v>
      </c>
      <c r="E151" s="1" t="s">
        <v>494</v>
      </c>
      <c r="F151" s="4">
        <v>870</v>
      </c>
      <c r="G151" s="4">
        <v>274.04000000000002</v>
      </c>
      <c r="H151" s="4">
        <v>0.02</v>
      </c>
    </row>
    <row r="152" spans="2:9">
      <c r="B152" s="1" t="s">
        <v>2057</v>
      </c>
      <c r="C152" s="12" t="s">
        <v>136</v>
      </c>
      <c r="D152" s="1" t="s">
        <v>232</v>
      </c>
      <c r="E152" s="1" t="s">
        <v>378</v>
      </c>
      <c r="F152" s="4">
        <v>89700</v>
      </c>
      <c r="G152" s="4">
        <v>125.94</v>
      </c>
      <c r="H152" s="4">
        <v>0.01</v>
      </c>
    </row>
    <row r="153" spans="2:9">
      <c r="B153" s="1" t="s">
        <v>1612</v>
      </c>
      <c r="C153" s="12" t="s">
        <v>136</v>
      </c>
      <c r="D153" s="1" t="s">
        <v>256</v>
      </c>
      <c r="E153" s="1" t="s">
        <v>270</v>
      </c>
      <c r="F153" s="4">
        <v>26665</v>
      </c>
      <c r="G153" s="4">
        <v>46.76</v>
      </c>
      <c r="H153" s="4">
        <v>0</v>
      </c>
      <c r="I153" s="1" t="s">
        <v>416</v>
      </c>
    </row>
    <row r="154" spans="2:9">
      <c r="B154" s="1" t="s">
        <v>2058</v>
      </c>
      <c r="C154" s="12" t="s">
        <v>136</v>
      </c>
      <c r="D154" s="1" t="s">
        <v>256</v>
      </c>
      <c r="E154" s="1" t="s">
        <v>712</v>
      </c>
      <c r="F154" s="4">
        <v>7500</v>
      </c>
      <c r="G154" s="4">
        <v>36.11</v>
      </c>
      <c r="H154" s="4">
        <v>0</v>
      </c>
      <c r="I154" s="1" t="s">
        <v>416</v>
      </c>
    </row>
    <row r="155" spans="2:9">
      <c r="B155" s="2" t="s">
        <v>2059</v>
      </c>
      <c r="C155" s="12" t="s">
        <v>136</v>
      </c>
      <c r="D155" s="1" t="s">
        <v>256</v>
      </c>
      <c r="E155" s="1" t="s">
        <v>712</v>
      </c>
      <c r="F155" s="4">
        <v>-7500</v>
      </c>
      <c r="G155" s="4">
        <v>-36.28</v>
      </c>
      <c r="H155" s="4">
        <v>0</v>
      </c>
      <c r="I155" s="1" t="s">
        <v>416</v>
      </c>
    </row>
    <row r="156" spans="2:9">
      <c r="B156" s="1" t="s">
        <v>2060</v>
      </c>
      <c r="C156" s="12" t="s">
        <v>136</v>
      </c>
      <c r="D156" s="1" t="s">
        <v>256</v>
      </c>
      <c r="E156" s="1" t="s">
        <v>270</v>
      </c>
      <c r="F156" s="4">
        <v>-26665</v>
      </c>
      <c r="G156" s="4">
        <v>-46.14</v>
      </c>
      <c r="H156" s="4">
        <v>0</v>
      </c>
      <c r="I156" s="1" t="s">
        <v>416</v>
      </c>
    </row>
    <row r="157" spans="2:9">
      <c r="B157" s="1" t="s">
        <v>2061</v>
      </c>
      <c r="C157" s="12" t="s">
        <v>136</v>
      </c>
      <c r="D157" s="1" t="s">
        <v>232</v>
      </c>
      <c r="E157" s="1" t="s">
        <v>378</v>
      </c>
      <c r="F157" s="4">
        <v>-89700</v>
      </c>
      <c r="G157" s="4">
        <v>-126.34</v>
      </c>
      <c r="H157" s="4">
        <v>-0.01</v>
      </c>
    </row>
    <row r="158" spans="2:9">
      <c r="B158" s="1" t="s">
        <v>2062</v>
      </c>
      <c r="C158" s="12" t="s">
        <v>136</v>
      </c>
      <c r="D158" s="1" t="s">
        <v>493</v>
      </c>
      <c r="E158" s="1" t="s">
        <v>494</v>
      </c>
      <c r="F158" s="4">
        <v>-870</v>
      </c>
      <c r="G158" s="4">
        <v>-274.42</v>
      </c>
      <c r="H158" s="4">
        <v>-0.02</v>
      </c>
    </row>
    <row r="159" spans="2:9">
      <c r="B159" s="1" t="s">
        <v>2063</v>
      </c>
      <c r="C159" s="12" t="s">
        <v>136</v>
      </c>
      <c r="D159" s="1" t="s">
        <v>165</v>
      </c>
      <c r="E159" s="1" t="s">
        <v>166</v>
      </c>
      <c r="F159" s="4">
        <v>-48750</v>
      </c>
      <c r="G159" s="4">
        <v>-352.44</v>
      </c>
      <c r="H159" s="4">
        <v>-0.03</v>
      </c>
    </row>
    <row r="160" spans="2:9">
      <c r="B160" s="1" t="s">
        <v>2064</v>
      </c>
      <c r="C160" s="12" t="s">
        <v>136</v>
      </c>
      <c r="D160" s="1" t="s">
        <v>170</v>
      </c>
      <c r="E160" s="1" t="s">
        <v>900</v>
      </c>
      <c r="F160" s="4">
        <v>-50150</v>
      </c>
      <c r="G160" s="4">
        <v>-507.22</v>
      </c>
      <c r="H160" s="4">
        <v>-0.04</v>
      </c>
    </row>
    <row r="161" spans="2:8">
      <c r="B161" s="1" t="s">
        <v>2065</v>
      </c>
      <c r="C161" s="12" t="s">
        <v>136</v>
      </c>
      <c r="D161" s="1" t="s">
        <v>146</v>
      </c>
      <c r="E161" s="1" t="s">
        <v>899</v>
      </c>
      <c r="F161" s="4">
        <v>-257300</v>
      </c>
      <c r="G161" s="4">
        <v>-577.51</v>
      </c>
      <c r="H161" s="4">
        <v>-0.05</v>
      </c>
    </row>
    <row r="162" spans="2:8">
      <c r="B162" s="1" t="s">
        <v>2066</v>
      </c>
      <c r="C162" s="12" t="s">
        <v>136</v>
      </c>
      <c r="D162" s="1" t="s">
        <v>165</v>
      </c>
      <c r="E162" s="1" t="s">
        <v>898</v>
      </c>
      <c r="F162" s="4">
        <v>-273000</v>
      </c>
      <c r="G162" s="4">
        <v>-623.53</v>
      </c>
      <c r="H162" s="4">
        <v>-0.05</v>
      </c>
    </row>
    <row r="163" spans="2:8">
      <c r="B163" s="1" t="s">
        <v>2067</v>
      </c>
      <c r="C163" s="12" t="s">
        <v>136</v>
      </c>
      <c r="D163" s="1" t="s">
        <v>161</v>
      </c>
      <c r="E163" s="1" t="s">
        <v>491</v>
      </c>
      <c r="F163" s="4">
        <v>-30375</v>
      </c>
      <c r="G163" s="4">
        <v>-786.01</v>
      </c>
      <c r="H163" s="4">
        <v>-7.0000000000000007E-2</v>
      </c>
    </row>
    <row r="164" spans="2:8">
      <c r="B164" s="1" t="s">
        <v>2068</v>
      </c>
      <c r="C164" s="12" t="s">
        <v>136</v>
      </c>
      <c r="D164" s="1" t="s">
        <v>158</v>
      </c>
      <c r="E164" s="1" t="s">
        <v>505</v>
      </c>
      <c r="F164" s="4">
        <v>-420000</v>
      </c>
      <c r="G164" s="4">
        <v>-896.07</v>
      </c>
      <c r="H164" s="4">
        <v>-7.0000000000000007E-2</v>
      </c>
    </row>
    <row r="165" spans="2:8">
      <c r="B165" s="1" t="s">
        <v>2069</v>
      </c>
      <c r="C165" s="12" t="s">
        <v>136</v>
      </c>
      <c r="D165" s="1" t="s">
        <v>156</v>
      </c>
      <c r="E165" s="1" t="s">
        <v>897</v>
      </c>
      <c r="F165" s="4">
        <v>-224000</v>
      </c>
      <c r="G165" s="4">
        <v>-952.22</v>
      </c>
      <c r="H165" s="4">
        <v>-0.08</v>
      </c>
    </row>
    <row r="166" spans="2:8">
      <c r="B166" s="1" t="s">
        <v>2070</v>
      </c>
      <c r="C166" s="12" t="s">
        <v>136</v>
      </c>
      <c r="D166" s="1" t="s">
        <v>139</v>
      </c>
      <c r="E166" s="1" t="s">
        <v>383</v>
      </c>
      <c r="F166" s="4">
        <v>-858000</v>
      </c>
      <c r="G166" s="4">
        <v>-952.81</v>
      </c>
      <c r="H166" s="4">
        <v>-0.08</v>
      </c>
    </row>
    <row r="167" spans="2:8">
      <c r="B167" s="1" t="s">
        <v>2071</v>
      </c>
      <c r="C167" s="12" t="s">
        <v>136</v>
      </c>
      <c r="D167" s="1" t="s">
        <v>237</v>
      </c>
      <c r="E167" s="1" t="s">
        <v>896</v>
      </c>
      <c r="F167" s="4">
        <v>-76923</v>
      </c>
      <c r="G167" s="4">
        <v>-1025.6099999999999</v>
      </c>
      <c r="H167" s="4">
        <v>-0.09</v>
      </c>
    </row>
    <row r="168" spans="2:8">
      <c r="B168" s="1" t="s">
        <v>2072</v>
      </c>
      <c r="C168" s="12" t="s">
        <v>136</v>
      </c>
      <c r="D168" s="1" t="s">
        <v>154</v>
      </c>
      <c r="E168" s="1" t="s">
        <v>428</v>
      </c>
      <c r="F168" s="4">
        <v>-29400</v>
      </c>
      <c r="G168" s="4">
        <v>-1171.5999999999999</v>
      </c>
      <c r="H168" s="4">
        <v>-0.1</v>
      </c>
    </row>
    <row r="169" spans="2:8">
      <c r="B169" s="1" t="s">
        <v>2073</v>
      </c>
      <c r="C169" s="12" t="s">
        <v>136</v>
      </c>
      <c r="D169" s="1" t="s">
        <v>165</v>
      </c>
      <c r="E169" s="1" t="s">
        <v>804</v>
      </c>
      <c r="F169" s="4">
        <v>-104400</v>
      </c>
      <c r="G169" s="4">
        <v>-1183.9000000000001</v>
      </c>
      <c r="H169" s="4">
        <v>-0.1</v>
      </c>
    </row>
    <row r="170" spans="2:8">
      <c r="B170" s="1" t="s">
        <v>2074</v>
      </c>
      <c r="C170" s="12" t="s">
        <v>136</v>
      </c>
      <c r="D170" s="1" t="s">
        <v>154</v>
      </c>
      <c r="E170" s="1" t="s">
        <v>601</v>
      </c>
      <c r="F170" s="4">
        <v>-112000</v>
      </c>
      <c r="G170" s="4">
        <v>-1234.69</v>
      </c>
      <c r="H170" s="4">
        <v>-0.1</v>
      </c>
    </row>
    <row r="171" spans="2:8">
      <c r="B171" s="1" t="s">
        <v>901</v>
      </c>
      <c r="C171" s="12" t="s">
        <v>136</v>
      </c>
      <c r="D171" s="1" t="s">
        <v>386</v>
      </c>
      <c r="E171" s="1" t="s">
        <v>430</v>
      </c>
      <c r="F171" s="4">
        <v>-1054900</v>
      </c>
      <c r="G171" s="4">
        <v>-1257.44</v>
      </c>
      <c r="H171" s="4">
        <v>-0.1</v>
      </c>
    </row>
    <row r="172" spans="2:8">
      <c r="B172" s="1" t="s">
        <v>2075</v>
      </c>
      <c r="C172" s="12" t="s">
        <v>136</v>
      </c>
      <c r="D172" s="1" t="s">
        <v>137</v>
      </c>
      <c r="E172" s="1" t="s">
        <v>141</v>
      </c>
      <c r="F172" s="4">
        <v>-81950</v>
      </c>
      <c r="G172" s="4">
        <v>-1296.9000000000001</v>
      </c>
      <c r="H172" s="4">
        <v>-0.11</v>
      </c>
    </row>
    <row r="173" spans="2:8">
      <c r="B173" s="1" t="s">
        <v>2076</v>
      </c>
      <c r="C173" s="12" t="s">
        <v>136</v>
      </c>
      <c r="D173" s="1" t="s">
        <v>137</v>
      </c>
      <c r="E173" s="1" t="s">
        <v>895</v>
      </c>
      <c r="F173" s="4">
        <v>-123500</v>
      </c>
      <c r="G173" s="4">
        <v>-1400.74</v>
      </c>
      <c r="H173" s="4">
        <v>-0.12</v>
      </c>
    </row>
    <row r="174" spans="2:8">
      <c r="B174" s="1" t="s">
        <v>2077</v>
      </c>
      <c r="C174" s="12" t="s">
        <v>136</v>
      </c>
      <c r="D174" s="1" t="s">
        <v>176</v>
      </c>
      <c r="E174" s="1" t="s">
        <v>285</v>
      </c>
      <c r="F174" s="4">
        <v>-125250</v>
      </c>
      <c r="G174" s="4">
        <v>-1494.17</v>
      </c>
      <c r="H174" s="4">
        <v>-0.12</v>
      </c>
    </row>
    <row r="175" spans="2:8">
      <c r="B175" s="1" t="s">
        <v>2078</v>
      </c>
      <c r="C175" s="12" t="s">
        <v>136</v>
      </c>
      <c r="D175" s="1" t="s">
        <v>170</v>
      </c>
      <c r="E175" s="1" t="s">
        <v>276</v>
      </c>
      <c r="F175" s="4">
        <v>-357000</v>
      </c>
      <c r="G175" s="4">
        <v>-1508.68</v>
      </c>
      <c r="H175" s="4">
        <v>-0.13</v>
      </c>
    </row>
    <row r="176" spans="2:8">
      <c r="B176" s="1" t="s">
        <v>2079</v>
      </c>
      <c r="C176" s="12" t="s">
        <v>136</v>
      </c>
      <c r="D176" s="1" t="s">
        <v>146</v>
      </c>
      <c r="E176" s="1" t="s">
        <v>500</v>
      </c>
      <c r="F176" s="4">
        <v>-1004000</v>
      </c>
      <c r="G176" s="4">
        <v>-1608.41</v>
      </c>
      <c r="H176" s="4">
        <v>-0.13</v>
      </c>
    </row>
    <row r="177" spans="2:8">
      <c r="B177" s="1" t="s">
        <v>2080</v>
      </c>
      <c r="C177" s="12" t="s">
        <v>136</v>
      </c>
      <c r="D177" s="1" t="s">
        <v>232</v>
      </c>
      <c r="E177" s="1" t="s">
        <v>271</v>
      </c>
      <c r="F177" s="4">
        <v>-40250</v>
      </c>
      <c r="G177" s="4">
        <v>-1609.13</v>
      </c>
      <c r="H177" s="4">
        <v>-0.13</v>
      </c>
    </row>
    <row r="178" spans="2:8">
      <c r="B178" s="1" t="s">
        <v>2081</v>
      </c>
      <c r="C178" s="12" t="s">
        <v>136</v>
      </c>
      <c r="D178" s="1" t="s">
        <v>156</v>
      </c>
      <c r="E178" s="1" t="s">
        <v>758</v>
      </c>
      <c r="F178" s="4">
        <v>-330000</v>
      </c>
      <c r="G178" s="4">
        <v>-1670.63</v>
      </c>
      <c r="H178" s="4">
        <v>-0.14000000000000001</v>
      </c>
    </row>
    <row r="179" spans="2:8">
      <c r="B179" s="1" t="s">
        <v>2082</v>
      </c>
      <c r="C179" s="12" t="s">
        <v>136</v>
      </c>
      <c r="D179" s="1" t="s">
        <v>161</v>
      </c>
      <c r="E179" s="1" t="s">
        <v>581</v>
      </c>
      <c r="F179" s="4">
        <v>-324300</v>
      </c>
      <c r="G179" s="4">
        <v>-1712.95</v>
      </c>
      <c r="H179" s="4">
        <v>-0.14000000000000001</v>
      </c>
    </row>
    <row r="180" spans="2:8">
      <c r="B180" s="1" t="s">
        <v>2083</v>
      </c>
      <c r="C180" s="12" t="s">
        <v>136</v>
      </c>
      <c r="D180" s="1" t="s">
        <v>256</v>
      </c>
      <c r="E180" s="1" t="s">
        <v>375</v>
      </c>
      <c r="F180" s="4">
        <v>-1527600</v>
      </c>
      <c r="G180" s="4">
        <v>-1729.24</v>
      </c>
      <c r="H180" s="4">
        <v>-0.14000000000000001</v>
      </c>
    </row>
    <row r="181" spans="2:8">
      <c r="B181" s="1" t="s">
        <v>2084</v>
      </c>
      <c r="C181" s="12" t="s">
        <v>136</v>
      </c>
      <c r="D181" s="1" t="s">
        <v>193</v>
      </c>
      <c r="E181" s="1" t="s">
        <v>360</v>
      </c>
      <c r="F181" s="4">
        <v>-51000</v>
      </c>
      <c r="G181" s="4">
        <v>-1735.56</v>
      </c>
      <c r="H181" s="4">
        <v>-0.14000000000000001</v>
      </c>
    </row>
    <row r="182" spans="2:8">
      <c r="B182" s="1" t="s">
        <v>2085</v>
      </c>
      <c r="C182" s="12" t="s">
        <v>136</v>
      </c>
      <c r="D182" s="1" t="s">
        <v>158</v>
      </c>
      <c r="E182" s="1" t="s">
        <v>894</v>
      </c>
      <c r="F182" s="4">
        <v>-12500</v>
      </c>
      <c r="G182" s="4">
        <v>-1738.99</v>
      </c>
      <c r="H182" s="4">
        <v>-0.15</v>
      </c>
    </row>
    <row r="183" spans="2:8">
      <c r="B183" s="1" t="s">
        <v>2086</v>
      </c>
      <c r="C183" s="12" t="s">
        <v>136</v>
      </c>
      <c r="D183" s="1" t="s">
        <v>187</v>
      </c>
      <c r="E183" s="1" t="s">
        <v>384</v>
      </c>
      <c r="F183" s="4">
        <v>-847600</v>
      </c>
      <c r="G183" s="4">
        <v>-1769.37</v>
      </c>
      <c r="H183" s="4">
        <v>-0.15</v>
      </c>
    </row>
    <row r="184" spans="2:8">
      <c r="B184" s="1" t="s">
        <v>2087</v>
      </c>
      <c r="C184" s="12" t="s">
        <v>136</v>
      </c>
      <c r="D184" s="1" t="s">
        <v>154</v>
      </c>
      <c r="E184" s="1" t="s">
        <v>423</v>
      </c>
      <c r="F184" s="4">
        <v>-9150</v>
      </c>
      <c r="G184" s="4">
        <v>-1788.25</v>
      </c>
      <c r="H184" s="4">
        <v>-0.15</v>
      </c>
    </row>
    <row r="185" spans="2:8">
      <c r="B185" s="1" t="s">
        <v>2088</v>
      </c>
      <c r="C185" s="12" t="s">
        <v>136</v>
      </c>
      <c r="D185" s="1" t="s">
        <v>158</v>
      </c>
      <c r="E185" s="1" t="s">
        <v>893</v>
      </c>
      <c r="F185" s="4">
        <v>-271000</v>
      </c>
      <c r="G185" s="4">
        <v>-1895.24</v>
      </c>
      <c r="H185" s="4">
        <v>-0.16</v>
      </c>
    </row>
    <row r="186" spans="2:8">
      <c r="B186" s="1" t="s">
        <v>2089</v>
      </c>
      <c r="C186" s="12" t="s">
        <v>136</v>
      </c>
      <c r="D186" s="1" t="s">
        <v>137</v>
      </c>
      <c r="E186" s="1" t="s">
        <v>397</v>
      </c>
      <c r="F186" s="4">
        <v>-1261700</v>
      </c>
      <c r="G186" s="4">
        <v>-1915.89</v>
      </c>
      <c r="H186" s="4">
        <v>-0.16</v>
      </c>
    </row>
    <row r="187" spans="2:8">
      <c r="B187" s="1" t="s">
        <v>2090</v>
      </c>
      <c r="C187" s="12" t="s">
        <v>136</v>
      </c>
      <c r="D187" s="1" t="s">
        <v>356</v>
      </c>
      <c r="E187" s="1" t="s">
        <v>805</v>
      </c>
      <c r="F187" s="4">
        <v>-252500</v>
      </c>
      <c r="G187" s="4">
        <v>-2002.83</v>
      </c>
      <c r="H187" s="4">
        <v>-0.17</v>
      </c>
    </row>
    <row r="188" spans="2:8">
      <c r="B188" s="1" t="s">
        <v>2091</v>
      </c>
      <c r="C188" s="12" t="s">
        <v>136</v>
      </c>
      <c r="D188" s="1" t="s">
        <v>237</v>
      </c>
      <c r="E188" s="1" t="s">
        <v>738</v>
      </c>
      <c r="F188" s="4">
        <v>-417000</v>
      </c>
      <c r="G188" s="4">
        <v>-2017.65</v>
      </c>
      <c r="H188" s="4">
        <v>-0.17</v>
      </c>
    </row>
    <row r="189" spans="2:8">
      <c r="B189" s="1" t="s">
        <v>2092</v>
      </c>
      <c r="C189" s="12" t="s">
        <v>136</v>
      </c>
      <c r="D189" s="1" t="s">
        <v>246</v>
      </c>
      <c r="E189" s="1" t="s">
        <v>504</v>
      </c>
      <c r="F189" s="4">
        <v>-408800</v>
      </c>
      <c r="G189" s="4">
        <v>-2148.04</v>
      </c>
      <c r="H189" s="4">
        <v>-0.18</v>
      </c>
    </row>
    <row r="190" spans="2:8">
      <c r="B190" s="1" t="s">
        <v>2093</v>
      </c>
      <c r="C190" s="12" t="s">
        <v>136</v>
      </c>
      <c r="D190" s="1" t="s">
        <v>161</v>
      </c>
      <c r="E190" s="1" t="s">
        <v>449</v>
      </c>
      <c r="F190" s="4">
        <v>-238000</v>
      </c>
      <c r="G190" s="4">
        <v>-2281.23</v>
      </c>
      <c r="H190" s="4">
        <v>-0.19</v>
      </c>
    </row>
    <row r="191" spans="2:8">
      <c r="B191" s="1" t="s">
        <v>2094</v>
      </c>
      <c r="C191" s="12" t="s">
        <v>136</v>
      </c>
      <c r="D191" s="1" t="s">
        <v>146</v>
      </c>
      <c r="E191" s="1" t="s">
        <v>380</v>
      </c>
      <c r="F191" s="4">
        <v>-1785600</v>
      </c>
      <c r="G191" s="4">
        <v>-2309.67</v>
      </c>
      <c r="H191" s="4">
        <v>-0.19</v>
      </c>
    </row>
    <row r="192" spans="2:8">
      <c r="B192" s="1" t="s">
        <v>2095</v>
      </c>
      <c r="C192" s="12" t="s">
        <v>136</v>
      </c>
      <c r="D192" s="1" t="s">
        <v>156</v>
      </c>
      <c r="E192" s="1" t="s">
        <v>756</v>
      </c>
      <c r="F192" s="4">
        <v>-152950</v>
      </c>
      <c r="G192" s="4">
        <v>-2327.13</v>
      </c>
      <c r="H192" s="4">
        <v>-0.19</v>
      </c>
    </row>
    <row r="193" spans="2:8">
      <c r="B193" s="1" t="s">
        <v>2096</v>
      </c>
      <c r="C193" s="12" t="s">
        <v>136</v>
      </c>
      <c r="D193" s="1" t="s">
        <v>176</v>
      </c>
      <c r="E193" s="1" t="s">
        <v>496</v>
      </c>
      <c r="F193" s="4">
        <v>-214500</v>
      </c>
      <c r="G193" s="4">
        <v>-2336.33</v>
      </c>
      <c r="H193" s="4">
        <v>-0.19</v>
      </c>
    </row>
    <row r="194" spans="2:8">
      <c r="B194" s="1" t="s">
        <v>2097</v>
      </c>
      <c r="C194" s="12" t="s">
        <v>136</v>
      </c>
      <c r="D194" s="1" t="s">
        <v>146</v>
      </c>
      <c r="E194" s="1" t="s">
        <v>388</v>
      </c>
      <c r="F194" s="4">
        <v>-2873528</v>
      </c>
      <c r="G194" s="4">
        <v>-2393.65</v>
      </c>
      <c r="H194" s="4">
        <v>-0.2</v>
      </c>
    </row>
    <row r="195" spans="2:8">
      <c r="B195" s="1" t="s">
        <v>2098</v>
      </c>
      <c r="C195" s="12" t="s">
        <v>136</v>
      </c>
      <c r="D195" s="1" t="s">
        <v>148</v>
      </c>
      <c r="E195" s="1" t="s">
        <v>391</v>
      </c>
      <c r="F195" s="4">
        <v>-134750</v>
      </c>
      <c r="G195" s="4">
        <v>-2396.12</v>
      </c>
      <c r="H195" s="4">
        <v>-0.2</v>
      </c>
    </row>
    <row r="196" spans="2:8">
      <c r="B196" s="1" t="s">
        <v>2099</v>
      </c>
      <c r="C196" s="12" t="s">
        <v>136</v>
      </c>
      <c r="D196" s="1" t="s">
        <v>161</v>
      </c>
      <c r="E196" s="1" t="s">
        <v>180</v>
      </c>
      <c r="F196" s="4">
        <v>-62200</v>
      </c>
      <c r="G196" s="4">
        <v>-2421.35</v>
      </c>
      <c r="H196" s="4">
        <v>-0.2</v>
      </c>
    </row>
    <row r="197" spans="2:8">
      <c r="B197" s="1" t="s">
        <v>2100</v>
      </c>
      <c r="C197" s="12" t="s">
        <v>136</v>
      </c>
      <c r="D197" s="1" t="s">
        <v>137</v>
      </c>
      <c r="E197" s="1" t="s">
        <v>145</v>
      </c>
      <c r="F197" s="4">
        <v>-143200</v>
      </c>
      <c r="G197" s="4">
        <v>-2518.67</v>
      </c>
      <c r="H197" s="4">
        <v>-0.21</v>
      </c>
    </row>
    <row r="198" spans="2:8">
      <c r="B198" s="1" t="s">
        <v>2101</v>
      </c>
      <c r="C198" s="12" t="s">
        <v>136</v>
      </c>
      <c r="D198" s="1" t="s">
        <v>184</v>
      </c>
      <c r="E198" s="1" t="s">
        <v>503</v>
      </c>
      <c r="F198" s="4">
        <v>-124300</v>
      </c>
      <c r="G198" s="4">
        <v>-2542.1799999999998</v>
      </c>
      <c r="H198" s="4">
        <v>-0.21</v>
      </c>
    </row>
    <row r="199" spans="2:8">
      <c r="B199" s="1" t="s">
        <v>2102</v>
      </c>
      <c r="C199" s="12" t="s">
        <v>136</v>
      </c>
      <c r="D199" s="1" t="s">
        <v>198</v>
      </c>
      <c r="E199" s="1" t="s">
        <v>892</v>
      </c>
      <c r="F199" s="4">
        <v>-4840500</v>
      </c>
      <c r="G199" s="4">
        <v>-2553.36</v>
      </c>
      <c r="H199" s="4">
        <v>-0.21</v>
      </c>
    </row>
    <row r="200" spans="2:8">
      <c r="B200" s="1" t="s">
        <v>2103</v>
      </c>
      <c r="C200" s="12" t="s">
        <v>136</v>
      </c>
      <c r="D200" s="1" t="s">
        <v>158</v>
      </c>
      <c r="E200" s="1" t="s">
        <v>759</v>
      </c>
      <c r="F200" s="4">
        <v>-112800</v>
      </c>
      <c r="G200" s="4">
        <v>-2591.19</v>
      </c>
      <c r="H200" s="4">
        <v>-0.22</v>
      </c>
    </row>
    <row r="201" spans="2:8">
      <c r="B201" s="1" t="s">
        <v>2104</v>
      </c>
      <c r="C201" s="12" t="s">
        <v>136</v>
      </c>
      <c r="D201" s="1" t="s">
        <v>137</v>
      </c>
      <c r="E201" s="1" t="s">
        <v>414</v>
      </c>
      <c r="F201" s="4">
        <v>-1563100</v>
      </c>
      <c r="G201" s="4">
        <v>-2593.1799999999998</v>
      </c>
      <c r="H201" s="4">
        <v>-0.22</v>
      </c>
    </row>
    <row r="202" spans="2:8">
      <c r="B202" s="1" t="s">
        <v>2105</v>
      </c>
      <c r="C202" s="12" t="s">
        <v>136</v>
      </c>
      <c r="D202" s="1" t="s">
        <v>154</v>
      </c>
      <c r="E202" s="1" t="s">
        <v>520</v>
      </c>
      <c r="F202" s="4">
        <v>-154350</v>
      </c>
      <c r="G202" s="4">
        <v>-2617.2399999999998</v>
      </c>
      <c r="H202" s="4">
        <v>-0.22</v>
      </c>
    </row>
    <row r="203" spans="2:8">
      <c r="B203" s="1" t="s">
        <v>2106</v>
      </c>
      <c r="C203" s="12" t="s">
        <v>136</v>
      </c>
      <c r="D203" s="1" t="s">
        <v>142</v>
      </c>
      <c r="E203" s="1" t="s">
        <v>755</v>
      </c>
      <c r="F203" s="4">
        <v>-51200</v>
      </c>
      <c r="G203" s="4">
        <v>-2676.43</v>
      </c>
      <c r="H203" s="4">
        <v>-0.22</v>
      </c>
    </row>
    <row r="204" spans="2:8">
      <c r="B204" s="1" t="s">
        <v>2107</v>
      </c>
      <c r="C204" s="12" t="s">
        <v>136</v>
      </c>
      <c r="D204" s="1" t="s">
        <v>168</v>
      </c>
      <c r="E204" s="1" t="s">
        <v>394</v>
      </c>
      <c r="F204" s="4">
        <v>-26375</v>
      </c>
      <c r="G204" s="4">
        <v>-2678.84</v>
      </c>
      <c r="H204" s="4">
        <v>-0.22</v>
      </c>
    </row>
    <row r="205" spans="2:8">
      <c r="B205" s="1" t="s">
        <v>2108</v>
      </c>
      <c r="C205" s="12" t="s">
        <v>136</v>
      </c>
      <c r="D205" s="1" t="s">
        <v>137</v>
      </c>
      <c r="E205" s="1" t="s">
        <v>152</v>
      </c>
      <c r="F205" s="4">
        <v>-340800</v>
      </c>
      <c r="G205" s="4">
        <v>-2683.46</v>
      </c>
      <c r="H205" s="4">
        <v>-0.22</v>
      </c>
    </row>
    <row r="206" spans="2:8">
      <c r="B206" s="1" t="s">
        <v>2109</v>
      </c>
      <c r="C206" s="12" t="s">
        <v>136</v>
      </c>
      <c r="D206" s="1" t="s">
        <v>161</v>
      </c>
      <c r="E206" s="1" t="s">
        <v>891</v>
      </c>
      <c r="F206" s="4">
        <v>-816850</v>
      </c>
      <c r="G206" s="4">
        <v>-2708.67</v>
      </c>
      <c r="H206" s="4">
        <v>-0.23</v>
      </c>
    </row>
    <row r="207" spans="2:8">
      <c r="B207" s="1" t="s">
        <v>2110</v>
      </c>
      <c r="C207" s="12" t="s">
        <v>136</v>
      </c>
      <c r="D207" s="1" t="s">
        <v>173</v>
      </c>
      <c r="E207" s="1" t="s">
        <v>765</v>
      </c>
      <c r="F207" s="4">
        <v>-70800</v>
      </c>
      <c r="G207" s="4">
        <v>-2786.02</v>
      </c>
      <c r="H207" s="4">
        <v>-0.23</v>
      </c>
    </row>
    <row r="208" spans="2:8">
      <c r="B208" s="1" t="s">
        <v>2111</v>
      </c>
      <c r="C208" s="12" t="s">
        <v>136</v>
      </c>
      <c r="D208" s="1" t="s">
        <v>158</v>
      </c>
      <c r="E208" s="1" t="s">
        <v>890</v>
      </c>
      <c r="F208" s="4">
        <v>-1756800</v>
      </c>
      <c r="G208" s="4">
        <v>-2844.26</v>
      </c>
      <c r="H208" s="4">
        <v>-0.24</v>
      </c>
    </row>
    <row r="209" spans="2:8">
      <c r="B209" s="1" t="s">
        <v>2112</v>
      </c>
      <c r="C209" s="12" t="s">
        <v>136</v>
      </c>
      <c r="D209" s="1" t="s">
        <v>184</v>
      </c>
      <c r="E209" s="1" t="s">
        <v>440</v>
      </c>
      <c r="F209" s="4">
        <v>-294000</v>
      </c>
      <c r="G209" s="4">
        <v>-2945</v>
      </c>
      <c r="H209" s="4">
        <v>-0.25</v>
      </c>
    </row>
    <row r="210" spans="2:8">
      <c r="B210" s="1" t="s">
        <v>2113</v>
      </c>
      <c r="C210" s="12" t="s">
        <v>136</v>
      </c>
      <c r="D210" s="1" t="s">
        <v>165</v>
      </c>
      <c r="E210" s="1" t="s">
        <v>354</v>
      </c>
      <c r="F210" s="4">
        <v>-2080100</v>
      </c>
      <c r="G210" s="4">
        <v>-3050.47</v>
      </c>
      <c r="H210" s="4">
        <v>-0.25</v>
      </c>
    </row>
    <row r="211" spans="2:8">
      <c r="B211" s="1" t="s">
        <v>2114</v>
      </c>
      <c r="C211" s="12" t="s">
        <v>136</v>
      </c>
      <c r="D211" s="1" t="s">
        <v>146</v>
      </c>
      <c r="E211" s="1" t="s">
        <v>889</v>
      </c>
      <c r="F211" s="4">
        <v>-1908000</v>
      </c>
      <c r="G211" s="4">
        <v>-3071.88</v>
      </c>
      <c r="H211" s="4">
        <v>-0.26</v>
      </c>
    </row>
    <row r="212" spans="2:8">
      <c r="B212" s="1" t="s">
        <v>2115</v>
      </c>
      <c r="C212" s="12" t="s">
        <v>136</v>
      </c>
      <c r="D212" s="1" t="s">
        <v>142</v>
      </c>
      <c r="E212" s="1" t="s">
        <v>163</v>
      </c>
      <c r="F212" s="4">
        <v>-85600</v>
      </c>
      <c r="G212" s="4">
        <v>-3115.93</v>
      </c>
      <c r="H212" s="4">
        <v>-0.26</v>
      </c>
    </row>
    <row r="213" spans="2:8">
      <c r="B213" s="1" t="s">
        <v>2116</v>
      </c>
      <c r="C213" s="12" t="s">
        <v>136</v>
      </c>
      <c r="D213" s="1" t="s">
        <v>142</v>
      </c>
      <c r="E213" s="1" t="s">
        <v>488</v>
      </c>
      <c r="F213" s="4">
        <v>-111800</v>
      </c>
      <c r="G213" s="4">
        <v>-3194.8</v>
      </c>
      <c r="H213" s="4">
        <v>-0.27</v>
      </c>
    </row>
    <row r="214" spans="2:8">
      <c r="B214" s="1" t="s">
        <v>2117</v>
      </c>
      <c r="C214" s="12" t="s">
        <v>136</v>
      </c>
      <c r="D214" s="1" t="s">
        <v>146</v>
      </c>
      <c r="E214" s="1" t="s">
        <v>888</v>
      </c>
      <c r="F214" s="4">
        <v>-2136000</v>
      </c>
      <c r="G214" s="4">
        <v>-3211.48</v>
      </c>
      <c r="H214" s="4">
        <v>-0.27</v>
      </c>
    </row>
    <row r="215" spans="2:8">
      <c r="B215" s="1" t="s">
        <v>2118</v>
      </c>
      <c r="C215" s="12" t="s">
        <v>136</v>
      </c>
      <c r="D215" s="1" t="s">
        <v>170</v>
      </c>
      <c r="E215" s="1" t="s">
        <v>361</v>
      </c>
      <c r="F215" s="4">
        <v>-11500</v>
      </c>
      <c r="G215" s="4">
        <v>-3253.36</v>
      </c>
      <c r="H215" s="4">
        <v>-0.27</v>
      </c>
    </row>
    <row r="216" spans="2:8">
      <c r="B216" s="1" t="s">
        <v>2119</v>
      </c>
      <c r="C216" s="12" t="s">
        <v>136</v>
      </c>
      <c r="D216" s="1" t="s">
        <v>142</v>
      </c>
      <c r="E216" s="1" t="s">
        <v>268</v>
      </c>
      <c r="F216" s="4">
        <v>-306600</v>
      </c>
      <c r="G216" s="4">
        <v>-3628</v>
      </c>
      <c r="H216" s="4">
        <v>-0.3</v>
      </c>
    </row>
    <row r="217" spans="2:8">
      <c r="B217" s="1" t="s">
        <v>2120</v>
      </c>
      <c r="C217" s="12" t="s">
        <v>136</v>
      </c>
      <c r="D217" s="1" t="s">
        <v>142</v>
      </c>
      <c r="E217" s="1" t="s">
        <v>143</v>
      </c>
      <c r="F217" s="4">
        <v>-213600</v>
      </c>
      <c r="G217" s="4">
        <v>-3653.41</v>
      </c>
      <c r="H217" s="4">
        <v>-0.3</v>
      </c>
    </row>
    <row r="218" spans="2:8">
      <c r="B218" s="1" t="s">
        <v>2121</v>
      </c>
      <c r="C218" s="12" t="s">
        <v>136</v>
      </c>
      <c r="D218" s="1" t="s">
        <v>146</v>
      </c>
      <c r="E218" s="1" t="s">
        <v>147</v>
      </c>
      <c r="F218" s="4">
        <v>-136200</v>
      </c>
      <c r="G218" s="4">
        <v>-3816.19</v>
      </c>
      <c r="H218" s="4">
        <v>-0.32</v>
      </c>
    </row>
    <row r="219" spans="2:8">
      <c r="B219" s="1" t="s">
        <v>902</v>
      </c>
      <c r="C219" s="12" t="s">
        <v>136</v>
      </c>
      <c r="D219" s="1" t="s">
        <v>137</v>
      </c>
      <c r="E219" s="1" t="s">
        <v>887</v>
      </c>
      <c r="F219" s="4">
        <v>-10416000</v>
      </c>
      <c r="G219" s="4">
        <v>-3833.09</v>
      </c>
      <c r="H219" s="4">
        <v>-0.32</v>
      </c>
    </row>
    <row r="220" spans="2:8">
      <c r="B220" s="1" t="s">
        <v>2122</v>
      </c>
      <c r="C220" s="12" t="s">
        <v>136</v>
      </c>
      <c r="D220" s="1" t="s">
        <v>343</v>
      </c>
      <c r="E220" s="1" t="s">
        <v>348</v>
      </c>
      <c r="F220" s="4">
        <v>-4471000</v>
      </c>
      <c r="G220" s="4">
        <v>-4026.14</v>
      </c>
      <c r="H220" s="4">
        <v>-0.34</v>
      </c>
    </row>
    <row r="221" spans="2:8">
      <c r="B221" s="1" t="s">
        <v>2123</v>
      </c>
      <c r="C221" s="12" t="s">
        <v>136</v>
      </c>
      <c r="D221" s="1" t="s">
        <v>246</v>
      </c>
      <c r="E221" s="1" t="s">
        <v>739</v>
      </c>
      <c r="F221" s="4">
        <v>-301400</v>
      </c>
      <c r="G221" s="4">
        <v>-4070.56</v>
      </c>
      <c r="H221" s="4">
        <v>-0.34</v>
      </c>
    </row>
    <row r="222" spans="2:8">
      <c r="B222" s="1" t="s">
        <v>903</v>
      </c>
      <c r="C222" s="12" t="s">
        <v>136</v>
      </c>
      <c r="D222" s="1" t="s">
        <v>137</v>
      </c>
      <c r="E222" s="1" t="s">
        <v>885</v>
      </c>
      <c r="F222" s="4">
        <v>-2581200</v>
      </c>
      <c r="G222" s="4">
        <v>-4119.6000000000004</v>
      </c>
      <c r="H222" s="4">
        <v>-0.34</v>
      </c>
    </row>
    <row r="223" spans="2:8">
      <c r="B223" s="1" t="s">
        <v>2124</v>
      </c>
      <c r="C223" s="12" t="s">
        <v>136</v>
      </c>
      <c r="D223" s="1" t="s">
        <v>158</v>
      </c>
      <c r="E223" s="1" t="s">
        <v>159</v>
      </c>
      <c r="F223" s="4">
        <v>-5270</v>
      </c>
      <c r="G223" s="4">
        <v>-4204.6000000000004</v>
      </c>
      <c r="H223" s="4">
        <v>-0.35</v>
      </c>
    </row>
    <row r="224" spans="2:8">
      <c r="B224" s="1" t="s">
        <v>2125</v>
      </c>
      <c r="C224" s="12" t="s">
        <v>136</v>
      </c>
      <c r="D224" s="1" t="s">
        <v>137</v>
      </c>
      <c r="E224" s="1" t="s">
        <v>379</v>
      </c>
      <c r="F224" s="4">
        <v>-5230000</v>
      </c>
      <c r="G224" s="4">
        <v>-4259.84</v>
      </c>
      <c r="H224" s="4">
        <v>-0.36</v>
      </c>
    </row>
    <row r="225" spans="2:8">
      <c r="B225" s="1" t="s">
        <v>2126</v>
      </c>
      <c r="C225" s="12" t="s">
        <v>136</v>
      </c>
      <c r="D225" s="1" t="s">
        <v>137</v>
      </c>
      <c r="E225" s="1" t="s">
        <v>413</v>
      </c>
      <c r="F225" s="4">
        <v>-10573500</v>
      </c>
      <c r="G225" s="4">
        <v>-4546.6099999999997</v>
      </c>
      <c r="H225" s="4">
        <v>-0.38</v>
      </c>
    </row>
    <row r="226" spans="2:8">
      <c r="B226" s="1" t="s">
        <v>904</v>
      </c>
      <c r="C226" s="12" t="s">
        <v>136</v>
      </c>
      <c r="D226" s="1" t="s">
        <v>137</v>
      </c>
      <c r="E226" s="1" t="s">
        <v>442</v>
      </c>
      <c r="F226" s="4">
        <v>-6107400</v>
      </c>
      <c r="G226" s="4">
        <v>-4736.29</v>
      </c>
      <c r="H226" s="4">
        <v>-0.4</v>
      </c>
    </row>
    <row r="227" spans="2:8">
      <c r="B227" s="1" t="s">
        <v>2127</v>
      </c>
      <c r="C227" s="12" t="s">
        <v>136</v>
      </c>
      <c r="D227" s="1" t="s">
        <v>246</v>
      </c>
      <c r="E227" s="1" t="s">
        <v>392</v>
      </c>
      <c r="F227" s="4">
        <v>-3919500</v>
      </c>
      <c r="G227" s="4">
        <v>-4819.03</v>
      </c>
      <c r="H227" s="4">
        <v>-0.4</v>
      </c>
    </row>
    <row r="228" spans="2:8">
      <c r="B228" s="1" t="s">
        <v>2128</v>
      </c>
      <c r="C228" s="12" t="s">
        <v>136</v>
      </c>
      <c r="D228" s="1" t="s">
        <v>139</v>
      </c>
      <c r="E228" s="1" t="s">
        <v>140</v>
      </c>
      <c r="F228" s="4">
        <v>-216000</v>
      </c>
      <c r="G228" s="4">
        <v>-4894.45</v>
      </c>
      <c r="H228" s="4">
        <v>-0.41</v>
      </c>
    </row>
    <row r="229" spans="2:8">
      <c r="B229" s="1" t="s">
        <v>2129</v>
      </c>
      <c r="C229" s="12" t="s">
        <v>136</v>
      </c>
      <c r="D229" s="1" t="s">
        <v>341</v>
      </c>
      <c r="E229" s="1" t="s">
        <v>713</v>
      </c>
      <c r="F229" s="4">
        <v>-4075500</v>
      </c>
      <c r="G229" s="4">
        <v>-4898.75</v>
      </c>
      <c r="H229" s="4">
        <v>-0.41</v>
      </c>
    </row>
    <row r="230" spans="2:8">
      <c r="B230" s="1" t="s">
        <v>2130</v>
      </c>
      <c r="C230" s="12" t="s">
        <v>136</v>
      </c>
      <c r="D230" s="1" t="s">
        <v>148</v>
      </c>
      <c r="E230" s="1" t="s">
        <v>281</v>
      </c>
      <c r="F230" s="4">
        <v>-391000</v>
      </c>
      <c r="G230" s="4">
        <v>-4959.6400000000003</v>
      </c>
      <c r="H230" s="4">
        <v>-0.41</v>
      </c>
    </row>
    <row r="231" spans="2:8">
      <c r="B231" s="1" t="s">
        <v>2131</v>
      </c>
      <c r="C231" s="12" t="s">
        <v>136</v>
      </c>
      <c r="D231" s="1" t="s">
        <v>161</v>
      </c>
      <c r="E231" s="1" t="s">
        <v>883</v>
      </c>
      <c r="F231" s="4">
        <v>-162000</v>
      </c>
      <c r="G231" s="4">
        <v>-5047.1899999999996</v>
      </c>
      <c r="H231" s="4">
        <v>-0.42</v>
      </c>
    </row>
    <row r="232" spans="2:8">
      <c r="B232" s="1" t="s">
        <v>2132</v>
      </c>
      <c r="C232" s="12" t="s">
        <v>136</v>
      </c>
      <c r="D232" s="1" t="s">
        <v>161</v>
      </c>
      <c r="E232" s="1" t="s">
        <v>882</v>
      </c>
      <c r="F232" s="4">
        <v>-1412200</v>
      </c>
      <c r="G232" s="4">
        <v>-5071.92</v>
      </c>
      <c r="H232" s="4">
        <v>-0.42</v>
      </c>
    </row>
    <row r="233" spans="2:8">
      <c r="B233" s="1" t="s">
        <v>2133</v>
      </c>
      <c r="C233" s="12" t="s">
        <v>136</v>
      </c>
      <c r="D233" s="1" t="s">
        <v>562</v>
      </c>
      <c r="E233" s="1" t="s">
        <v>563</v>
      </c>
      <c r="F233" s="4">
        <v>-2785400</v>
      </c>
      <c r="G233" s="4">
        <v>-5194.7700000000004</v>
      </c>
      <c r="H233" s="4">
        <v>-0.43</v>
      </c>
    </row>
    <row r="234" spans="2:8">
      <c r="B234" s="1" t="s">
        <v>2134</v>
      </c>
      <c r="C234" s="12" t="s">
        <v>136</v>
      </c>
      <c r="D234" s="1" t="s">
        <v>156</v>
      </c>
      <c r="E234" s="1" t="s">
        <v>448</v>
      </c>
      <c r="F234" s="4">
        <v>-169000</v>
      </c>
      <c r="G234" s="4">
        <v>-5201.1400000000003</v>
      </c>
      <c r="H234" s="4">
        <v>-0.43</v>
      </c>
    </row>
    <row r="235" spans="2:8">
      <c r="B235" s="1" t="s">
        <v>2135</v>
      </c>
      <c r="C235" s="12" t="s">
        <v>136</v>
      </c>
      <c r="D235" s="1" t="s">
        <v>200</v>
      </c>
      <c r="E235" s="1" t="s">
        <v>700</v>
      </c>
      <c r="F235" s="4">
        <v>-776811</v>
      </c>
      <c r="G235" s="4">
        <v>-5272.99</v>
      </c>
      <c r="H235" s="4">
        <v>-0.44</v>
      </c>
    </row>
    <row r="236" spans="2:8">
      <c r="B236" s="1" t="s">
        <v>2136</v>
      </c>
      <c r="C236" s="12" t="s">
        <v>136</v>
      </c>
      <c r="D236" s="1" t="s">
        <v>165</v>
      </c>
      <c r="E236" s="1" t="s">
        <v>191</v>
      </c>
      <c r="F236" s="4">
        <v>-987250</v>
      </c>
      <c r="G236" s="4">
        <v>-5368.67</v>
      </c>
      <c r="H236" s="4">
        <v>-0.45</v>
      </c>
    </row>
    <row r="237" spans="2:8">
      <c r="B237" s="1" t="s">
        <v>2137</v>
      </c>
      <c r="C237" s="12" t="s">
        <v>136</v>
      </c>
      <c r="D237" s="1" t="s">
        <v>161</v>
      </c>
      <c r="E237" s="1" t="s">
        <v>162</v>
      </c>
      <c r="F237" s="4">
        <v>-104400</v>
      </c>
      <c r="G237" s="4">
        <v>-5411.1</v>
      </c>
      <c r="H237" s="4">
        <v>-0.45</v>
      </c>
    </row>
    <row r="238" spans="2:8">
      <c r="B238" s="1" t="s">
        <v>2138</v>
      </c>
      <c r="C238" s="12" t="s">
        <v>136</v>
      </c>
      <c r="D238" s="1" t="s">
        <v>176</v>
      </c>
      <c r="E238" s="1" t="s">
        <v>177</v>
      </c>
      <c r="F238" s="4">
        <v>-342975</v>
      </c>
      <c r="G238" s="4">
        <v>-5476.45</v>
      </c>
      <c r="H238" s="4">
        <v>-0.46</v>
      </c>
    </row>
    <row r="239" spans="2:8">
      <c r="B239" s="1" t="s">
        <v>2139</v>
      </c>
      <c r="C239" s="12" t="s">
        <v>136</v>
      </c>
      <c r="D239" s="1" t="s">
        <v>200</v>
      </c>
      <c r="E239" s="1" t="s">
        <v>736</v>
      </c>
      <c r="F239" s="4">
        <v>-210925</v>
      </c>
      <c r="G239" s="4">
        <v>-5810.03</v>
      </c>
      <c r="H239" s="4">
        <v>-0.48</v>
      </c>
    </row>
    <row r="240" spans="2:8">
      <c r="B240" s="1" t="s">
        <v>2140</v>
      </c>
      <c r="C240" s="12" t="s">
        <v>136</v>
      </c>
      <c r="D240" s="1" t="s">
        <v>168</v>
      </c>
      <c r="E240" s="1" t="s">
        <v>169</v>
      </c>
      <c r="F240" s="4">
        <v>-254500</v>
      </c>
      <c r="G240" s="4">
        <v>-5817.23</v>
      </c>
      <c r="H240" s="4">
        <v>-0.49</v>
      </c>
    </row>
    <row r="241" spans="2:8">
      <c r="B241" s="1" t="s">
        <v>2141</v>
      </c>
      <c r="C241" s="12" t="s">
        <v>136</v>
      </c>
      <c r="D241" s="1" t="s">
        <v>139</v>
      </c>
      <c r="E241" s="1" t="s">
        <v>347</v>
      </c>
      <c r="F241" s="4">
        <v>-2187000</v>
      </c>
      <c r="G241" s="4">
        <v>-5851.32</v>
      </c>
      <c r="H241" s="4">
        <v>-0.49</v>
      </c>
    </row>
    <row r="242" spans="2:8">
      <c r="B242" s="1" t="s">
        <v>2142</v>
      </c>
      <c r="C242" s="12" t="s">
        <v>136</v>
      </c>
      <c r="D242" s="1" t="s">
        <v>146</v>
      </c>
      <c r="E242" s="1" t="s">
        <v>881</v>
      </c>
      <c r="F242" s="4">
        <v>-437600</v>
      </c>
      <c r="G242" s="4">
        <v>-5921.17</v>
      </c>
      <c r="H242" s="4">
        <v>-0.49</v>
      </c>
    </row>
    <row r="243" spans="2:8">
      <c r="B243" s="1" t="s">
        <v>2143</v>
      </c>
      <c r="C243" s="12" t="s">
        <v>136</v>
      </c>
      <c r="D243" s="1" t="s">
        <v>146</v>
      </c>
      <c r="E243" s="1" t="s">
        <v>289</v>
      </c>
      <c r="F243" s="4">
        <v>-394500</v>
      </c>
      <c r="G243" s="4">
        <v>-5994.43</v>
      </c>
      <c r="H243" s="4">
        <v>-0.5</v>
      </c>
    </row>
    <row r="244" spans="2:8">
      <c r="B244" s="1" t="s">
        <v>2144</v>
      </c>
      <c r="C244" s="12" t="s">
        <v>136</v>
      </c>
      <c r="D244" s="1" t="s">
        <v>146</v>
      </c>
      <c r="E244" s="1" t="s">
        <v>419</v>
      </c>
      <c r="F244" s="4">
        <v>-81750</v>
      </c>
      <c r="G244" s="4">
        <v>-6153.53</v>
      </c>
      <c r="H244" s="4">
        <v>-0.51</v>
      </c>
    </row>
    <row r="245" spans="2:8">
      <c r="B245" s="1" t="s">
        <v>2145</v>
      </c>
      <c r="C245" s="12" t="s">
        <v>136</v>
      </c>
      <c r="D245" s="1" t="s">
        <v>184</v>
      </c>
      <c r="E245" s="1" t="s">
        <v>288</v>
      </c>
      <c r="F245" s="4">
        <v>-813000</v>
      </c>
      <c r="G245" s="4">
        <v>-6238.96</v>
      </c>
      <c r="H245" s="4">
        <v>-0.52</v>
      </c>
    </row>
    <row r="246" spans="2:8">
      <c r="B246" s="1" t="s">
        <v>2146</v>
      </c>
      <c r="C246" s="12" t="s">
        <v>136</v>
      </c>
      <c r="D246" s="1" t="s">
        <v>142</v>
      </c>
      <c r="E246" s="1" t="s">
        <v>398</v>
      </c>
      <c r="F246" s="4">
        <v>-439800</v>
      </c>
      <c r="G246" s="4">
        <v>-6378.64</v>
      </c>
      <c r="H246" s="4">
        <v>-0.53</v>
      </c>
    </row>
    <row r="247" spans="2:8">
      <c r="B247" s="1" t="s">
        <v>2147</v>
      </c>
      <c r="C247" s="12" t="s">
        <v>136</v>
      </c>
      <c r="D247" s="1" t="s">
        <v>364</v>
      </c>
      <c r="E247" s="1" t="s">
        <v>389</v>
      </c>
      <c r="F247" s="4">
        <v>-4502400</v>
      </c>
      <c r="G247" s="4">
        <v>-6433.93</v>
      </c>
      <c r="H247" s="4">
        <v>-0.54</v>
      </c>
    </row>
    <row r="248" spans="2:8">
      <c r="B248" s="1" t="s">
        <v>2148</v>
      </c>
      <c r="C248" s="12" t="s">
        <v>136</v>
      </c>
      <c r="D248" s="1" t="s">
        <v>154</v>
      </c>
      <c r="E248" s="1" t="s">
        <v>880</v>
      </c>
      <c r="F248" s="4">
        <v>-819500</v>
      </c>
      <c r="G248" s="4">
        <v>-6730.96</v>
      </c>
      <c r="H248" s="4">
        <v>-0.56000000000000005</v>
      </c>
    </row>
    <row r="249" spans="2:8">
      <c r="B249" s="1" t="s">
        <v>2149</v>
      </c>
      <c r="C249" s="12" t="s">
        <v>136</v>
      </c>
      <c r="D249" s="1" t="s">
        <v>161</v>
      </c>
      <c r="E249" s="1" t="s">
        <v>757</v>
      </c>
      <c r="F249" s="4">
        <v>-1225400</v>
      </c>
      <c r="G249" s="4">
        <v>-6792.39</v>
      </c>
      <c r="H249" s="4">
        <v>-0.56999999999999995</v>
      </c>
    </row>
    <row r="250" spans="2:8">
      <c r="B250" s="1" t="s">
        <v>2150</v>
      </c>
      <c r="C250" s="12" t="s">
        <v>136</v>
      </c>
      <c r="D250" s="1" t="s">
        <v>198</v>
      </c>
      <c r="E250" s="1" t="s">
        <v>518</v>
      </c>
      <c r="F250" s="4">
        <v>-298650</v>
      </c>
      <c r="G250" s="4">
        <v>-6805.64</v>
      </c>
      <c r="H250" s="4">
        <v>-0.56999999999999995</v>
      </c>
    </row>
    <row r="251" spans="2:8">
      <c r="B251" s="1" t="s">
        <v>2151</v>
      </c>
      <c r="C251" s="12" t="s">
        <v>136</v>
      </c>
      <c r="D251" s="1" t="s">
        <v>146</v>
      </c>
      <c r="E251" s="1" t="s">
        <v>879</v>
      </c>
      <c r="F251" s="4">
        <v>-1822000</v>
      </c>
      <c r="G251" s="4">
        <v>-7187.79</v>
      </c>
      <c r="H251" s="4">
        <v>-0.6</v>
      </c>
    </row>
    <row r="252" spans="2:8">
      <c r="B252" s="1" t="s">
        <v>2152</v>
      </c>
      <c r="C252" s="12" t="s">
        <v>136</v>
      </c>
      <c r="D252" s="1" t="s">
        <v>168</v>
      </c>
      <c r="E252" s="1" t="s">
        <v>382</v>
      </c>
      <c r="F252" s="4">
        <v>-330000</v>
      </c>
      <c r="G252" s="4">
        <v>-7546.94</v>
      </c>
      <c r="H252" s="4">
        <v>-0.63</v>
      </c>
    </row>
    <row r="253" spans="2:8">
      <c r="B253" s="1" t="s">
        <v>2153</v>
      </c>
      <c r="C253" s="12" t="s">
        <v>136</v>
      </c>
      <c r="D253" s="1" t="s">
        <v>150</v>
      </c>
      <c r="E253" s="1" t="s">
        <v>151</v>
      </c>
      <c r="F253" s="4">
        <v>-1136514</v>
      </c>
      <c r="G253" s="4">
        <v>-7547.02</v>
      </c>
      <c r="H253" s="4">
        <v>-0.63</v>
      </c>
    </row>
    <row r="254" spans="2:8">
      <c r="B254" s="1" t="s">
        <v>2154</v>
      </c>
      <c r="C254" s="12" t="s">
        <v>136</v>
      </c>
      <c r="D254" s="1" t="s">
        <v>148</v>
      </c>
      <c r="E254" s="1" t="s">
        <v>279</v>
      </c>
      <c r="F254" s="4">
        <v>-757500</v>
      </c>
      <c r="G254" s="4">
        <v>-7567.8</v>
      </c>
      <c r="H254" s="4">
        <v>-0.63</v>
      </c>
    </row>
    <row r="255" spans="2:8">
      <c r="B255" s="1" t="s">
        <v>2155</v>
      </c>
      <c r="C255" s="12" t="s">
        <v>136</v>
      </c>
      <c r="D255" s="1" t="s">
        <v>364</v>
      </c>
      <c r="E255" s="1" t="s">
        <v>365</v>
      </c>
      <c r="F255" s="4">
        <v>-4978100</v>
      </c>
      <c r="G255" s="4">
        <v>-7701.12</v>
      </c>
      <c r="H255" s="4">
        <v>-0.64</v>
      </c>
    </row>
    <row r="256" spans="2:8">
      <c r="B256" s="1" t="s">
        <v>2156</v>
      </c>
      <c r="C256" s="12" t="s">
        <v>136</v>
      </c>
      <c r="D256" s="1" t="s">
        <v>237</v>
      </c>
      <c r="E256" s="1" t="s">
        <v>878</v>
      </c>
      <c r="F256" s="4">
        <v>-4662000</v>
      </c>
      <c r="G256" s="4">
        <v>-7916.08</v>
      </c>
      <c r="H256" s="4">
        <v>-0.66</v>
      </c>
    </row>
    <row r="257" spans="2:8">
      <c r="B257" s="1" t="s">
        <v>2157</v>
      </c>
      <c r="C257" s="12" t="s">
        <v>136</v>
      </c>
      <c r="D257" s="1" t="s">
        <v>341</v>
      </c>
      <c r="E257" s="1" t="s">
        <v>345</v>
      </c>
      <c r="F257" s="4">
        <v>-2095000</v>
      </c>
      <c r="G257" s="4">
        <v>-7926.43</v>
      </c>
      <c r="H257" s="4">
        <v>-0.66</v>
      </c>
    </row>
    <row r="258" spans="2:8">
      <c r="B258" s="1" t="s">
        <v>2158</v>
      </c>
      <c r="C258" s="12" t="s">
        <v>136</v>
      </c>
      <c r="D258" s="1" t="s">
        <v>154</v>
      </c>
      <c r="E258" s="1" t="s">
        <v>189</v>
      </c>
      <c r="F258" s="4">
        <v>-1107500</v>
      </c>
      <c r="G258" s="4">
        <v>-7929.15</v>
      </c>
      <c r="H258" s="4">
        <v>-0.66</v>
      </c>
    </row>
    <row r="259" spans="2:8">
      <c r="B259" s="1" t="s">
        <v>2159</v>
      </c>
      <c r="C259" s="12" t="s">
        <v>136</v>
      </c>
      <c r="D259" s="1" t="s">
        <v>187</v>
      </c>
      <c r="E259" s="1" t="s">
        <v>274</v>
      </c>
      <c r="F259" s="4">
        <v>-128250</v>
      </c>
      <c r="G259" s="4">
        <v>-7936.37</v>
      </c>
      <c r="H259" s="4">
        <v>-0.66</v>
      </c>
    </row>
    <row r="260" spans="2:8">
      <c r="B260" s="1" t="s">
        <v>2160</v>
      </c>
      <c r="C260" s="12" t="s">
        <v>136</v>
      </c>
      <c r="D260" s="1" t="s">
        <v>170</v>
      </c>
      <c r="E260" s="1" t="s">
        <v>182</v>
      </c>
      <c r="F260" s="4">
        <v>-329000</v>
      </c>
      <c r="G260" s="4">
        <v>-7942.55</v>
      </c>
      <c r="H260" s="4">
        <v>-0.66</v>
      </c>
    </row>
    <row r="261" spans="2:8">
      <c r="B261" s="1" t="s">
        <v>2161</v>
      </c>
      <c r="C261" s="12" t="s">
        <v>136</v>
      </c>
      <c r="D261" s="1" t="s">
        <v>168</v>
      </c>
      <c r="E261" s="1" t="s">
        <v>877</v>
      </c>
      <c r="F261" s="4">
        <v>-970000</v>
      </c>
      <c r="G261" s="4">
        <v>-8225.1200000000008</v>
      </c>
      <c r="H261" s="4">
        <v>-0.69</v>
      </c>
    </row>
    <row r="262" spans="2:8">
      <c r="B262" s="1" t="s">
        <v>2162</v>
      </c>
      <c r="C262" s="12" t="s">
        <v>136</v>
      </c>
      <c r="D262" s="1" t="s">
        <v>139</v>
      </c>
      <c r="E262" s="1" t="s">
        <v>352</v>
      </c>
      <c r="F262" s="4">
        <v>-1807200</v>
      </c>
      <c r="G262" s="4">
        <v>-8544.44</v>
      </c>
      <c r="H262" s="4">
        <v>-0.71</v>
      </c>
    </row>
    <row r="263" spans="2:8">
      <c r="B263" s="1" t="s">
        <v>2163</v>
      </c>
      <c r="C263" s="12" t="s">
        <v>136</v>
      </c>
      <c r="D263" s="1" t="s">
        <v>170</v>
      </c>
      <c r="E263" s="1" t="s">
        <v>171</v>
      </c>
      <c r="F263" s="4">
        <v>-111400</v>
      </c>
      <c r="G263" s="4">
        <v>-8736.0400000000009</v>
      </c>
      <c r="H263" s="4">
        <v>-0.73</v>
      </c>
    </row>
    <row r="264" spans="2:8">
      <c r="B264" s="1" t="s">
        <v>2164</v>
      </c>
      <c r="C264" s="12" t="s">
        <v>136</v>
      </c>
      <c r="D264" s="1" t="s">
        <v>154</v>
      </c>
      <c r="E264" s="1" t="s">
        <v>514</v>
      </c>
      <c r="F264" s="4">
        <v>-1408750</v>
      </c>
      <c r="G264" s="4">
        <v>-8761.02</v>
      </c>
      <c r="H264" s="4">
        <v>-0.73</v>
      </c>
    </row>
    <row r="265" spans="2:8">
      <c r="B265" s="1" t="s">
        <v>2165</v>
      </c>
      <c r="C265" s="12" t="s">
        <v>136</v>
      </c>
      <c r="D265" s="1" t="s">
        <v>146</v>
      </c>
      <c r="E265" s="1" t="s">
        <v>492</v>
      </c>
      <c r="F265" s="4">
        <v>-1617500</v>
      </c>
      <c r="G265" s="4">
        <v>-8967.42</v>
      </c>
      <c r="H265" s="4">
        <v>-0.75</v>
      </c>
    </row>
    <row r="266" spans="2:8">
      <c r="B266" s="1" t="s">
        <v>2166</v>
      </c>
      <c r="C266" s="12" t="s">
        <v>136</v>
      </c>
      <c r="D266" s="1" t="s">
        <v>341</v>
      </c>
      <c r="E266" s="1" t="s">
        <v>342</v>
      </c>
      <c r="F266" s="4">
        <v>-622200</v>
      </c>
      <c r="G266" s="4">
        <v>-9026.57</v>
      </c>
      <c r="H266" s="4">
        <v>-0.75</v>
      </c>
    </row>
    <row r="267" spans="2:8">
      <c r="B267" s="1" t="s">
        <v>2167</v>
      </c>
      <c r="C267" s="12" t="s">
        <v>136</v>
      </c>
      <c r="D267" s="1" t="s">
        <v>154</v>
      </c>
      <c r="E267" s="1" t="s">
        <v>186</v>
      </c>
      <c r="F267" s="4">
        <v>-1700000</v>
      </c>
      <c r="G267" s="4">
        <v>-9260.75</v>
      </c>
      <c r="H267" s="4">
        <v>-0.77</v>
      </c>
    </row>
    <row r="268" spans="2:8">
      <c r="B268" s="1" t="s">
        <v>2168</v>
      </c>
      <c r="C268" s="12" t="s">
        <v>136</v>
      </c>
      <c r="D268" s="1" t="s">
        <v>161</v>
      </c>
      <c r="E268" s="1" t="s">
        <v>172</v>
      </c>
      <c r="F268" s="4">
        <v>-201250</v>
      </c>
      <c r="G268" s="4">
        <v>-9476.16</v>
      </c>
      <c r="H268" s="4">
        <v>-0.79</v>
      </c>
    </row>
    <row r="269" spans="2:8">
      <c r="B269" s="1" t="s">
        <v>2169</v>
      </c>
      <c r="C269" s="12" t="s">
        <v>136</v>
      </c>
      <c r="D269" s="1" t="s">
        <v>193</v>
      </c>
      <c r="E269" s="1" t="s">
        <v>351</v>
      </c>
      <c r="F269" s="4">
        <v>-1281800</v>
      </c>
      <c r="G269" s="4">
        <v>-9515.44</v>
      </c>
      <c r="H269" s="4">
        <v>-0.79</v>
      </c>
    </row>
    <row r="270" spans="2:8">
      <c r="B270" s="1" t="s">
        <v>2170</v>
      </c>
      <c r="C270" s="12" t="s">
        <v>136</v>
      </c>
      <c r="D270" s="1" t="s">
        <v>148</v>
      </c>
      <c r="E270" s="1" t="s">
        <v>149</v>
      </c>
      <c r="F270" s="4">
        <v>-522000</v>
      </c>
      <c r="G270" s="4">
        <v>-10040.41</v>
      </c>
      <c r="H270" s="4">
        <v>-0.84</v>
      </c>
    </row>
    <row r="271" spans="2:8">
      <c r="B271" s="1" t="s">
        <v>2171</v>
      </c>
      <c r="C271" s="12" t="s">
        <v>136</v>
      </c>
      <c r="D271" s="1" t="s">
        <v>343</v>
      </c>
      <c r="E271" s="1" t="s">
        <v>344</v>
      </c>
      <c r="F271" s="4">
        <v>-2229550</v>
      </c>
      <c r="G271" s="4">
        <v>-10452.129999999999</v>
      </c>
      <c r="H271" s="4">
        <v>-0.87</v>
      </c>
    </row>
    <row r="272" spans="2:8">
      <c r="B272" s="1" t="s">
        <v>2172</v>
      </c>
      <c r="C272" s="12" t="s">
        <v>136</v>
      </c>
      <c r="D272" s="1" t="s">
        <v>161</v>
      </c>
      <c r="E272" s="1" t="s">
        <v>575</v>
      </c>
      <c r="F272" s="4">
        <v>-1468350</v>
      </c>
      <c r="G272" s="4">
        <v>-10691.79</v>
      </c>
      <c r="H272" s="4">
        <v>-0.89</v>
      </c>
    </row>
    <row r="273" spans="2:8">
      <c r="B273" s="1" t="s">
        <v>2173</v>
      </c>
      <c r="C273" s="12" t="s">
        <v>136</v>
      </c>
      <c r="D273" s="1" t="s">
        <v>364</v>
      </c>
      <c r="E273" s="1" t="s">
        <v>876</v>
      </c>
      <c r="F273" s="4">
        <v>-680000</v>
      </c>
      <c r="G273" s="4">
        <v>-10808.26</v>
      </c>
      <c r="H273" s="4">
        <v>-0.9</v>
      </c>
    </row>
    <row r="274" spans="2:8">
      <c r="B274" s="1" t="s">
        <v>2174</v>
      </c>
      <c r="C274" s="12" t="s">
        <v>136</v>
      </c>
      <c r="D274" s="1" t="s">
        <v>246</v>
      </c>
      <c r="E274" s="1" t="s">
        <v>422</v>
      </c>
      <c r="F274" s="4">
        <v>-1373400</v>
      </c>
      <c r="G274" s="4">
        <v>-10915.1</v>
      </c>
      <c r="H274" s="4">
        <v>-0.91</v>
      </c>
    </row>
    <row r="275" spans="2:8">
      <c r="B275" s="1" t="s">
        <v>2175</v>
      </c>
      <c r="C275" s="12" t="s">
        <v>136</v>
      </c>
      <c r="D275" s="1" t="s">
        <v>256</v>
      </c>
      <c r="E275" s="1" t="s">
        <v>363</v>
      </c>
      <c r="F275" s="4">
        <v>-8788500</v>
      </c>
      <c r="G275" s="4">
        <v>-11389.9</v>
      </c>
      <c r="H275" s="4">
        <v>-0.95</v>
      </c>
    </row>
    <row r="276" spans="2:8">
      <c r="B276" s="1" t="s">
        <v>2176</v>
      </c>
      <c r="C276" s="12" t="s">
        <v>136</v>
      </c>
      <c r="D276" s="1" t="s">
        <v>154</v>
      </c>
      <c r="E276" s="1" t="s">
        <v>420</v>
      </c>
      <c r="F276" s="4">
        <v>-366000</v>
      </c>
      <c r="G276" s="4">
        <v>-11727.37</v>
      </c>
      <c r="H276" s="4">
        <v>-0.98</v>
      </c>
    </row>
    <row r="277" spans="2:8">
      <c r="B277" s="1" t="s">
        <v>2177</v>
      </c>
      <c r="C277" s="12" t="s">
        <v>136</v>
      </c>
      <c r="D277" s="1" t="s">
        <v>246</v>
      </c>
      <c r="E277" s="1" t="s">
        <v>421</v>
      </c>
      <c r="F277" s="4">
        <v>-172200</v>
      </c>
      <c r="G277" s="4">
        <v>-11794.41</v>
      </c>
      <c r="H277" s="4">
        <v>-0.98</v>
      </c>
    </row>
    <row r="278" spans="2:8">
      <c r="B278" s="1" t="s">
        <v>2178</v>
      </c>
      <c r="C278" s="12" t="s">
        <v>136</v>
      </c>
      <c r="D278" s="1" t="s">
        <v>176</v>
      </c>
      <c r="E278" s="1" t="s">
        <v>196</v>
      </c>
      <c r="F278" s="4">
        <v>-1656600</v>
      </c>
      <c r="G278" s="4">
        <v>-11898.53</v>
      </c>
      <c r="H278" s="4">
        <v>-0.99</v>
      </c>
    </row>
    <row r="279" spans="2:8">
      <c r="B279" s="1" t="s">
        <v>2179</v>
      </c>
      <c r="C279" s="12" t="s">
        <v>136</v>
      </c>
      <c r="D279" s="1" t="s">
        <v>170</v>
      </c>
      <c r="E279" s="1" t="s">
        <v>350</v>
      </c>
      <c r="F279" s="4">
        <v>-792775</v>
      </c>
      <c r="G279" s="4">
        <v>-11909.46</v>
      </c>
      <c r="H279" s="4">
        <v>-0.99</v>
      </c>
    </row>
    <row r="280" spans="2:8">
      <c r="B280" s="1" t="s">
        <v>2180</v>
      </c>
      <c r="C280" s="12" t="s">
        <v>136</v>
      </c>
      <c r="D280" s="1" t="s">
        <v>376</v>
      </c>
      <c r="E280" s="1" t="s">
        <v>377</v>
      </c>
      <c r="F280" s="4">
        <v>-3801600</v>
      </c>
      <c r="G280" s="4">
        <v>-12205.04</v>
      </c>
      <c r="H280" s="4">
        <v>-1.02</v>
      </c>
    </row>
    <row r="281" spans="2:8">
      <c r="B281" s="1" t="s">
        <v>2181</v>
      </c>
      <c r="C281" s="12" t="s">
        <v>136</v>
      </c>
      <c r="D281" s="1" t="s">
        <v>246</v>
      </c>
      <c r="E281" s="1" t="s">
        <v>431</v>
      </c>
      <c r="F281" s="4">
        <v>-477300</v>
      </c>
      <c r="G281" s="4">
        <v>-13095.2</v>
      </c>
      <c r="H281" s="4">
        <v>-1.0900000000000001</v>
      </c>
    </row>
    <row r="282" spans="2:8">
      <c r="B282" s="1" t="s">
        <v>2182</v>
      </c>
      <c r="C282" s="12" t="s">
        <v>136</v>
      </c>
      <c r="D282" s="1" t="s">
        <v>224</v>
      </c>
      <c r="E282" s="1" t="s">
        <v>286</v>
      </c>
      <c r="F282" s="4">
        <v>-327750</v>
      </c>
      <c r="G282" s="4">
        <v>-16299.83</v>
      </c>
      <c r="H282" s="4">
        <v>-1.36</v>
      </c>
    </row>
    <row r="283" spans="2:8">
      <c r="B283" s="1" t="s">
        <v>2183</v>
      </c>
      <c r="C283" s="12" t="s">
        <v>136</v>
      </c>
      <c r="D283" s="1" t="s">
        <v>246</v>
      </c>
      <c r="E283" s="1" t="s">
        <v>426</v>
      </c>
      <c r="F283" s="4">
        <v>-5890950</v>
      </c>
      <c r="G283" s="4">
        <v>-16995.39</v>
      </c>
      <c r="H283" s="4">
        <v>-1.42</v>
      </c>
    </row>
    <row r="284" spans="2:8">
      <c r="B284" s="1" t="s">
        <v>2184</v>
      </c>
      <c r="C284" s="12" t="s">
        <v>136</v>
      </c>
      <c r="D284" s="1" t="s">
        <v>246</v>
      </c>
      <c r="E284" s="1" t="s">
        <v>284</v>
      </c>
      <c r="F284" s="4">
        <v>-457500</v>
      </c>
      <c r="G284" s="4">
        <v>-17120.34</v>
      </c>
      <c r="H284" s="4">
        <v>-1.43</v>
      </c>
    </row>
    <row r="285" spans="2:8">
      <c r="B285" s="1" t="s">
        <v>2185</v>
      </c>
      <c r="C285" s="12" t="s">
        <v>136</v>
      </c>
      <c r="D285" s="1" t="s">
        <v>173</v>
      </c>
      <c r="E285" s="1" t="s">
        <v>174</v>
      </c>
      <c r="F285" s="4">
        <v>-1030400</v>
      </c>
      <c r="G285" s="4">
        <v>-17250.96</v>
      </c>
      <c r="H285" s="4">
        <v>-1.44</v>
      </c>
    </row>
    <row r="286" spans="2:8">
      <c r="B286" s="1" t="s">
        <v>2186</v>
      </c>
      <c r="C286" s="12" t="s">
        <v>136</v>
      </c>
      <c r="D286" s="1" t="s">
        <v>200</v>
      </c>
      <c r="E286" s="1" t="s">
        <v>425</v>
      </c>
      <c r="F286" s="4">
        <v>-2393750</v>
      </c>
      <c r="G286" s="4">
        <v>-17984.240000000002</v>
      </c>
      <c r="H286" s="4">
        <v>-1.5</v>
      </c>
    </row>
    <row r="287" spans="2:8">
      <c r="B287" s="1" t="s">
        <v>2187</v>
      </c>
      <c r="C287" s="12" t="s">
        <v>136</v>
      </c>
      <c r="D287" s="1" t="s">
        <v>142</v>
      </c>
      <c r="E287" s="1" t="s">
        <v>144</v>
      </c>
      <c r="F287" s="4">
        <v>-509700</v>
      </c>
      <c r="G287" s="4">
        <v>-19315.34</v>
      </c>
      <c r="H287" s="4">
        <v>-1.61</v>
      </c>
    </row>
    <row r="288" spans="2:8">
      <c r="B288" s="1" t="s">
        <v>2188</v>
      </c>
      <c r="C288" s="12" t="s">
        <v>136</v>
      </c>
      <c r="D288" s="1" t="s">
        <v>343</v>
      </c>
      <c r="E288" s="1" t="s">
        <v>346</v>
      </c>
      <c r="F288" s="4">
        <v>-6503800</v>
      </c>
      <c r="G288" s="4">
        <v>-19677.25</v>
      </c>
      <c r="H288" s="4">
        <v>-1.64</v>
      </c>
    </row>
    <row r="289" spans="2:8">
      <c r="B289" s="1" t="s">
        <v>2189</v>
      </c>
      <c r="C289" s="12" t="s">
        <v>136</v>
      </c>
      <c r="D289" s="1" t="s">
        <v>341</v>
      </c>
      <c r="E289" s="1" t="s">
        <v>424</v>
      </c>
      <c r="F289" s="4">
        <v>-3063150</v>
      </c>
      <c r="G289" s="4">
        <v>-21106.639999999999</v>
      </c>
      <c r="H289" s="4">
        <v>-1.76</v>
      </c>
    </row>
    <row r="290" spans="2:8">
      <c r="B290" s="1" t="s">
        <v>716</v>
      </c>
      <c r="C290" s="12" t="s">
        <v>136</v>
      </c>
      <c r="D290" s="1" t="s">
        <v>137</v>
      </c>
      <c r="E290" s="1" t="s">
        <v>291</v>
      </c>
      <c r="F290" s="4">
        <v>-5485500</v>
      </c>
      <c r="G290" s="4">
        <v>-23387.43</v>
      </c>
      <c r="H290" s="4">
        <v>-1.95</v>
      </c>
    </row>
    <row r="291" spans="2:8">
      <c r="B291" s="1" t="s">
        <v>2190</v>
      </c>
      <c r="C291" s="12" t="s">
        <v>136</v>
      </c>
      <c r="D291" s="1" t="s">
        <v>161</v>
      </c>
      <c r="E291" s="1" t="s">
        <v>181</v>
      </c>
      <c r="F291" s="4">
        <v>-3060400</v>
      </c>
      <c r="G291" s="4">
        <v>-24322.53</v>
      </c>
      <c r="H291" s="4">
        <v>-2.0299999999999998</v>
      </c>
    </row>
    <row r="292" spans="2:8">
      <c r="B292" s="1" t="s">
        <v>2191</v>
      </c>
      <c r="C292" s="12" t="s">
        <v>136</v>
      </c>
      <c r="D292" s="1" t="s">
        <v>154</v>
      </c>
      <c r="E292" s="1" t="s">
        <v>164</v>
      </c>
      <c r="F292" s="4">
        <v>-11644800</v>
      </c>
      <c r="G292" s="4">
        <v>-24646.22</v>
      </c>
      <c r="H292" s="4">
        <v>-2.06</v>
      </c>
    </row>
    <row r="293" spans="2:8">
      <c r="B293" s="1" t="s">
        <v>2192</v>
      </c>
      <c r="C293" s="12" t="s">
        <v>136</v>
      </c>
      <c r="D293" s="1" t="s">
        <v>137</v>
      </c>
      <c r="E293" s="1" t="s">
        <v>138</v>
      </c>
      <c r="F293" s="4">
        <v>-3737250</v>
      </c>
      <c r="G293" s="4">
        <v>-26896.99</v>
      </c>
      <c r="H293" s="4">
        <v>-2.2400000000000002</v>
      </c>
    </row>
    <row r="294" spans="2:8">
      <c r="B294" s="2" t="s">
        <v>203</v>
      </c>
      <c r="C294" s="34"/>
      <c r="D294" s="2"/>
      <c r="E294" s="2"/>
      <c r="F294" s="10"/>
      <c r="G294" s="10">
        <f>SUM(G16:G153)</f>
        <v>833552.42</v>
      </c>
      <c r="H294" s="10">
        <f>SUM(H16:H153)</f>
        <v>69.499999999999972</v>
      </c>
    </row>
    <row r="295" spans="2:8">
      <c r="B295" s="6" t="s">
        <v>102</v>
      </c>
      <c r="C295" s="35" t="s">
        <v>103</v>
      </c>
      <c r="D295" s="6" t="s">
        <v>104</v>
      </c>
      <c r="E295" s="6" t="s">
        <v>105</v>
      </c>
      <c r="F295" s="8" t="s">
        <v>106</v>
      </c>
      <c r="G295" s="8" t="s">
        <v>107</v>
      </c>
      <c r="H295" s="8" t="s">
        <v>108</v>
      </c>
    </row>
    <row r="296" spans="2:8">
      <c r="B296" s="2" t="s">
        <v>109</v>
      </c>
    </row>
    <row r="297" spans="2:8">
      <c r="B297" s="2" t="s">
        <v>110</v>
      </c>
    </row>
    <row r="298" spans="2:8">
      <c r="B298" s="2" t="s">
        <v>111</v>
      </c>
    </row>
    <row r="299" spans="2:8">
      <c r="B299" s="1" t="s">
        <v>2388</v>
      </c>
      <c r="C299" s="12">
        <v>3.84</v>
      </c>
      <c r="D299" s="1" t="s">
        <v>113</v>
      </c>
      <c r="E299" s="1" t="s">
        <v>722</v>
      </c>
      <c r="F299" s="4">
        <v>15500000</v>
      </c>
      <c r="G299" s="4">
        <v>16082.23</v>
      </c>
      <c r="H299" s="4">
        <v>1.34</v>
      </c>
    </row>
    <row r="300" spans="2:8">
      <c r="B300" s="1" t="s">
        <v>2382</v>
      </c>
      <c r="C300" s="12">
        <v>3.79</v>
      </c>
      <c r="D300" s="1" t="s">
        <v>113</v>
      </c>
      <c r="E300" s="1" t="s">
        <v>907</v>
      </c>
      <c r="F300" s="4">
        <v>13500000</v>
      </c>
      <c r="G300" s="4">
        <v>14017.79</v>
      </c>
      <c r="H300" s="4">
        <v>1.17</v>
      </c>
    </row>
    <row r="301" spans="2:8">
      <c r="B301" s="1" t="s">
        <v>2385</v>
      </c>
      <c r="C301" s="12">
        <v>3.74</v>
      </c>
      <c r="D301" s="1" t="s">
        <v>113</v>
      </c>
      <c r="E301" s="1" t="s">
        <v>717</v>
      </c>
      <c r="F301" s="4">
        <v>13500000</v>
      </c>
      <c r="G301" s="4">
        <v>13951.49</v>
      </c>
      <c r="H301" s="4">
        <v>1.1599999999999999</v>
      </c>
    </row>
    <row r="302" spans="2:8">
      <c r="B302" s="1" t="s">
        <v>2391</v>
      </c>
      <c r="C302" s="12">
        <v>3.58</v>
      </c>
      <c r="D302" s="1" t="s">
        <v>113</v>
      </c>
      <c r="E302" s="1" t="s">
        <v>620</v>
      </c>
      <c r="F302" s="4">
        <v>13700000</v>
      </c>
      <c r="G302" s="4">
        <v>13824.14</v>
      </c>
      <c r="H302" s="4">
        <v>1.1499999999999999</v>
      </c>
    </row>
    <row r="303" spans="2:8">
      <c r="B303" s="1" t="s">
        <v>2379</v>
      </c>
      <c r="C303" s="12">
        <v>3.65</v>
      </c>
      <c r="D303" s="1" t="s">
        <v>113</v>
      </c>
      <c r="E303" s="1" t="s">
        <v>909</v>
      </c>
      <c r="F303" s="4">
        <v>12500000</v>
      </c>
      <c r="G303" s="4">
        <v>12902.83</v>
      </c>
      <c r="H303" s="4">
        <v>1.08</v>
      </c>
    </row>
    <row r="304" spans="2:8">
      <c r="B304" s="1" t="s">
        <v>2383</v>
      </c>
      <c r="C304" s="12">
        <v>3.82</v>
      </c>
      <c r="D304" s="1" t="s">
        <v>113</v>
      </c>
      <c r="E304" s="1" t="s">
        <v>720</v>
      </c>
      <c r="F304" s="4">
        <v>7700000</v>
      </c>
      <c r="G304" s="4">
        <v>8039.47</v>
      </c>
      <c r="H304" s="4">
        <v>0.67</v>
      </c>
    </row>
    <row r="305" spans="2:8">
      <c r="B305" s="1" t="s">
        <v>2384</v>
      </c>
      <c r="C305" s="12">
        <v>3.26</v>
      </c>
      <c r="D305" s="1" t="s">
        <v>113</v>
      </c>
      <c r="E305" s="1" t="s">
        <v>114</v>
      </c>
      <c r="F305" s="4">
        <v>6500000</v>
      </c>
      <c r="G305" s="4">
        <v>6565.33</v>
      </c>
      <c r="H305" s="4">
        <v>0.55000000000000004</v>
      </c>
    </row>
    <row r="306" spans="2:8">
      <c r="B306" s="1" t="s">
        <v>2381</v>
      </c>
      <c r="C306" s="12">
        <v>3.52</v>
      </c>
      <c r="D306" s="1" t="s">
        <v>113</v>
      </c>
      <c r="E306" s="1" t="s">
        <v>813</v>
      </c>
      <c r="F306" s="4">
        <v>6000000</v>
      </c>
      <c r="G306" s="4">
        <v>6125.18</v>
      </c>
      <c r="H306" s="4">
        <v>0.51</v>
      </c>
    </row>
    <row r="307" spans="2:8">
      <c r="B307" s="1" t="s">
        <v>2393</v>
      </c>
      <c r="C307" s="12">
        <v>3.83</v>
      </c>
      <c r="D307" s="1" t="s">
        <v>113</v>
      </c>
      <c r="E307" s="1" t="s">
        <v>910</v>
      </c>
      <c r="F307" s="4">
        <v>5500000</v>
      </c>
      <c r="G307" s="4">
        <v>5508.05</v>
      </c>
      <c r="H307" s="4">
        <v>0.46</v>
      </c>
    </row>
    <row r="308" spans="2:8">
      <c r="B308" s="1" t="s">
        <v>2389</v>
      </c>
      <c r="C308" s="12">
        <v>4.12</v>
      </c>
      <c r="D308" s="1" t="s">
        <v>113</v>
      </c>
      <c r="E308" s="1" t="s">
        <v>719</v>
      </c>
      <c r="F308" s="4">
        <v>5200000</v>
      </c>
      <c r="G308" s="4">
        <v>5462.42</v>
      </c>
      <c r="H308" s="4">
        <v>0.46</v>
      </c>
    </row>
    <row r="309" spans="2:8">
      <c r="B309" s="1" t="s">
        <v>2392</v>
      </c>
      <c r="C309" s="12">
        <v>4.37</v>
      </c>
      <c r="D309" s="1" t="s">
        <v>113</v>
      </c>
      <c r="E309" s="1" t="s">
        <v>911</v>
      </c>
      <c r="F309" s="4">
        <v>4000000</v>
      </c>
      <c r="G309" s="4">
        <v>4009.2</v>
      </c>
      <c r="H309" s="4">
        <v>0.33</v>
      </c>
    </row>
    <row r="310" spans="2:8">
      <c r="B310" s="1" t="s">
        <v>2386</v>
      </c>
      <c r="C310" s="12">
        <v>4.1399999999999997</v>
      </c>
      <c r="D310" s="1" t="s">
        <v>113</v>
      </c>
      <c r="E310" s="1" t="s">
        <v>815</v>
      </c>
      <c r="F310" s="4">
        <v>3500000</v>
      </c>
      <c r="G310" s="4">
        <v>3673.25</v>
      </c>
      <c r="H310" s="4">
        <v>0.31</v>
      </c>
    </row>
    <row r="311" spans="2:8">
      <c r="B311" s="1" t="s">
        <v>2407</v>
      </c>
      <c r="C311" s="12">
        <v>4.12</v>
      </c>
      <c r="D311" s="1" t="s">
        <v>113</v>
      </c>
      <c r="E311" s="1" t="s">
        <v>913</v>
      </c>
      <c r="F311" s="4">
        <v>3500000</v>
      </c>
      <c r="G311" s="4">
        <v>3508.07</v>
      </c>
      <c r="H311" s="4">
        <v>0.28999999999999998</v>
      </c>
    </row>
    <row r="312" spans="2:8">
      <c r="B312" s="1" t="s">
        <v>2387</v>
      </c>
      <c r="C312" s="12">
        <v>4.4800000000000004</v>
      </c>
      <c r="D312" s="1" t="s">
        <v>113</v>
      </c>
      <c r="E312" s="1" t="s">
        <v>914</v>
      </c>
      <c r="F312" s="4">
        <v>2500000</v>
      </c>
      <c r="G312" s="4">
        <v>2728.34</v>
      </c>
      <c r="H312" s="4">
        <v>0.23</v>
      </c>
    </row>
    <row r="313" spans="2:8">
      <c r="B313" s="1" t="s">
        <v>2390</v>
      </c>
      <c r="C313" s="12">
        <v>4.4400000000000004</v>
      </c>
      <c r="D313" s="1" t="s">
        <v>113</v>
      </c>
      <c r="E313" s="1" t="s">
        <v>471</v>
      </c>
      <c r="F313" s="4">
        <v>2300000</v>
      </c>
      <c r="G313" s="4">
        <v>2449.4499999999998</v>
      </c>
      <c r="H313" s="4">
        <v>0.2</v>
      </c>
    </row>
    <row r="314" spans="2:8">
      <c r="B314" s="1" t="s">
        <v>2380</v>
      </c>
      <c r="C314" s="12">
        <v>4.16</v>
      </c>
      <c r="D314" s="1" t="s">
        <v>113</v>
      </c>
      <c r="E314" s="1" t="s">
        <v>915</v>
      </c>
      <c r="F314" s="4">
        <v>500000</v>
      </c>
      <c r="G314" s="4">
        <v>516.46</v>
      </c>
      <c r="H314" s="4">
        <v>0.04</v>
      </c>
    </row>
    <row r="315" spans="2:8">
      <c r="B315" s="2" t="s">
        <v>115</v>
      </c>
      <c r="C315" s="34"/>
      <c r="D315" s="2"/>
      <c r="E315" s="2"/>
      <c r="F315" s="10"/>
      <c r="G315" s="10">
        <f>SUM(G295:G314)</f>
        <v>119363.7</v>
      </c>
      <c r="H315" s="10">
        <f>SUM(H295:H314)</f>
        <v>9.9499999999999993</v>
      </c>
    </row>
    <row r="316" spans="2:8">
      <c r="B316" s="2" t="s">
        <v>310</v>
      </c>
    </row>
    <row r="317" spans="2:8">
      <c r="B317" s="1" t="s">
        <v>1246</v>
      </c>
      <c r="C317" s="12">
        <v>4.22</v>
      </c>
      <c r="D317" s="1" t="s">
        <v>311</v>
      </c>
      <c r="E317" s="1" t="s">
        <v>916</v>
      </c>
      <c r="F317" s="4">
        <v>500</v>
      </c>
      <c r="G317" s="4">
        <v>5035.67</v>
      </c>
      <c r="H317" s="4">
        <v>0.42</v>
      </c>
    </row>
    <row r="318" spans="2:8">
      <c r="B318" s="1" t="s">
        <v>917</v>
      </c>
      <c r="C318" s="12">
        <v>3.96</v>
      </c>
      <c r="D318" s="1" t="s">
        <v>311</v>
      </c>
      <c r="E318" s="1" t="s">
        <v>918</v>
      </c>
      <c r="F318" s="4">
        <v>250</v>
      </c>
      <c r="G318" s="4">
        <v>2572.1</v>
      </c>
      <c r="H318" s="4">
        <v>0.21</v>
      </c>
    </row>
    <row r="319" spans="2:8">
      <c r="B319" s="1" t="s">
        <v>919</v>
      </c>
      <c r="C319" s="12">
        <v>3.57</v>
      </c>
      <c r="D319" s="1" t="s">
        <v>311</v>
      </c>
      <c r="E319" s="1" t="s">
        <v>920</v>
      </c>
      <c r="F319" s="4">
        <v>250</v>
      </c>
      <c r="G319" s="4">
        <v>2549.8200000000002</v>
      </c>
      <c r="H319" s="4">
        <v>0.21</v>
      </c>
    </row>
    <row r="320" spans="2:8">
      <c r="B320" s="1" t="s">
        <v>1236</v>
      </c>
      <c r="C320" s="12">
        <v>4.12</v>
      </c>
      <c r="D320" s="1" t="s">
        <v>311</v>
      </c>
      <c r="E320" s="1" t="s">
        <v>921</v>
      </c>
      <c r="F320" s="4">
        <v>250</v>
      </c>
      <c r="G320" s="4">
        <v>2546.46</v>
      </c>
      <c r="H320" s="4">
        <v>0.21</v>
      </c>
    </row>
    <row r="321" spans="2:8">
      <c r="B321" s="1" t="s">
        <v>2193</v>
      </c>
      <c r="C321" s="12">
        <v>4.3</v>
      </c>
      <c r="D321" s="1" t="s">
        <v>311</v>
      </c>
      <c r="E321" s="1" t="s">
        <v>922</v>
      </c>
      <c r="F321" s="4">
        <v>250</v>
      </c>
      <c r="G321" s="4">
        <v>2505.64</v>
      </c>
      <c r="H321" s="4">
        <v>0.21</v>
      </c>
    </row>
    <row r="322" spans="2:8">
      <c r="B322" s="1" t="s">
        <v>2194</v>
      </c>
      <c r="C322" s="12">
        <v>4</v>
      </c>
      <c r="D322" s="1" t="s">
        <v>311</v>
      </c>
      <c r="E322" s="1" t="s">
        <v>855</v>
      </c>
      <c r="F322" s="4">
        <v>200</v>
      </c>
      <c r="G322" s="4">
        <v>2040.44</v>
      </c>
      <c r="H322" s="4">
        <v>0.17</v>
      </c>
    </row>
    <row r="323" spans="2:8">
      <c r="B323" s="1" t="s">
        <v>2195</v>
      </c>
      <c r="C323" s="12">
        <v>4.24</v>
      </c>
      <c r="D323" s="1" t="s">
        <v>311</v>
      </c>
      <c r="E323" s="1" t="s">
        <v>923</v>
      </c>
      <c r="F323" s="4">
        <v>150</v>
      </c>
      <c r="G323" s="4">
        <v>1545.07</v>
      </c>
      <c r="H323" s="4">
        <v>0.13</v>
      </c>
    </row>
    <row r="324" spans="2:8">
      <c r="B324" s="1" t="s">
        <v>2196</v>
      </c>
      <c r="C324" s="12">
        <v>3.83</v>
      </c>
      <c r="D324" s="1" t="s">
        <v>321</v>
      </c>
      <c r="E324" s="1" t="s">
        <v>924</v>
      </c>
      <c r="F324" s="4">
        <v>150</v>
      </c>
      <c r="G324" s="4">
        <v>1543.84</v>
      </c>
      <c r="H324" s="4">
        <v>0.13</v>
      </c>
    </row>
    <row r="325" spans="2:8">
      <c r="B325" s="1" t="s">
        <v>2197</v>
      </c>
      <c r="C325" s="12">
        <v>3.73</v>
      </c>
      <c r="D325" s="1" t="s">
        <v>311</v>
      </c>
      <c r="E325" s="1" t="s">
        <v>925</v>
      </c>
      <c r="F325" s="4">
        <v>150</v>
      </c>
      <c r="G325" s="4">
        <v>1525.53</v>
      </c>
      <c r="H325" s="4">
        <v>0.13</v>
      </c>
    </row>
    <row r="326" spans="2:8">
      <c r="B326" s="1" t="s">
        <v>1363</v>
      </c>
      <c r="C326" s="12">
        <v>3.94</v>
      </c>
      <c r="D326" s="1" t="s">
        <v>321</v>
      </c>
      <c r="E326" s="1" t="s">
        <v>926</v>
      </c>
      <c r="F326" s="4">
        <v>100</v>
      </c>
      <c r="G326" s="4">
        <v>1030.6199999999999</v>
      </c>
      <c r="H326" s="4">
        <v>0.09</v>
      </c>
    </row>
    <row r="327" spans="2:8">
      <c r="B327" s="1" t="s">
        <v>1391</v>
      </c>
      <c r="C327" s="12">
        <v>3.46</v>
      </c>
      <c r="D327" s="1" t="s">
        <v>311</v>
      </c>
      <c r="E327" s="1" t="s">
        <v>927</v>
      </c>
      <c r="F327" s="4">
        <v>100</v>
      </c>
      <c r="G327" s="4">
        <v>1009.03</v>
      </c>
      <c r="H327" s="4">
        <v>0.08</v>
      </c>
    </row>
    <row r="328" spans="2:8">
      <c r="B328" s="1" t="s">
        <v>928</v>
      </c>
      <c r="C328" s="12">
        <v>3.21</v>
      </c>
      <c r="D328" s="1" t="s">
        <v>311</v>
      </c>
      <c r="E328" s="1" t="s">
        <v>929</v>
      </c>
      <c r="F328" s="4">
        <v>100</v>
      </c>
      <c r="G328" s="4">
        <v>1003.15</v>
      </c>
      <c r="H328" s="4">
        <v>0.08</v>
      </c>
    </row>
    <row r="329" spans="2:8">
      <c r="B329" s="1" t="s">
        <v>1390</v>
      </c>
      <c r="C329" s="12">
        <v>4.62</v>
      </c>
      <c r="D329" s="1" t="s">
        <v>311</v>
      </c>
      <c r="E329" s="1" t="s">
        <v>930</v>
      </c>
      <c r="F329" s="4">
        <v>50</v>
      </c>
      <c r="G329" s="4">
        <v>531.82000000000005</v>
      </c>
      <c r="H329" s="4">
        <v>0.04</v>
      </c>
    </row>
    <row r="330" spans="2:8">
      <c r="B330" s="1" t="s">
        <v>1214</v>
      </c>
      <c r="C330" s="12">
        <v>5.51</v>
      </c>
      <c r="D330" s="1" t="s">
        <v>311</v>
      </c>
      <c r="E330" s="1" t="s">
        <v>655</v>
      </c>
      <c r="F330" s="4">
        <v>50</v>
      </c>
      <c r="G330" s="4">
        <v>513.02</v>
      </c>
      <c r="H330" s="4">
        <v>0.04</v>
      </c>
    </row>
    <row r="331" spans="2:8">
      <c r="B331" s="1" t="s">
        <v>2198</v>
      </c>
      <c r="C331" s="12">
        <v>3.46</v>
      </c>
      <c r="D331" s="1" t="s">
        <v>311</v>
      </c>
      <c r="E331" s="1" t="s">
        <v>931</v>
      </c>
      <c r="F331" s="4">
        <v>50</v>
      </c>
      <c r="G331" s="4">
        <v>507.22</v>
      </c>
      <c r="H331" s="4">
        <v>0.04</v>
      </c>
    </row>
    <row r="332" spans="2:8">
      <c r="B332" s="2" t="s">
        <v>329</v>
      </c>
      <c r="C332" s="34"/>
      <c r="D332" s="2"/>
      <c r="E332" s="2"/>
      <c r="F332" s="10"/>
      <c r="G332" s="10">
        <f>SUM(G316:G331)</f>
        <v>26459.429999999997</v>
      </c>
      <c r="H332" s="10">
        <f>SUM(H316:H331)</f>
        <v>2.19</v>
      </c>
    </row>
    <row r="333" spans="2:8">
      <c r="B333" s="2" t="s">
        <v>116</v>
      </c>
    </row>
    <row r="334" spans="2:8">
      <c r="B334" s="1" t="s">
        <v>1336</v>
      </c>
      <c r="C334" s="12">
        <v>4.7300000000000004</v>
      </c>
      <c r="D334" s="1" t="s">
        <v>119</v>
      </c>
      <c r="E334" s="1" t="s">
        <v>932</v>
      </c>
      <c r="F334" s="4">
        <v>2000</v>
      </c>
      <c r="G334" s="4">
        <v>9699.9</v>
      </c>
      <c r="H334" s="4">
        <v>0.81</v>
      </c>
    </row>
    <row r="335" spans="2:8">
      <c r="B335" s="1" t="s">
        <v>2399</v>
      </c>
      <c r="C335" s="12">
        <v>3.41</v>
      </c>
      <c r="D335" s="1" t="s">
        <v>113</v>
      </c>
      <c r="E335" s="1" t="s">
        <v>933</v>
      </c>
      <c r="F335" s="4">
        <v>8500000</v>
      </c>
      <c r="G335" s="4">
        <v>8400.4699999999993</v>
      </c>
      <c r="H335" s="4">
        <v>0.7</v>
      </c>
    </row>
    <row r="336" spans="2:8">
      <c r="B336" s="1" t="s">
        <v>2397</v>
      </c>
      <c r="C336" s="12">
        <v>3.31</v>
      </c>
      <c r="D336" s="1" t="s">
        <v>113</v>
      </c>
      <c r="E336" s="1" t="s">
        <v>934</v>
      </c>
      <c r="F336" s="4">
        <v>8000000</v>
      </c>
      <c r="G336" s="4">
        <v>7928.93</v>
      </c>
      <c r="H336" s="4">
        <v>0.66</v>
      </c>
    </row>
    <row r="337" spans="2:8">
      <c r="B337" s="1" t="s">
        <v>2406</v>
      </c>
      <c r="C337" s="12">
        <v>3.45</v>
      </c>
      <c r="D337" s="1" t="s">
        <v>113</v>
      </c>
      <c r="E337" s="1" t="s">
        <v>935</v>
      </c>
      <c r="F337" s="4">
        <v>7000000</v>
      </c>
      <c r="G337" s="4">
        <v>6863.76</v>
      </c>
      <c r="H337" s="4">
        <v>0.56999999999999995</v>
      </c>
    </row>
    <row r="338" spans="2:8">
      <c r="B338" s="1" t="s">
        <v>2405</v>
      </c>
      <c r="C338" s="12">
        <v>3.45</v>
      </c>
      <c r="D338" s="1" t="s">
        <v>113</v>
      </c>
      <c r="E338" s="1" t="s">
        <v>936</v>
      </c>
      <c r="F338" s="4">
        <v>4000000</v>
      </c>
      <c r="G338" s="4">
        <v>3924.33</v>
      </c>
      <c r="H338" s="4">
        <v>0.33</v>
      </c>
    </row>
    <row r="339" spans="2:8">
      <c r="B339" s="1" t="s">
        <v>2396</v>
      </c>
      <c r="C339" s="12">
        <v>3.15</v>
      </c>
      <c r="D339" s="1" t="s">
        <v>113</v>
      </c>
      <c r="E339" s="1" t="s">
        <v>723</v>
      </c>
      <c r="F339" s="4">
        <v>3300000</v>
      </c>
      <c r="G339" s="4">
        <v>3295.73</v>
      </c>
      <c r="H339" s="4">
        <v>0.27</v>
      </c>
    </row>
    <row r="340" spans="2:8">
      <c r="B340" s="1" t="s">
        <v>2410</v>
      </c>
      <c r="C340" s="12">
        <v>3.2</v>
      </c>
      <c r="D340" s="1" t="s">
        <v>113</v>
      </c>
      <c r="E340" s="1" t="s">
        <v>937</v>
      </c>
      <c r="F340" s="4">
        <v>3000000</v>
      </c>
      <c r="G340" s="4">
        <v>2986.91</v>
      </c>
      <c r="H340" s="4">
        <v>0.25</v>
      </c>
    </row>
    <row r="341" spans="2:8">
      <c r="B341" s="1" t="s">
        <v>2395</v>
      </c>
      <c r="C341" s="12">
        <v>3.01</v>
      </c>
      <c r="D341" s="1" t="s">
        <v>113</v>
      </c>
      <c r="E341" s="1" t="s">
        <v>118</v>
      </c>
      <c r="F341" s="4">
        <v>2500000</v>
      </c>
      <c r="G341" s="4">
        <v>2498.35</v>
      </c>
      <c r="H341" s="4">
        <v>0.21</v>
      </c>
    </row>
    <row r="342" spans="2:8">
      <c r="B342" s="1" t="s">
        <v>2408</v>
      </c>
      <c r="C342" s="12">
        <v>3.1</v>
      </c>
      <c r="D342" s="1" t="s">
        <v>113</v>
      </c>
      <c r="E342" s="1" t="s">
        <v>938</v>
      </c>
      <c r="F342" s="4">
        <v>2500000</v>
      </c>
      <c r="G342" s="4">
        <v>2492.38</v>
      </c>
      <c r="H342" s="4">
        <v>0.21</v>
      </c>
    </row>
    <row r="343" spans="2:8">
      <c r="B343" s="1" t="s">
        <v>2404</v>
      </c>
      <c r="C343" s="12">
        <v>3.45</v>
      </c>
      <c r="D343" s="1" t="s">
        <v>113</v>
      </c>
      <c r="E343" s="1" t="s">
        <v>939</v>
      </c>
      <c r="F343" s="4">
        <v>2500000</v>
      </c>
      <c r="G343" s="4">
        <v>2454.3000000000002</v>
      </c>
      <c r="H343" s="4">
        <v>0.2</v>
      </c>
    </row>
    <row r="344" spans="2:8">
      <c r="B344" s="1" t="s">
        <v>2401</v>
      </c>
      <c r="C344" s="12">
        <v>3.43</v>
      </c>
      <c r="D344" s="1" t="s">
        <v>113</v>
      </c>
      <c r="E344" s="1" t="s">
        <v>940</v>
      </c>
      <c r="F344" s="4">
        <v>2000000</v>
      </c>
      <c r="G344" s="4">
        <v>1971.33</v>
      </c>
      <c r="H344" s="4">
        <v>0.16</v>
      </c>
    </row>
    <row r="345" spans="2:8">
      <c r="B345" s="1" t="s">
        <v>2402</v>
      </c>
      <c r="C345" s="12">
        <v>3.43</v>
      </c>
      <c r="D345" s="1" t="s">
        <v>113</v>
      </c>
      <c r="E345" s="1" t="s">
        <v>941</v>
      </c>
      <c r="F345" s="4">
        <v>2000000</v>
      </c>
      <c r="G345" s="4">
        <v>1970.05</v>
      </c>
      <c r="H345" s="4">
        <v>0.16</v>
      </c>
    </row>
    <row r="346" spans="2:8">
      <c r="B346" s="1" t="s">
        <v>2398</v>
      </c>
      <c r="C346" s="12">
        <v>3.33</v>
      </c>
      <c r="D346" s="1" t="s">
        <v>113</v>
      </c>
      <c r="E346" s="1" t="s">
        <v>942</v>
      </c>
      <c r="F346" s="4">
        <v>1500000</v>
      </c>
      <c r="G346" s="4">
        <v>1483.76</v>
      </c>
      <c r="H346" s="4">
        <v>0.12</v>
      </c>
    </row>
    <row r="347" spans="2:8">
      <c r="B347" s="1" t="s">
        <v>2400</v>
      </c>
      <c r="C347" s="12">
        <v>3.41</v>
      </c>
      <c r="D347" s="1" t="s">
        <v>113</v>
      </c>
      <c r="E347" s="1" t="s">
        <v>943</v>
      </c>
      <c r="F347" s="4">
        <v>1500000</v>
      </c>
      <c r="G347" s="4">
        <v>1481.48</v>
      </c>
      <c r="H347" s="4">
        <v>0.12</v>
      </c>
    </row>
    <row r="348" spans="2:8">
      <c r="B348" s="1" t="s">
        <v>2403</v>
      </c>
      <c r="C348" s="12">
        <v>3.43</v>
      </c>
      <c r="D348" s="1" t="s">
        <v>113</v>
      </c>
      <c r="E348" s="1" t="s">
        <v>944</v>
      </c>
      <c r="F348" s="4">
        <v>1500000</v>
      </c>
      <c r="G348" s="4">
        <v>1475.63</v>
      </c>
      <c r="H348" s="4">
        <v>0.12</v>
      </c>
    </row>
    <row r="349" spans="2:8">
      <c r="B349" s="1" t="s">
        <v>2394</v>
      </c>
      <c r="C349" s="12">
        <v>3.03</v>
      </c>
      <c r="D349" s="1" t="s">
        <v>113</v>
      </c>
      <c r="E349" s="1" t="s">
        <v>945</v>
      </c>
      <c r="F349" s="4">
        <v>1000000</v>
      </c>
      <c r="G349" s="4">
        <v>999.25</v>
      </c>
      <c r="H349" s="4">
        <v>0.08</v>
      </c>
    </row>
    <row r="350" spans="2:8">
      <c r="B350" s="1" t="s">
        <v>2411</v>
      </c>
      <c r="C350" s="12">
        <v>3.24</v>
      </c>
      <c r="D350" s="1" t="s">
        <v>113</v>
      </c>
      <c r="E350" s="1" t="s">
        <v>946</v>
      </c>
      <c r="F350" s="4">
        <v>1000000</v>
      </c>
      <c r="G350" s="4">
        <v>993.65</v>
      </c>
      <c r="H350" s="4">
        <v>0.08</v>
      </c>
    </row>
    <row r="351" spans="2:8">
      <c r="B351" s="1" t="s">
        <v>2409</v>
      </c>
      <c r="C351" s="12">
        <v>3.2</v>
      </c>
      <c r="D351" s="1" t="s">
        <v>113</v>
      </c>
      <c r="E351" s="1" t="s">
        <v>948</v>
      </c>
      <c r="F351" s="4">
        <v>500000</v>
      </c>
      <c r="G351" s="4">
        <v>498.12</v>
      </c>
      <c r="H351" s="4">
        <v>0.04</v>
      </c>
    </row>
    <row r="352" spans="2:8">
      <c r="B352" s="2" t="s">
        <v>121</v>
      </c>
      <c r="C352" s="34"/>
      <c r="D352" s="2"/>
      <c r="E352" s="2"/>
      <c r="F352" s="10"/>
      <c r="G352" s="10">
        <f>SUM(G334:G351)</f>
        <v>61418.330000000009</v>
      </c>
      <c r="H352" s="10">
        <f>SUM(H334:H351)</f>
        <v>5.0900000000000007</v>
      </c>
    </row>
    <row r="353" spans="2:11">
      <c r="B353" s="2" t="s">
        <v>2366</v>
      </c>
      <c r="C353" s="34"/>
      <c r="D353" s="2"/>
      <c r="E353" s="2"/>
      <c r="F353" s="10"/>
      <c r="G353" s="10"/>
      <c r="H353" s="10"/>
    </row>
    <row r="354" spans="2:11">
      <c r="B354" s="1" t="s">
        <v>25</v>
      </c>
      <c r="C354" s="12" t="s">
        <v>136</v>
      </c>
      <c r="D354" s="1" t="s">
        <v>468</v>
      </c>
      <c r="E354" s="1" t="s">
        <v>905</v>
      </c>
      <c r="F354" s="4">
        <v>1659626.031</v>
      </c>
      <c r="G354" s="4">
        <v>62013.46</v>
      </c>
      <c r="H354" s="4">
        <v>5.17</v>
      </c>
    </row>
    <row r="355" spans="2:11">
      <c r="B355" s="1" t="s">
        <v>33</v>
      </c>
      <c r="C355" s="12" t="s">
        <v>136</v>
      </c>
      <c r="D355" s="1" t="s">
        <v>468</v>
      </c>
      <c r="E355" s="1" t="s">
        <v>906</v>
      </c>
      <c r="F355" s="4">
        <v>930898.81599999999</v>
      </c>
      <c r="G355" s="4">
        <v>29606.98</v>
      </c>
      <c r="H355" s="4">
        <v>2.4700000000000002</v>
      </c>
    </row>
    <row r="356" spans="2:11">
      <c r="B356" s="1" t="s">
        <v>100</v>
      </c>
      <c r="C356" s="12" t="s">
        <v>136</v>
      </c>
      <c r="D356" s="1" t="s">
        <v>468</v>
      </c>
      <c r="E356" s="1" t="s">
        <v>469</v>
      </c>
      <c r="F356" s="4">
        <v>548297.28399999999</v>
      </c>
      <c r="G356" s="4">
        <v>18056.23</v>
      </c>
      <c r="H356" s="4">
        <v>1.51</v>
      </c>
    </row>
    <row r="357" spans="2:11">
      <c r="B357" s="2" t="s">
        <v>2367</v>
      </c>
      <c r="C357" s="34"/>
      <c r="D357" s="2"/>
      <c r="E357" s="2"/>
      <c r="F357" s="10"/>
      <c r="G357" s="10">
        <f>SUM(G354:G356)</f>
        <v>109676.67</v>
      </c>
      <c r="H357" s="10">
        <f>SUM(H354:H356)</f>
        <v>9.15</v>
      </c>
    </row>
    <row r="358" spans="2:11">
      <c r="B358" s="2" t="s">
        <v>2368</v>
      </c>
    </row>
    <row r="359" spans="2:11">
      <c r="B359" s="1" t="s">
        <v>949</v>
      </c>
      <c r="G359" s="4">
        <v>2145</v>
      </c>
      <c r="H359" s="4">
        <v>0.17890486982024087</v>
      </c>
    </row>
    <row r="360" spans="2:11">
      <c r="B360" s="1" t="s">
        <v>886</v>
      </c>
      <c r="G360" s="4">
        <v>1170</v>
      </c>
      <c r="H360" s="4">
        <v>9.7584474447404118E-2</v>
      </c>
    </row>
    <row r="361" spans="2:11">
      <c r="B361" s="1" t="s">
        <v>950</v>
      </c>
      <c r="G361" s="4">
        <v>390</v>
      </c>
      <c r="H361" s="4">
        <v>3.2528158149134706E-2</v>
      </c>
    </row>
    <row r="362" spans="2:11">
      <c r="B362" s="1" t="s">
        <v>2003</v>
      </c>
      <c r="G362" s="4">
        <v>9943</v>
      </c>
      <c r="H362" s="4">
        <v>0.82930122173550358</v>
      </c>
    </row>
    <row r="363" spans="2:11">
      <c r="B363" s="1" t="s">
        <v>1619</v>
      </c>
      <c r="G363" s="4">
        <v>7761</v>
      </c>
      <c r="H363" s="4">
        <v>0.64731034716778069</v>
      </c>
    </row>
    <row r="364" spans="2:11">
      <c r="B364" s="2" t="s">
        <v>2365</v>
      </c>
      <c r="C364" s="34"/>
      <c r="D364" s="2"/>
      <c r="E364" s="2"/>
      <c r="F364" s="10"/>
      <c r="G364" s="10">
        <f>SUM(G358:G363)</f>
        <v>21409</v>
      </c>
      <c r="H364" s="10">
        <f>SUM(H358:H363)</f>
        <v>1.7856290713200642</v>
      </c>
    </row>
    <row r="365" spans="2:11">
      <c r="B365" s="2" t="s">
        <v>2369</v>
      </c>
      <c r="C365" s="34"/>
      <c r="D365" s="2"/>
      <c r="E365" s="2"/>
      <c r="F365" s="10"/>
      <c r="G365" s="10">
        <v>20000</v>
      </c>
      <c r="H365" s="10">
        <v>1.67</v>
      </c>
    </row>
    <row r="366" spans="2:11">
      <c r="B366" s="2" t="s">
        <v>2370</v>
      </c>
      <c r="C366" s="34"/>
      <c r="D366" s="2"/>
      <c r="E366" s="2"/>
      <c r="F366" s="10"/>
      <c r="G366" s="10">
        <v>1299.26</v>
      </c>
      <c r="H366" s="10">
        <v>0.11</v>
      </c>
    </row>
    <row r="367" spans="2:11">
      <c r="B367" s="2" t="s">
        <v>122</v>
      </c>
      <c r="C367" s="34"/>
      <c r="D367" s="2"/>
      <c r="E367" s="2"/>
      <c r="F367" s="10"/>
      <c r="G367" s="10">
        <v>1193214.92</v>
      </c>
      <c r="H367" s="10">
        <v>99.53</v>
      </c>
      <c r="J367" s="5"/>
      <c r="K367" s="5"/>
    </row>
    <row r="368" spans="2:11">
      <c r="B368" s="2" t="s">
        <v>123</v>
      </c>
      <c r="C368" s="34"/>
      <c r="D368" s="2"/>
      <c r="E368" s="2"/>
      <c r="F368" s="10"/>
      <c r="G368" s="10">
        <v>5746.2945020101124</v>
      </c>
      <c r="H368" s="10">
        <v>0.46999999999999886</v>
      </c>
    </row>
    <row r="369" spans="2:8">
      <c r="B369" s="2" t="s">
        <v>124</v>
      </c>
      <c r="C369" s="34"/>
      <c r="D369" s="2"/>
      <c r="E369" s="2"/>
      <c r="F369" s="10"/>
      <c r="G369" s="10">
        <v>1198961.21450201</v>
      </c>
      <c r="H369" s="10">
        <v>100</v>
      </c>
    </row>
    <row r="370" spans="2:8">
      <c r="B370" s="1" t="s">
        <v>125</v>
      </c>
    </row>
    <row r="371" spans="2:8">
      <c r="B371" s="1" t="s">
        <v>126</v>
      </c>
    </row>
    <row r="372" spans="2:8">
      <c r="B372" s="2" t="s">
        <v>2426</v>
      </c>
    </row>
    <row r="373" spans="2:8" ht="25.5">
      <c r="B373" s="11" t="s">
        <v>127</v>
      </c>
      <c r="C373" s="12" t="s">
        <v>128</v>
      </c>
    </row>
    <row r="374" spans="2:8">
      <c r="B374" s="2"/>
    </row>
    <row r="375" spans="2:8">
      <c r="B375" s="2" t="s">
        <v>129</v>
      </c>
    </row>
    <row r="376" spans="2:8">
      <c r="B376" s="2" t="s">
        <v>206</v>
      </c>
    </row>
    <row r="377" spans="2:8">
      <c r="B377" s="2" t="s">
        <v>130</v>
      </c>
    </row>
    <row r="378" spans="2:8">
      <c r="B378" s="2" t="s">
        <v>951</v>
      </c>
      <c r="C378" s="34"/>
    </row>
    <row r="379" spans="2:8">
      <c r="B379" s="2" t="s">
        <v>952</v>
      </c>
      <c r="C379" s="34"/>
    </row>
    <row r="380" spans="2:8">
      <c r="B380" s="2" t="s">
        <v>953</v>
      </c>
      <c r="C380" s="34"/>
    </row>
    <row r="381" spans="2:8">
      <c r="B381" s="2" t="s">
        <v>954</v>
      </c>
      <c r="C381" s="34"/>
    </row>
    <row r="382" spans="2:8">
      <c r="B382" s="2" t="s">
        <v>955</v>
      </c>
      <c r="C382" s="34"/>
    </row>
    <row r="383" spans="2:8">
      <c r="B383" s="2" t="s">
        <v>956</v>
      </c>
      <c r="C383" s="34"/>
    </row>
    <row r="384" spans="2:8">
      <c r="B384" s="2" t="s">
        <v>957</v>
      </c>
      <c r="C384" s="34"/>
    </row>
    <row r="385" spans="2:3">
      <c r="B385" s="2" t="s">
        <v>958</v>
      </c>
      <c r="C385" s="34"/>
    </row>
    <row r="386" spans="2:3">
      <c r="B386" s="2" t="s">
        <v>2434</v>
      </c>
      <c r="C386" s="34"/>
    </row>
    <row r="387" spans="2:3">
      <c r="B387" s="2" t="s">
        <v>131</v>
      </c>
    </row>
    <row r="388" spans="2:3">
      <c r="B388" s="2" t="s">
        <v>2428</v>
      </c>
    </row>
    <row r="389" spans="2:3">
      <c r="B389" s="2" t="s">
        <v>132</v>
      </c>
    </row>
    <row r="392" spans="2:3" ht="14.25">
      <c r="B392" s="128" t="s">
        <v>2463</v>
      </c>
      <c r="C392" s="23"/>
    </row>
    <row r="393" spans="2:3" ht="25.5">
      <c r="B393" s="129" t="s">
        <v>2455</v>
      </c>
      <c r="C393" s="129" t="s">
        <v>2456</v>
      </c>
    </row>
    <row r="394" spans="2:3">
      <c r="B394" s="130" t="s">
        <v>2457</v>
      </c>
      <c r="C394" s="131">
        <v>0</v>
      </c>
    </row>
    <row r="395" spans="2:3">
      <c r="B395" s="130" t="s">
        <v>2458</v>
      </c>
      <c r="C395" s="131">
        <v>21409</v>
      </c>
    </row>
    <row r="396" spans="2:3">
      <c r="B396" s="130" t="s">
        <v>2459</v>
      </c>
      <c r="C396" s="131">
        <v>113900</v>
      </c>
    </row>
    <row r="397" spans="2:3">
      <c r="B397" s="130" t="s">
        <v>2460</v>
      </c>
      <c r="C397" s="131">
        <v>52300</v>
      </c>
    </row>
    <row r="398" spans="2:3">
      <c r="B398" s="132" t="s">
        <v>2461</v>
      </c>
      <c r="C398" s="131">
        <v>109665.17561000001</v>
      </c>
    </row>
    <row r="399" spans="2:3">
      <c r="B399" s="133" t="s">
        <v>2462</v>
      </c>
      <c r="C399" s="134">
        <f>SUM(C394:C398)</f>
        <v>297274.17561000003</v>
      </c>
    </row>
    <row r="403" spans="2:6" ht="15">
      <c r="B403" s="135" t="s">
        <v>2464</v>
      </c>
      <c r="C403" s="136">
        <v>44439</v>
      </c>
    </row>
    <row r="404" spans="2:6" ht="45">
      <c r="B404" s="137" t="s">
        <v>2465</v>
      </c>
      <c r="C404" s="137" t="s">
        <v>2466</v>
      </c>
      <c r="D404" s="138" t="s">
        <v>2467</v>
      </c>
      <c r="E404" s="137" t="s">
        <v>2468</v>
      </c>
      <c r="F404" s="141" t="s">
        <v>2469</v>
      </c>
    </row>
    <row r="405" spans="2:6">
      <c r="B405" s="117" t="s">
        <v>2470</v>
      </c>
      <c r="C405" s="142">
        <v>-124300</v>
      </c>
      <c r="D405" s="139">
        <v>1997.0719999999999</v>
      </c>
      <c r="E405" s="140">
        <v>2045.2</v>
      </c>
      <c r="F405" s="330">
        <v>29274.18</v>
      </c>
    </row>
    <row r="406" spans="2:6">
      <c r="B406" s="117" t="s">
        <v>2471</v>
      </c>
      <c r="C406" s="142">
        <v>-329000</v>
      </c>
      <c r="D406" s="139">
        <v>2277.8697000000002</v>
      </c>
      <c r="E406" s="140">
        <v>2414.15</v>
      </c>
      <c r="F406" s="331"/>
    </row>
    <row r="407" spans="2:6">
      <c r="B407" s="117" t="s">
        <v>2472</v>
      </c>
      <c r="C407" s="142">
        <v>-680000</v>
      </c>
      <c r="D407" s="139">
        <v>1430.0758000000001</v>
      </c>
      <c r="E407" s="140">
        <v>1589.45</v>
      </c>
      <c r="F407" s="331"/>
    </row>
    <row r="408" spans="2:6">
      <c r="B408" s="117" t="s">
        <v>2473</v>
      </c>
      <c r="C408" s="142">
        <v>-2393750</v>
      </c>
      <c r="D408" s="139">
        <v>697.76819999999998</v>
      </c>
      <c r="E408" s="140">
        <v>751.3</v>
      </c>
      <c r="F408" s="331"/>
    </row>
    <row r="409" spans="2:6">
      <c r="B409" s="117" t="s">
        <v>2474</v>
      </c>
      <c r="C409" s="142">
        <v>-62200</v>
      </c>
      <c r="D409" s="139">
        <v>3860.0632000000001</v>
      </c>
      <c r="E409" s="140">
        <v>3892.85</v>
      </c>
      <c r="F409" s="331"/>
    </row>
    <row r="410" spans="2:6">
      <c r="B410" s="117" t="s">
        <v>2475</v>
      </c>
      <c r="C410" s="142">
        <v>-271000</v>
      </c>
      <c r="D410" s="139">
        <v>684.79470000000003</v>
      </c>
      <c r="E410" s="140">
        <v>699.35</v>
      </c>
      <c r="F410" s="331"/>
    </row>
    <row r="411" spans="2:6">
      <c r="B411" s="117" t="s">
        <v>2476</v>
      </c>
      <c r="C411" s="142">
        <v>-357000</v>
      </c>
      <c r="D411" s="139">
        <v>406.59870000000001</v>
      </c>
      <c r="E411" s="140">
        <v>422.6</v>
      </c>
      <c r="F411" s="331"/>
    </row>
    <row r="412" spans="2:6">
      <c r="B412" s="117" t="s">
        <v>2477</v>
      </c>
      <c r="C412" s="142">
        <v>-327750</v>
      </c>
      <c r="D412" s="139">
        <v>4791.7083000000002</v>
      </c>
      <c r="E412" s="140">
        <v>4973.25</v>
      </c>
      <c r="F412" s="331"/>
    </row>
    <row r="413" spans="2:6">
      <c r="B413" s="117" t="s">
        <v>2478</v>
      </c>
      <c r="C413" s="142">
        <v>-420000</v>
      </c>
      <c r="D413" s="139">
        <v>208.23439999999999</v>
      </c>
      <c r="E413" s="140">
        <v>213.35</v>
      </c>
      <c r="F413" s="331"/>
    </row>
    <row r="414" spans="2:6">
      <c r="B414" s="117" t="s">
        <v>2479</v>
      </c>
      <c r="C414" s="142">
        <v>-3919500</v>
      </c>
      <c r="D414" s="139">
        <v>119.4277</v>
      </c>
      <c r="E414" s="140">
        <v>122.95</v>
      </c>
      <c r="F414" s="331"/>
    </row>
    <row r="415" spans="2:6">
      <c r="B415" s="117" t="s">
        <v>2480</v>
      </c>
      <c r="C415" s="142">
        <v>-366000</v>
      </c>
      <c r="D415" s="139">
        <v>3066.1711</v>
      </c>
      <c r="E415" s="140">
        <v>3204.2</v>
      </c>
      <c r="F415" s="331"/>
    </row>
    <row r="416" spans="2:6">
      <c r="B416" s="117" t="s">
        <v>2481</v>
      </c>
      <c r="C416" s="142">
        <v>-123500</v>
      </c>
      <c r="D416" s="139">
        <v>1133.0393999999999</v>
      </c>
      <c r="E416" s="140">
        <v>1134.2</v>
      </c>
      <c r="F416" s="331"/>
    </row>
    <row r="417" spans="2:6">
      <c r="B417" s="117" t="s">
        <v>2482</v>
      </c>
      <c r="C417" s="142">
        <v>-1468350</v>
      </c>
      <c r="D417" s="139">
        <v>697.02809999999999</v>
      </c>
      <c r="E417" s="140">
        <v>728.15</v>
      </c>
      <c r="F417" s="331"/>
    </row>
    <row r="418" spans="2:6">
      <c r="B418" s="117" t="s">
        <v>2483</v>
      </c>
      <c r="C418" s="142">
        <v>-340800</v>
      </c>
      <c r="D418" s="139">
        <v>749.2269</v>
      </c>
      <c r="E418" s="140">
        <v>787.4</v>
      </c>
      <c r="F418" s="331"/>
    </row>
    <row r="419" spans="2:6">
      <c r="B419" s="117" t="s">
        <v>2484</v>
      </c>
      <c r="C419" s="142">
        <v>-457500</v>
      </c>
      <c r="D419" s="139">
        <v>3730.8514</v>
      </c>
      <c r="E419" s="140">
        <v>3742.15</v>
      </c>
      <c r="F419" s="331"/>
    </row>
    <row r="420" spans="2:6">
      <c r="B420" s="117" t="s">
        <v>2485</v>
      </c>
      <c r="C420" s="142">
        <v>-81750</v>
      </c>
      <c r="D420" s="139">
        <v>6837.5109000000002</v>
      </c>
      <c r="E420" s="140">
        <v>7527.25</v>
      </c>
      <c r="F420" s="331"/>
    </row>
    <row r="421" spans="2:6">
      <c r="B421" s="117" t="s">
        <v>2486</v>
      </c>
      <c r="C421" s="142">
        <v>-112800</v>
      </c>
      <c r="D421" s="139">
        <v>2278.9290999999998</v>
      </c>
      <c r="E421" s="140">
        <v>2297.15</v>
      </c>
      <c r="F421" s="331"/>
    </row>
    <row r="422" spans="2:6">
      <c r="B422" s="117" t="s">
        <v>2487</v>
      </c>
      <c r="C422" s="142">
        <v>-6107400</v>
      </c>
      <c r="D422" s="139">
        <v>74.939700000000002</v>
      </c>
      <c r="E422" s="140">
        <v>77.55</v>
      </c>
      <c r="F422" s="331"/>
    </row>
    <row r="423" spans="2:6">
      <c r="B423" s="117" t="s">
        <v>2488</v>
      </c>
      <c r="C423" s="142">
        <v>-134750</v>
      </c>
      <c r="D423" s="139">
        <v>1739.1593</v>
      </c>
      <c r="E423" s="140">
        <v>1778.2</v>
      </c>
      <c r="F423" s="331"/>
    </row>
    <row r="424" spans="2:6">
      <c r="B424" s="117" t="s">
        <v>2489</v>
      </c>
      <c r="C424" s="142">
        <v>-2785400</v>
      </c>
      <c r="D424" s="139">
        <v>176.79769999999999</v>
      </c>
      <c r="E424" s="140">
        <v>186.5</v>
      </c>
      <c r="F424" s="331"/>
    </row>
    <row r="425" spans="2:6">
      <c r="B425" s="117" t="s">
        <v>2490</v>
      </c>
      <c r="C425" s="142">
        <v>-819500</v>
      </c>
      <c r="D425" s="139">
        <v>802.5367</v>
      </c>
      <c r="E425" s="140">
        <v>821.35</v>
      </c>
      <c r="F425" s="331"/>
    </row>
    <row r="426" spans="2:6">
      <c r="B426" s="117" t="s">
        <v>2491</v>
      </c>
      <c r="C426" s="142">
        <v>-813000</v>
      </c>
      <c r="D426" s="139">
        <v>739.77800000000002</v>
      </c>
      <c r="E426" s="140">
        <v>767.4</v>
      </c>
      <c r="F426" s="331"/>
    </row>
    <row r="427" spans="2:6">
      <c r="B427" s="117" t="s">
        <v>2492</v>
      </c>
      <c r="C427" s="142">
        <v>-1136514</v>
      </c>
      <c r="D427" s="139">
        <v>619.28930000000003</v>
      </c>
      <c r="E427" s="140">
        <v>664.05</v>
      </c>
      <c r="F427" s="331"/>
    </row>
    <row r="428" spans="2:6">
      <c r="B428" s="117" t="s">
        <v>2493</v>
      </c>
      <c r="C428" s="142">
        <v>-4840500</v>
      </c>
      <c r="D428" s="139">
        <v>52.877600000000001</v>
      </c>
      <c r="E428" s="140">
        <v>52.75</v>
      </c>
      <c r="F428" s="331"/>
    </row>
    <row r="429" spans="2:6">
      <c r="B429" s="117" t="s">
        <v>2494</v>
      </c>
      <c r="C429" s="142">
        <v>-1412200</v>
      </c>
      <c r="D429" s="139">
        <v>348.596</v>
      </c>
      <c r="E429" s="140">
        <v>359.15</v>
      </c>
      <c r="F429" s="331"/>
    </row>
    <row r="430" spans="2:6">
      <c r="B430" s="117" t="s">
        <v>2495</v>
      </c>
      <c r="C430" s="142">
        <v>-12500</v>
      </c>
      <c r="D430" s="139">
        <v>13912.712799999999</v>
      </c>
      <c r="E430" s="140">
        <v>13911.9</v>
      </c>
      <c r="F430" s="331"/>
    </row>
    <row r="431" spans="2:6">
      <c r="B431" s="117" t="s">
        <v>2496</v>
      </c>
      <c r="C431" s="142">
        <v>-1807200</v>
      </c>
      <c r="D431" s="139">
        <v>460.00080000000003</v>
      </c>
      <c r="E431" s="140">
        <v>472.8</v>
      </c>
      <c r="F431" s="331"/>
    </row>
    <row r="432" spans="2:6">
      <c r="B432" s="117" t="s">
        <v>2497</v>
      </c>
      <c r="C432" s="142">
        <v>-29400</v>
      </c>
      <c r="D432" s="139">
        <v>3852.6484999999998</v>
      </c>
      <c r="E432" s="140">
        <v>3985.05</v>
      </c>
      <c r="F432" s="331"/>
    </row>
    <row r="433" spans="2:6">
      <c r="B433" s="117" t="s">
        <v>2498</v>
      </c>
      <c r="C433" s="142">
        <v>-252500</v>
      </c>
      <c r="D433" s="139">
        <v>798.05150000000003</v>
      </c>
      <c r="E433" s="140">
        <v>793.2</v>
      </c>
      <c r="F433" s="331"/>
    </row>
    <row r="434" spans="2:6">
      <c r="B434" s="117" t="s">
        <v>2499</v>
      </c>
      <c r="C434" s="142">
        <v>-1225400</v>
      </c>
      <c r="D434" s="139">
        <v>550.87860000000001</v>
      </c>
      <c r="E434" s="140">
        <v>554.29999999999995</v>
      </c>
      <c r="F434" s="331"/>
    </row>
    <row r="435" spans="2:6">
      <c r="B435" s="117" t="s">
        <v>2500</v>
      </c>
      <c r="C435" s="142">
        <v>-2581200</v>
      </c>
      <c r="D435" s="139">
        <v>154.4188</v>
      </c>
      <c r="E435" s="140">
        <v>159.6</v>
      </c>
      <c r="F435" s="331"/>
    </row>
    <row r="436" spans="2:6">
      <c r="B436" s="117" t="s">
        <v>2501</v>
      </c>
      <c r="C436" s="142">
        <v>-1617500</v>
      </c>
      <c r="D436" s="139">
        <v>502.75020000000001</v>
      </c>
      <c r="E436" s="140">
        <v>554.4</v>
      </c>
      <c r="F436" s="331"/>
    </row>
    <row r="437" spans="2:6">
      <c r="B437" s="117" t="s">
        <v>2502</v>
      </c>
      <c r="C437" s="142">
        <v>-4502400</v>
      </c>
      <c r="D437" s="139">
        <v>138.27449999999999</v>
      </c>
      <c r="E437" s="140">
        <v>142.9</v>
      </c>
      <c r="F437" s="331"/>
    </row>
    <row r="438" spans="2:6">
      <c r="B438" s="117" t="s">
        <v>2503</v>
      </c>
      <c r="C438" s="142">
        <v>-154350</v>
      </c>
      <c r="D438" s="139">
        <v>1671.2035000000001</v>
      </c>
      <c r="E438" s="140">
        <v>1695.65</v>
      </c>
      <c r="F438" s="331"/>
    </row>
    <row r="439" spans="2:6">
      <c r="B439" s="117" t="s">
        <v>2504</v>
      </c>
      <c r="C439" s="142">
        <v>-776811</v>
      </c>
      <c r="D439" s="139">
        <v>650.20709999999997</v>
      </c>
      <c r="E439" s="140">
        <v>678.8</v>
      </c>
      <c r="F439" s="331"/>
    </row>
    <row r="440" spans="2:6">
      <c r="B440" s="117" t="s">
        <v>2505</v>
      </c>
      <c r="C440" s="142">
        <v>-1261700</v>
      </c>
      <c r="D440" s="139">
        <v>147.55539999999999</v>
      </c>
      <c r="E440" s="140">
        <v>151.85</v>
      </c>
      <c r="F440" s="331"/>
    </row>
    <row r="441" spans="2:6">
      <c r="B441" s="117" t="s">
        <v>2506</v>
      </c>
      <c r="C441" s="142">
        <v>-294000</v>
      </c>
      <c r="D441" s="139">
        <v>1002.9052</v>
      </c>
      <c r="E441" s="140">
        <v>1001.7</v>
      </c>
      <c r="F441" s="331"/>
    </row>
    <row r="442" spans="2:6">
      <c r="B442" s="117" t="s">
        <v>2507</v>
      </c>
      <c r="C442" s="142">
        <v>-1408750</v>
      </c>
      <c r="D442" s="139">
        <v>607.19830000000002</v>
      </c>
      <c r="E442" s="140">
        <v>621.9</v>
      </c>
      <c r="F442" s="331"/>
    </row>
    <row r="443" spans="2:6">
      <c r="B443" s="117" t="s">
        <v>2508</v>
      </c>
      <c r="C443" s="142">
        <v>-254500</v>
      </c>
      <c r="D443" s="139">
        <v>2098.7966999999999</v>
      </c>
      <c r="E443" s="140">
        <v>2285.75</v>
      </c>
      <c r="F443" s="331"/>
    </row>
    <row r="444" spans="2:6">
      <c r="B444" s="117" t="s">
        <v>2509</v>
      </c>
      <c r="C444" s="142">
        <v>-104400</v>
      </c>
      <c r="D444" s="139">
        <v>4866.4183000000003</v>
      </c>
      <c r="E444" s="140">
        <v>5183.05</v>
      </c>
      <c r="F444" s="331"/>
    </row>
    <row r="445" spans="2:6">
      <c r="B445" s="117" t="s">
        <v>2510</v>
      </c>
      <c r="C445" s="142">
        <v>-3801600</v>
      </c>
      <c r="D445" s="139">
        <v>315.36840000000001</v>
      </c>
      <c r="E445" s="140">
        <v>321.05</v>
      </c>
      <c r="F445" s="331"/>
    </row>
    <row r="446" spans="2:6">
      <c r="B446" s="117" t="s">
        <v>2511</v>
      </c>
      <c r="C446" s="142">
        <v>-201250</v>
      </c>
      <c r="D446" s="139">
        <v>4549.1841000000004</v>
      </c>
      <c r="E446" s="140">
        <v>4708.6499999999996</v>
      </c>
      <c r="F446" s="331"/>
    </row>
    <row r="447" spans="2:6">
      <c r="B447" s="117" t="s">
        <v>2512</v>
      </c>
      <c r="C447" s="142">
        <v>-301400</v>
      </c>
      <c r="D447" s="139">
        <v>1241.8960999999999</v>
      </c>
      <c r="E447" s="140">
        <v>1350.55</v>
      </c>
      <c r="F447" s="331"/>
    </row>
    <row r="448" spans="2:6">
      <c r="B448" s="117" t="s">
        <v>2513</v>
      </c>
      <c r="C448" s="142">
        <v>-1756800</v>
      </c>
      <c r="D448" s="139">
        <v>160.5214</v>
      </c>
      <c r="E448" s="140">
        <v>161.9</v>
      </c>
      <c r="F448" s="331"/>
    </row>
    <row r="449" spans="2:6">
      <c r="B449" s="117" t="s">
        <v>2514</v>
      </c>
      <c r="C449" s="142">
        <v>-5230000</v>
      </c>
      <c r="D449" s="139">
        <v>79.405500000000004</v>
      </c>
      <c r="E449" s="140">
        <v>81.45</v>
      </c>
      <c r="F449" s="331"/>
    </row>
    <row r="450" spans="2:6">
      <c r="B450" s="117" t="s">
        <v>2515</v>
      </c>
      <c r="C450" s="142">
        <v>-2080100</v>
      </c>
      <c r="D450" s="139">
        <v>144.89330000000001</v>
      </c>
      <c r="E450" s="140">
        <v>146.65</v>
      </c>
      <c r="F450" s="331"/>
    </row>
    <row r="451" spans="2:6">
      <c r="B451" s="117" t="s">
        <v>2516</v>
      </c>
      <c r="C451" s="142">
        <v>-324300</v>
      </c>
      <c r="D451" s="139">
        <v>527.24339999999995</v>
      </c>
      <c r="E451" s="140">
        <v>528.20000000000005</v>
      </c>
      <c r="F451" s="331"/>
    </row>
    <row r="452" spans="2:6">
      <c r="B452" s="117" t="s">
        <v>2517</v>
      </c>
      <c r="C452" s="142">
        <v>-112000</v>
      </c>
      <c r="D452" s="139">
        <v>1035.6071999999999</v>
      </c>
      <c r="E452" s="140">
        <v>1102.4000000000001</v>
      </c>
      <c r="F452" s="331"/>
    </row>
    <row r="453" spans="2:6">
      <c r="B453" s="117" t="s">
        <v>2518</v>
      </c>
      <c r="C453" s="142">
        <v>-816850</v>
      </c>
      <c r="D453" s="139">
        <v>330.79730000000001</v>
      </c>
      <c r="E453" s="140">
        <v>331.6</v>
      </c>
      <c r="F453" s="331"/>
    </row>
    <row r="454" spans="2:6">
      <c r="B454" s="117" t="s">
        <v>2519</v>
      </c>
      <c r="C454" s="142">
        <v>-792775</v>
      </c>
      <c r="D454" s="139">
        <v>1466.6305</v>
      </c>
      <c r="E454" s="140">
        <v>1502.25</v>
      </c>
      <c r="F454" s="331"/>
    </row>
    <row r="455" spans="2:6">
      <c r="B455" s="117" t="s">
        <v>2520</v>
      </c>
      <c r="C455" s="142">
        <v>-48750</v>
      </c>
      <c r="D455" s="139">
        <v>718.62549999999999</v>
      </c>
      <c r="E455" s="140">
        <v>722.95</v>
      </c>
      <c r="F455" s="331"/>
    </row>
    <row r="456" spans="2:6">
      <c r="B456" s="117" t="s">
        <v>2521</v>
      </c>
      <c r="C456" s="142">
        <v>-81950</v>
      </c>
      <c r="D456" s="139">
        <v>1522.6116</v>
      </c>
      <c r="E456" s="140">
        <v>1582.55</v>
      </c>
      <c r="F456" s="331"/>
    </row>
    <row r="457" spans="2:6">
      <c r="B457" s="117" t="s">
        <v>2522</v>
      </c>
      <c r="C457" s="142">
        <v>-391000</v>
      </c>
      <c r="D457" s="139">
        <v>1261.0630000000001</v>
      </c>
      <c r="E457" s="140">
        <v>1268.45</v>
      </c>
      <c r="F457" s="331"/>
    </row>
    <row r="458" spans="2:6">
      <c r="B458" s="117" t="s">
        <v>2523</v>
      </c>
      <c r="C458" s="142">
        <v>-306600</v>
      </c>
      <c r="D458" s="139">
        <v>1165.5386000000001</v>
      </c>
      <c r="E458" s="140">
        <v>1183.3</v>
      </c>
      <c r="F458" s="331"/>
    </row>
    <row r="459" spans="2:6">
      <c r="B459" s="117" t="s">
        <v>2524</v>
      </c>
      <c r="C459" s="142">
        <v>-136200</v>
      </c>
      <c r="D459" s="139">
        <v>2709.2779</v>
      </c>
      <c r="E459" s="140">
        <v>2801.9</v>
      </c>
      <c r="F459" s="331"/>
    </row>
    <row r="460" spans="2:6">
      <c r="B460" s="117" t="s">
        <v>2525</v>
      </c>
      <c r="C460" s="142">
        <v>-169000</v>
      </c>
      <c r="D460" s="139">
        <v>2977.1161999999999</v>
      </c>
      <c r="E460" s="140">
        <v>3077.6</v>
      </c>
      <c r="F460" s="331"/>
    </row>
    <row r="461" spans="2:6">
      <c r="B461" s="117" t="s">
        <v>2526</v>
      </c>
      <c r="C461" s="142">
        <v>-1656600</v>
      </c>
      <c r="D461" s="139">
        <v>669.67930000000001</v>
      </c>
      <c r="E461" s="140">
        <v>718.25</v>
      </c>
      <c r="F461" s="331"/>
    </row>
    <row r="462" spans="2:6">
      <c r="B462" s="117" t="s">
        <v>2527</v>
      </c>
      <c r="C462" s="142">
        <v>-477300</v>
      </c>
      <c r="D462" s="139">
        <v>2691.4834000000001</v>
      </c>
      <c r="E462" s="140">
        <v>2743.6</v>
      </c>
      <c r="F462" s="331"/>
    </row>
    <row r="463" spans="2:6">
      <c r="B463" s="117" t="s">
        <v>2528</v>
      </c>
      <c r="C463" s="142">
        <v>-2229550</v>
      </c>
      <c r="D463" s="139">
        <v>418.53649999999999</v>
      </c>
      <c r="E463" s="140">
        <v>468.8</v>
      </c>
      <c r="F463" s="331"/>
    </row>
    <row r="464" spans="2:6">
      <c r="B464" s="117" t="s">
        <v>2529</v>
      </c>
      <c r="C464" s="142">
        <v>-2187000</v>
      </c>
      <c r="D464" s="139">
        <v>251.07579999999999</v>
      </c>
      <c r="E464" s="140">
        <v>267.55</v>
      </c>
      <c r="F464" s="331"/>
    </row>
    <row r="465" spans="2:6">
      <c r="B465" s="117" t="s">
        <v>2530</v>
      </c>
      <c r="C465" s="142">
        <v>-89700</v>
      </c>
      <c r="D465" s="139">
        <v>140.67869999999999</v>
      </c>
      <c r="E465" s="140">
        <v>140.85</v>
      </c>
      <c r="F465" s="331"/>
    </row>
    <row r="466" spans="2:6">
      <c r="B466" s="117" t="s">
        <v>2531</v>
      </c>
      <c r="C466" s="142">
        <v>-30375</v>
      </c>
      <c r="D466" s="139">
        <v>2604.9067</v>
      </c>
      <c r="E466" s="140">
        <v>2587.6999999999998</v>
      </c>
      <c r="F466" s="331"/>
    </row>
    <row r="467" spans="2:6">
      <c r="B467" s="117" t="s">
        <v>2532</v>
      </c>
      <c r="C467" s="142">
        <v>-330000</v>
      </c>
      <c r="D467" s="139">
        <v>451.1585</v>
      </c>
      <c r="E467" s="140">
        <v>506.25</v>
      </c>
      <c r="F467" s="331"/>
    </row>
    <row r="468" spans="2:6">
      <c r="B468" s="117" t="s">
        <v>2533</v>
      </c>
      <c r="C468" s="142">
        <v>-257300</v>
      </c>
      <c r="D468" s="139">
        <v>228.27369999999999</v>
      </c>
      <c r="E468" s="140">
        <v>224.45</v>
      </c>
      <c r="F468" s="331"/>
    </row>
    <row r="469" spans="2:6">
      <c r="B469" s="117" t="s">
        <v>2534</v>
      </c>
      <c r="C469" s="142">
        <v>-3737250</v>
      </c>
      <c r="D469" s="139">
        <v>685.60640000000001</v>
      </c>
      <c r="E469" s="140">
        <v>719.7</v>
      </c>
      <c r="F469" s="331"/>
    </row>
    <row r="470" spans="2:6">
      <c r="B470" s="117" t="s">
        <v>2535</v>
      </c>
      <c r="C470" s="142">
        <v>-342975</v>
      </c>
      <c r="D470" s="139">
        <v>1471.0635</v>
      </c>
      <c r="E470" s="140">
        <v>1596.75</v>
      </c>
      <c r="F470" s="331"/>
    </row>
    <row r="471" spans="2:6">
      <c r="B471" s="117" t="s">
        <v>2536</v>
      </c>
      <c r="C471" s="142">
        <v>-10573500</v>
      </c>
      <c r="D471" s="139">
        <v>42.549500000000002</v>
      </c>
      <c r="E471" s="140">
        <v>43</v>
      </c>
      <c r="F471" s="331"/>
    </row>
    <row r="472" spans="2:6">
      <c r="B472" s="117" t="s">
        <v>2537</v>
      </c>
      <c r="C472" s="142">
        <v>-987250</v>
      </c>
      <c r="D472" s="139">
        <v>522.54480000000001</v>
      </c>
      <c r="E472" s="140">
        <v>543.79999999999995</v>
      </c>
      <c r="F472" s="331"/>
    </row>
    <row r="473" spans="2:6">
      <c r="B473" s="117" t="s">
        <v>2538</v>
      </c>
      <c r="C473" s="142">
        <v>-213600</v>
      </c>
      <c r="D473" s="139">
        <v>1719.5845999999999</v>
      </c>
      <c r="E473" s="140">
        <v>1710.4</v>
      </c>
      <c r="F473" s="331"/>
    </row>
    <row r="474" spans="2:6">
      <c r="B474" s="117" t="s">
        <v>2539</v>
      </c>
      <c r="C474" s="142">
        <v>-858000</v>
      </c>
      <c r="D474" s="139">
        <v>106.37350000000001</v>
      </c>
      <c r="E474" s="140">
        <v>111.05</v>
      </c>
      <c r="F474" s="331"/>
    </row>
    <row r="475" spans="2:6">
      <c r="B475" s="117" t="s">
        <v>2540</v>
      </c>
      <c r="C475" s="142">
        <v>-210925</v>
      </c>
      <c r="D475" s="139">
        <v>2631.1993000000002</v>
      </c>
      <c r="E475" s="140">
        <v>2754.55</v>
      </c>
      <c r="F475" s="331"/>
    </row>
    <row r="476" spans="2:6">
      <c r="B476" s="117" t="s">
        <v>2541</v>
      </c>
      <c r="C476" s="142">
        <v>-11644800</v>
      </c>
      <c r="D476" s="139">
        <v>207.97470000000001</v>
      </c>
      <c r="E476" s="140">
        <v>211.65</v>
      </c>
      <c r="F476" s="331"/>
    </row>
    <row r="477" spans="2:6">
      <c r="B477" s="117" t="s">
        <v>2542</v>
      </c>
      <c r="C477" s="142">
        <v>-3063150</v>
      </c>
      <c r="D477" s="139">
        <v>721.16390000000001</v>
      </c>
      <c r="E477" s="140">
        <v>689.05</v>
      </c>
      <c r="F477" s="331"/>
    </row>
    <row r="478" spans="2:6">
      <c r="B478" s="117" t="s">
        <v>2543</v>
      </c>
      <c r="C478" s="142">
        <v>-2095000</v>
      </c>
      <c r="D478" s="139">
        <v>377.71780000000001</v>
      </c>
      <c r="E478" s="140">
        <v>378.35</v>
      </c>
      <c r="F478" s="331"/>
    </row>
    <row r="479" spans="2:6">
      <c r="B479" s="117" t="s">
        <v>2544</v>
      </c>
      <c r="C479" s="142">
        <v>-40250</v>
      </c>
      <c r="D479" s="139">
        <v>3766.0023000000001</v>
      </c>
      <c r="E479" s="140">
        <v>3997.85</v>
      </c>
      <c r="F479" s="331"/>
    </row>
    <row r="480" spans="2:6">
      <c r="B480" s="117" t="s">
        <v>2545</v>
      </c>
      <c r="C480" s="142">
        <v>-143200</v>
      </c>
      <c r="D480" s="139">
        <v>1723.5811000000001</v>
      </c>
      <c r="E480" s="140">
        <v>1758.85</v>
      </c>
      <c r="F480" s="331"/>
    </row>
    <row r="481" spans="2:6">
      <c r="B481" s="117" t="s">
        <v>2546</v>
      </c>
      <c r="C481" s="142">
        <v>-2873528</v>
      </c>
      <c r="D481" s="139">
        <v>79.893799999999999</v>
      </c>
      <c r="E481" s="140">
        <v>83.3</v>
      </c>
      <c r="F481" s="331"/>
    </row>
    <row r="482" spans="2:6">
      <c r="B482" s="117" t="s">
        <v>2547</v>
      </c>
      <c r="C482" s="142">
        <v>-1822000</v>
      </c>
      <c r="D482" s="139">
        <v>368.2364</v>
      </c>
      <c r="E482" s="140">
        <v>394.5</v>
      </c>
      <c r="F482" s="331"/>
    </row>
    <row r="483" spans="2:6">
      <c r="B483" s="117" t="s">
        <v>2548</v>
      </c>
      <c r="C483" s="142">
        <v>-1030400</v>
      </c>
      <c r="D483" s="139">
        <v>1607.067</v>
      </c>
      <c r="E483" s="140">
        <v>1674.2</v>
      </c>
      <c r="F483" s="331"/>
    </row>
    <row r="484" spans="2:6">
      <c r="B484" s="117" t="s">
        <v>2549</v>
      </c>
      <c r="C484" s="142">
        <v>-70800</v>
      </c>
      <c r="D484" s="139">
        <v>3911.9101000000001</v>
      </c>
      <c r="E484" s="140">
        <v>3935.05</v>
      </c>
      <c r="F484" s="331"/>
    </row>
    <row r="485" spans="2:6">
      <c r="B485" s="117" t="s">
        <v>2550</v>
      </c>
      <c r="C485" s="142">
        <v>-238000</v>
      </c>
      <c r="D485" s="139">
        <v>938.12090000000001</v>
      </c>
      <c r="E485" s="140">
        <v>958.5</v>
      </c>
      <c r="F485" s="331"/>
    </row>
    <row r="486" spans="2:6">
      <c r="B486" s="117" t="s">
        <v>2551</v>
      </c>
      <c r="C486" s="142">
        <v>-1373400</v>
      </c>
      <c r="D486" s="139">
        <v>779.80029999999999</v>
      </c>
      <c r="E486" s="140">
        <v>794.75</v>
      </c>
      <c r="F486" s="331"/>
    </row>
    <row r="487" spans="2:6">
      <c r="B487" s="117" t="s">
        <v>2552</v>
      </c>
      <c r="C487" s="142">
        <v>-1004000</v>
      </c>
      <c r="D487" s="139">
        <v>145.08430000000001</v>
      </c>
      <c r="E487" s="140">
        <v>160.19999999999999</v>
      </c>
      <c r="F487" s="331"/>
    </row>
    <row r="488" spans="2:6">
      <c r="B488" s="117" t="s">
        <v>2553</v>
      </c>
      <c r="C488" s="142">
        <v>-172200</v>
      </c>
      <c r="D488" s="139">
        <v>6829.4143999999997</v>
      </c>
      <c r="E488" s="140">
        <v>6849.25</v>
      </c>
      <c r="F488" s="331"/>
    </row>
    <row r="489" spans="2:6">
      <c r="B489" s="117" t="s">
        <v>2554</v>
      </c>
      <c r="C489" s="142">
        <v>-1908000</v>
      </c>
      <c r="D489" s="139">
        <v>160.27629999999999</v>
      </c>
      <c r="E489" s="140">
        <v>161</v>
      </c>
      <c r="F489" s="331"/>
    </row>
    <row r="490" spans="2:6">
      <c r="B490" s="117" t="s">
        <v>2555</v>
      </c>
      <c r="C490" s="142">
        <v>-1700000</v>
      </c>
      <c r="D490" s="139">
        <v>524.89689999999996</v>
      </c>
      <c r="E490" s="140">
        <v>544.75</v>
      </c>
      <c r="F490" s="331"/>
    </row>
    <row r="491" spans="2:6">
      <c r="B491" s="117" t="s">
        <v>2556</v>
      </c>
      <c r="C491" s="142">
        <v>-1107500</v>
      </c>
      <c r="D491" s="139">
        <v>701.25490000000002</v>
      </c>
      <c r="E491" s="140">
        <v>715.95</v>
      </c>
      <c r="F491" s="331"/>
    </row>
    <row r="492" spans="2:6">
      <c r="B492" s="117" t="s">
        <v>2557</v>
      </c>
      <c r="C492" s="142">
        <v>-152950</v>
      </c>
      <c r="D492" s="139">
        <v>1533.1704999999999</v>
      </c>
      <c r="E492" s="140">
        <v>1521.5</v>
      </c>
      <c r="F492" s="331"/>
    </row>
    <row r="493" spans="2:6">
      <c r="B493" s="117" t="s">
        <v>2558</v>
      </c>
      <c r="C493" s="142">
        <v>-214500</v>
      </c>
      <c r="D493" s="139">
        <v>1039.3387</v>
      </c>
      <c r="E493" s="140">
        <v>1089.2</v>
      </c>
      <c r="F493" s="331"/>
    </row>
    <row r="494" spans="2:6">
      <c r="B494" s="117" t="s">
        <v>2559</v>
      </c>
      <c r="C494" s="142">
        <v>-104400</v>
      </c>
      <c r="D494" s="139">
        <v>1104.3078</v>
      </c>
      <c r="E494" s="140">
        <v>1134</v>
      </c>
      <c r="F494" s="331"/>
    </row>
    <row r="495" spans="2:6">
      <c r="B495" s="117" t="s">
        <v>2560</v>
      </c>
      <c r="C495" s="142">
        <v>-85600</v>
      </c>
      <c r="D495" s="139">
        <v>3485.5515</v>
      </c>
      <c r="E495" s="140">
        <v>3640.1</v>
      </c>
      <c r="F495" s="331"/>
    </row>
    <row r="496" spans="2:6">
      <c r="B496" s="117" t="s">
        <v>2561</v>
      </c>
      <c r="C496" s="142">
        <v>-111800</v>
      </c>
      <c r="D496" s="139">
        <v>2808.9526999999998</v>
      </c>
      <c r="E496" s="140">
        <v>2857.6</v>
      </c>
      <c r="F496" s="331"/>
    </row>
    <row r="497" spans="2:6">
      <c r="B497" s="117" t="s">
        <v>2562</v>
      </c>
      <c r="C497" s="142">
        <v>-5270</v>
      </c>
      <c r="D497" s="139">
        <v>77227.963699999993</v>
      </c>
      <c r="E497" s="140">
        <v>79783.600000000006</v>
      </c>
      <c r="F497" s="331"/>
    </row>
    <row r="498" spans="2:6">
      <c r="B498" s="117" t="s">
        <v>2563</v>
      </c>
      <c r="C498" s="142">
        <v>-394500</v>
      </c>
      <c r="D498" s="139">
        <v>1475.9280000000001</v>
      </c>
      <c r="E498" s="140">
        <v>1519.5</v>
      </c>
      <c r="F498" s="331"/>
    </row>
    <row r="499" spans="2:6">
      <c r="B499" s="117" t="s">
        <v>2564</v>
      </c>
      <c r="C499" s="142">
        <v>-224000</v>
      </c>
      <c r="D499" s="139">
        <v>404.47609999999997</v>
      </c>
      <c r="E499" s="140">
        <v>425.1</v>
      </c>
      <c r="F499" s="331"/>
    </row>
    <row r="500" spans="2:6">
      <c r="B500" s="117" t="s">
        <v>2565</v>
      </c>
      <c r="C500" s="142">
        <v>-4471000</v>
      </c>
      <c r="D500" s="139">
        <v>80.285300000000007</v>
      </c>
      <c r="E500" s="140">
        <v>90.05</v>
      </c>
      <c r="F500" s="331"/>
    </row>
    <row r="501" spans="2:6">
      <c r="B501" s="117" t="s">
        <v>2566</v>
      </c>
      <c r="C501" s="142">
        <v>-128250</v>
      </c>
      <c r="D501" s="139">
        <v>5618.8046000000004</v>
      </c>
      <c r="E501" s="140">
        <v>6188.2</v>
      </c>
      <c r="F501" s="331"/>
    </row>
    <row r="502" spans="2:6">
      <c r="B502" s="117" t="s">
        <v>2567</v>
      </c>
      <c r="C502" s="142">
        <v>-9150</v>
      </c>
      <c r="D502" s="139">
        <v>19520.047500000001</v>
      </c>
      <c r="E502" s="140">
        <v>19543.75</v>
      </c>
      <c r="F502" s="331"/>
    </row>
    <row r="503" spans="2:6">
      <c r="B503" s="117" t="s">
        <v>2568</v>
      </c>
      <c r="C503" s="142">
        <v>-51200</v>
      </c>
      <c r="D503" s="139">
        <v>5036.6539000000002</v>
      </c>
      <c r="E503" s="140">
        <v>5227.3999999999996</v>
      </c>
      <c r="F503" s="331"/>
    </row>
    <row r="504" spans="2:6">
      <c r="B504" s="117" t="s">
        <v>2569</v>
      </c>
      <c r="C504" s="142">
        <v>-4978100</v>
      </c>
      <c r="D504" s="139">
        <v>155.5934</v>
      </c>
      <c r="E504" s="140">
        <v>154.69999999999999</v>
      </c>
      <c r="F504" s="331"/>
    </row>
    <row r="505" spans="2:6">
      <c r="B505" s="117" t="s">
        <v>2570</v>
      </c>
      <c r="C505" s="142">
        <v>-1527600</v>
      </c>
      <c r="D505" s="139">
        <v>112.1093</v>
      </c>
      <c r="E505" s="140">
        <v>113.2</v>
      </c>
      <c r="F505" s="331"/>
    </row>
    <row r="506" spans="2:6">
      <c r="B506" s="117" t="s">
        <v>2571</v>
      </c>
      <c r="C506" s="142">
        <v>-1054900</v>
      </c>
      <c r="D506" s="139">
        <v>115.60429999999999</v>
      </c>
      <c r="E506" s="140">
        <v>119.2</v>
      </c>
      <c r="F506" s="331"/>
    </row>
    <row r="507" spans="2:6">
      <c r="B507" s="117" t="s">
        <v>2572</v>
      </c>
      <c r="C507" s="142">
        <v>-51000</v>
      </c>
      <c r="D507" s="139">
        <v>3136.3418000000001</v>
      </c>
      <c r="E507" s="140">
        <v>3403.05</v>
      </c>
      <c r="F507" s="331"/>
    </row>
    <row r="508" spans="2:6">
      <c r="B508" s="117" t="s">
        <v>2573</v>
      </c>
      <c r="C508" s="142">
        <v>-847600</v>
      </c>
      <c r="D508" s="139">
        <v>196.81639999999999</v>
      </c>
      <c r="E508" s="140">
        <v>208.75</v>
      </c>
      <c r="F508" s="331"/>
    </row>
    <row r="509" spans="2:6">
      <c r="B509" s="117" t="s">
        <v>2574</v>
      </c>
      <c r="C509" s="142">
        <v>-870</v>
      </c>
      <c r="D509" s="139">
        <v>30757.391500000002</v>
      </c>
      <c r="E509" s="140">
        <v>31543.1</v>
      </c>
      <c r="F509" s="331"/>
    </row>
    <row r="510" spans="2:6">
      <c r="B510" s="117" t="s">
        <v>2575</v>
      </c>
      <c r="C510" s="142">
        <v>-273000</v>
      </c>
      <c r="D510" s="139">
        <v>228.55680000000001</v>
      </c>
      <c r="E510" s="140">
        <v>228.4</v>
      </c>
      <c r="F510" s="331"/>
    </row>
    <row r="511" spans="2:6">
      <c r="B511" s="117" t="s">
        <v>2576</v>
      </c>
      <c r="C511" s="142">
        <v>-1785600</v>
      </c>
      <c r="D511" s="139">
        <v>123.8171</v>
      </c>
      <c r="E511" s="140">
        <v>129.35</v>
      </c>
      <c r="F511" s="331"/>
    </row>
    <row r="512" spans="2:6">
      <c r="B512" s="117" t="s">
        <v>2577</v>
      </c>
      <c r="C512" s="142">
        <v>-330000</v>
      </c>
      <c r="D512" s="139">
        <v>2230.8694999999998</v>
      </c>
      <c r="E512" s="140">
        <v>2286.9499999999998</v>
      </c>
      <c r="F512" s="331"/>
    </row>
    <row r="513" spans="2:6">
      <c r="B513" s="117" t="s">
        <v>2578</v>
      </c>
      <c r="C513" s="142">
        <v>-10416000</v>
      </c>
      <c r="D513" s="139">
        <v>36.5929</v>
      </c>
      <c r="E513" s="140">
        <v>36.799999999999997</v>
      </c>
      <c r="F513" s="331"/>
    </row>
    <row r="514" spans="2:6">
      <c r="B514" s="117" t="s">
        <v>2579</v>
      </c>
      <c r="C514" s="142">
        <v>-26665</v>
      </c>
      <c r="D514" s="139">
        <v>172.4555</v>
      </c>
      <c r="E514" s="140">
        <v>173.05</v>
      </c>
      <c r="F514" s="331"/>
    </row>
    <row r="515" spans="2:6">
      <c r="B515" s="117" t="s">
        <v>2580</v>
      </c>
      <c r="C515" s="142">
        <v>-76923</v>
      </c>
      <c r="D515" s="139">
        <v>1321.5820000000001</v>
      </c>
      <c r="E515" s="140">
        <v>1333.3</v>
      </c>
      <c r="F515" s="331"/>
    </row>
    <row r="516" spans="2:6">
      <c r="B516" s="117" t="s">
        <v>2581</v>
      </c>
      <c r="C516" s="142">
        <v>-50150</v>
      </c>
      <c r="D516" s="139">
        <v>966.72069999999997</v>
      </c>
      <c r="E516" s="140">
        <v>1011.4</v>
      </c>
      <c r="F516" s="331"/>
    </row>
    <row r="517" spans="2:6">
      <c r="B517" s="117" t="s">
        <v>2582</v>
      </c>
      <c r="C517" s="142">
        <v>-1563100</v>
      </c>
      <c r="D517" s="139">
        <v>166.8229</v>
      </c>
      <c r="E517" s="140">
        <v>165.9</v>
      </c>
      <c r="F517" s="331"/>
    </row>
    <row r="518" spans="2:6">
      <c r="B518" s="117" t="s">
        <v>2583</v>
      </c>
      <c r="C518" s="142">
        <v>-2136000</v>
      </c>
      <c r="D518" s="139">
        <v>143.0592</v>
      </c>
      <c r="E518" s="140">
        <v>150.35</v>
      </c>
      <c r="F518" s="331"/>
    </row>
    <row r="519" spans="2:6">
      <c r="B519" s="117" t="s">
        <v>2584</v>
      </c>
      <c r="C519" s="142">
        <v>-216000</v>
      </c>
      <c r="D519" s="139">
        <v>2252.8798999999999</v>
      </c>
      <c r="E519" s="140">
        <v>2265.9499999999998</v>
      </c>
      <c r="F519" s="331"/>
    </row>
    <row r="520" spans="2:6">
      <c r="B520" s="117" t="s">
        <v>2585</v>
      </c>
      <c r="C520" s="142">
        <v>-125250</v>
      </c>
      <c r="D520" s="139">
        <v>1128.8004000000001</v>
      </c>
      <c r="E520" s="140">
        <v>1192.95</v>
      </c>
      <c r="F520" s="331"/>
    </row>
    <row r="521" spans="2:6">
      <c r="B521" s="117" t="s">
        <v>2586</v>
      </c>
      <c r="C521" s="142">
        <v>-4075500</v>
      </c>
      <c r="D521" s="139">
        <v>116.8831</v>
      </c>
      <c r="E521" s="140">
        <v>120.2</v>
      </c>
      <c r="F521" s="331"/>
    </row>
    <row r="522" spans="2:6">
      <c r="B522" s="117" t="s">
        <v>2587</v>
      </c>
      <c r="C522" s="142">
        <v>-5485500</v>
      </c>
      <c r="D522" s="139">
        <v>412.75360000000001</v>
      </c>
      <c r="E522" s="140">
        <v>426.35</v>
      </c>
      <c r="F522" s="331"/>
    </row>
    <row r="523" spans="2:6">
      <c r="B523" s="117" t="s">
        <v>2588</v>
      </c>
      <c r="C523" s="142">
        <v>-11500</v>
      </c>
      <c r="D523" s="139">
        <v>26231.961200000002</v>
      </c>
      <c r="E523" s="140">
        <v>28290.1</v>
      </c>
      <c r="F523" s="331"/>
    </row>
    <row r="524" spans="2:6">
      <c r="B524" s="117" t="s">
        <v>2589</v>
      </c>
      <c r="C524" s="142">
        <v>-298650</v>
      </c>
      <c r="D524" s="139">
        <v>2184.0468000000001</v>
      </c>
      <c r="E524" s="140">
        <v>2278.8000000000002</v>
      </c>
      <c r="F524" s="331"/>
    </row>
    <row r="525" spans="2:6">
      <c r="B525" s="117" t="s">
        <v>2590</v>
      </c>
      <c r="C525" s="142">
        <v>-26375</v>
      </c>
      <c r="D525" s="139">
        <v>9013.1054999999997</v>
      </c>
      <c r="E525" s="140">
        <v>10156.75</v>
      </c>
      <c r="F525" s="331"/>
    </row>
    <row r="526" spans="2:6">
      <c r="B526" s="117" t="s">
        <v>2591</v>
      </c>
      <c r="C526" s="142">
        <v>-437600</v>
      </c>
      <c r="D526" s="139">
        <v>1279.9048</v>
      </c>
      <c r="E526" s="140">
        <v>1353.1</v>
      </c>
      <c r="F526" s="331"/>
    </row>
    <row r="527" spans="2:6">
      <c r="B527" s="117" t="s">
        <v>2592</v>
      </c>
      <c r="C527" s="142">
        <v>-3060400</v>
      </c>
      <c r="D527" s="139">
        <v>767.4991</v>
      </c>
      <c r="E527" s="140">
        <v>794.75</v>
      </c>
      <c r="F527" s="331"/>
    </row>
    <row r="528" spans="2:6">
      <c r="B528" s="117" t="s">
        <v>2593</v>
      </c>
      <c r="C528" s="142">
        <v>-417000</v>
      </c>
      <c r="D528" s="139">
        <v>493.52199999999999</v>
      </c>
      <c r="E528" s="140">
        <v>483.85</v>
      </c>
      <c r="F528" s="331"/>
    </row>
    <row r="529" spans="2:6">
      <c r="B529" s="117" t="s">
        <v>2594</v>
      </c>
      <c r="C529" s="142">
        <v>-970000</v>
      </c>
      <c r="D529" s="139">
        <v>832.50429999999994</v>
      </c>
      <c r="E529" s="140">
        <v>847.95</v>
      </c>
      <c r="F529" s="331"/>
    </row>
    <row r="530" spans="2:6">
      <c r="B530" s="117" t="s">
        <v>2595</v>
      </c>
      <c r="C530" s="142">
        <v>-5890950</v>
      </c>
      <c r="D530" s="139">
        <v>282.8931</v>
      </c>
      <c r="E530" s="140">
        <v>288.5</v>
      </c>
      <c r="F530" s="331"/>
    </row>
    <row r="531" spans="2:6">
      <c r="B531" s="117" t="s">
        <v>2596</v>
      </c>
      <c r="C531" s="142">
        <v>-8788500</v>
      </c>
      <c r="D531" s="139">
        <v>126.1253</v>
      </c>
      <c r="E531" s="140">
        <v>129.6</v>
      </c>
      <c r="F531" s="331"/>
    </row>
    <row r="532" spans="2:6">
      <c r="B532" s="117" t="s">
        <v>2597</v>
      </c>
      <c r="C532" s="142">
        <v>-622200</v>
      </c>
      <c r="D532" s="139">
        <v>1387.393</v>
      </c>
      <c r="E532" s="140">
        <v>1450.75</v>
      </c>
      <c r="F532" s="331"/>
    </row>
    <row r="533" spans="2:6">
      <c r="B533" s="117" t="s">
        <v>2598</v>
      </c>
      <c r="C533" s="142">
        <v>-509700</v>
      </c>
      <c r="D533" s="139">
        <v>3640.7833999999998</v>
      </c>
      <c r="E533" s="140">
        <v>3789.55</v>
      </c>
      <c r="F533" s="331"/>
    </row>
    <row r="534" spans="2:6">
      <c r="B534" s="117" t="s">
        <v>2599</v>
      </c>
      <c r="C534" s="142">
        <v>-439800</v>
      </c>
      <c r="D534" s="139">
        <v>1444.4582</v>
      </c>
      <c r="E534" s="140">
        <v>1450.35</v>
      </c>
      <c r="F534" s="331"/>
    </row>
    <row r="535" spans="2:6">
      <c r="B535" s="117" t="s">
        <v>2600</v>
      </c>
      <c r="C535" s="142">
        <v>-522000</v>
      </c>
      <c r="D535" s="139">
        <v>1865.9459999999999</v>
      </c>
      <c r="E535" s="140">
        <v>1923.45</v>
      </c>
      <c r="F535" s="331"/>
    </row>
    <row r="536" spans="2:6">
      <c r="B536" s="117" t="s">
        <v>2601</v>
      </c>
      <c r="C536" s="142">
        <v>-162000</v>
      </c>
      <c r="D536" s="139">
        <v>3061.5452</v>
      </c>
      <c r="E536" s="140">
        <v>3115.55</v>
      </c>
      <c r="F536" s="331"/>
    </row>
    <row r="537" spans="2:6">
      <c r="B537" s="117" t="s">
        <v>2602</v>
      </c>
      <c r="C537" s="142">
        <v>-7500</v>
      </c>
      <c r="D537" s="139">
        <v>483.89330000000001</v>
      </c>
      <c r="E537" s="140">
        <v>483.75</v>
      </c>
      <c r="F537" s="331"/>
    </row>
    <row r="538" spans="2:6">
      <c r="B538" s="117" t="s">
        <v>2603</v>
      </c>
      <c r="C538" s="142">
        <v>-408800</v>
      </c>
      <c r="D538" s="139">
        <v>509.06</v>
      </c>
      <c r="E538" s="140">
        <v>525.45000000000005</v>
      </c>
      <c r="F538" s="331"/>
    </row>
    <row r="539" spans="2:6">
      <c r="B539" s="117" t="s">
        <v>2604</v>
      </c>
      <c r="C539" s="142">
        <v>-111400</v>
      </c>
      <c r="D539" s="139">
        <v>7478.5631999999996</v>
      </c>
      <c r="E539" s="140">
        <v>7842.05</v>
      </c>
      <c r="F539" s="331"/>
    </row>
    <row r="540" spans="2:6">
      <c r="B540" s="117" t="s">
        <v>2605</v>
      </c>
      <c r="C540" s="142">
        <v>-1281800</v>
      </c>
      <c r="D540" s="139">
        <v>727.62099999999998</v>
      </c>
      <c r="E540" s="140">
        <v>742.35</v>
      </c>
      <c r="F540" s="331"/>
    </row>
    <row r="541" spans="2:6">
      <c r="B541" s="117" t="s">
        <v>2606</v>
      </c>
      <c r="C541" s="142">
        <v>-6503800</v>
      </c>
      <c r="D541" s="139">
        <v>282.73160000000001</v>
      </c>
      <c r="E541" s="140">
        <v>302.55</v>
      </c>
      <c r="F541" s="331"/>
    </row>
    <row r="542" spans="2:6">
      <c r="B542" s="117" t="s">
        <v>2607</v>
      </c>
      <c r="C542" s="142">
        <v>-757500</v>
      </c>
      <c r="D542" s="139">
        <v>969.80759999999998</v>
      </c>
      <c r="E542" s="140">
        <v>999.05</v>
      </c>
      <c r="F542" s="331"/>
    </row>
    <row r="543" spans="2:6">
      <c r="B543" s="117" t="s">
        <v>2608</v>
      </c>
      <c r="C543" s="142">
        <v>-4662000</v>
      </c>
      <c r="D543" s="139">
        <v>168.84129999999999</v>
      </c>
      <c r="E543" s="140">
        <v>169.8</v>
      </c>
      <c r="F543" s="332"/>
    </row>
    <row r="546" spans="2:3" ht="15">
      <c r="B546" s="143" t="s">
        <v>2611</v>
      </c>
      <c r="C546" s="144">
        <v>0.69499999999999995</v>
      </c>
    </row>
    <row r="547" spans="2:3" ht="15">
      <c r="B547" s="143"/>
      <c r="C547" s="144"/>
    </row>
    <row r="548" spans="2:3" ht="15">
      <c r="B548" s="143" t="s">
        <v>2686</v>
      </c>
      <c r="C548" s="144"/>
    </row>
    <row r="549" spans="2:3" ht="15.75">
      <c r="B549" s="145" t="s">
        <v>2612</v>
      </c>
      <c r="C549" s="146" t="s">
        <v>2613</v>
      </c>
    </row>
    <row r="550" spans="2:3" ht="15">
      <c r="B550" s="147" t="s">
        <v>2688</v>
      </c>
      <c r="C550" s="148">
        <v>11</v>
      </c>
    </row>
    <row r="551" spans="2:3" ht="15">
      <c r="B551" s="147" t="s">
        <v>2638</v>
      </c>
      <c r="C551" s="148">
        <v>11</v>
      </c>
    </row>
    <row r="552" spans="2:3" ht="15">
      <c r="B552" s="147" t="s">
        <v>2689</v>
      </c>
      <c r="C552" s="148">
        <v>1</v>
      </c>
    </row>
    <row r="553" spans="2:3" ht="15">
      <c r="B553" s="147" t="s">
        <v>2649</v>
      </c>
      <c r="C553" s="148">
        <v>18</v>
      </c>
    </row>
    <row r="554" spans="2:3" ht="15">
      <c r="B554" s="147" t="s">
        <v>2690</v>
      </c>
      <c r="C554" s="148">
        <v>3</v>
      </c>
    </row>
    <row r="555" spans="2:3" ht="15">
      <c r="B555" s="147" t="s">
        <v>2691</v>
      </c>
      <c r="C555" s="148">
        <v>8</v>
      </c>
    </row>
    <row r="556" spans="2:3" ht="15">
      <c r="B556" s="147" t="s">
        <v>2692</v>
      </c>
      <c r="C556" s="148">
        <v>3</v>
      </c>
    </row>
    <row r="557" spans="2:3" ht="15">
      <c r="B557" s="147" t="s">
        <v>2693</v>
      </c>
      <c r="C557" s="148">
        <v>17</v>
      </c>
    </row>
    <row r="558" spans="2:3" ht="15">
      <c r="B558" s="147" t="s">
        <v>2694</v>
      </c>
      <c r="C558" s="148">
        <v>8</v>
      </c>
    </row>
    <row r="559" spans="2:3" ht="15">
      <c r="B559" s="147" t="s">
        <v>2650</v>
      </c>
      <c r="C559" s="148">
        <v>28</v>
      </c>
    </row>
    <row r="560" spans="2:3" ht="15">
      <c r="B560" s="147" t="s">
        <v>2695</v>
      </c>
      <c r="C560" s="148">
        <v>7</v>
      </c>
    </row>
    <row r="561" spans="2:3" ht="15">
      <c r="B561" s="147" t="s">
        <v>2696</v>
      </c>
      <c r="C561" s="148">
        <v>2</v>
      </c>
    </row>
    <row r="562" spans="2:3" ht="15">
      <c r="B562" s="147" t="s">
        <v>2697</v>
      </c>
      <c r="C562" s="148">
        <v>5</v>
      </c>
    </row>
    <row r="563" spans="2:3" ht="15">
      <c r="B563" s="147" t="s">
        <v>2698</v>
      </c>
      <c r="C563" s="148">
        <v>9</v>
      </c>
    </row>
    <row r="564" spans="2:3" ht="15">
      <c r="B564" s="147" t="s">
        <v>2631</v>
      </c>
      <c r="C564" s="148">
        <v>17</v>
      </c>
    </row>
    <row r="565" spans="2:3" ht="15">
      <c r="B565" s="147" t="s">
        <v>2699</v>
      </c>
      <c r="C565" s="148">
        <v>3</v>
      </c>
    </row>
    <row r="566" spans="2:3" ht="15">
      <c r="B566" s="147" t="s">
        <v>2614</v>
      </c>
      <c r="C566" s="148">
        <v>14</v>
      </c>
    </row>
    <row r="567" spans="2:3" ht="15">
      <c r="B567" s="147" t="s">
        <v>2700</v>
      </c>
      <c r="C567" s="148">
        <v>4</v>
      </c>
    </row>
    <row r="568" spans="2:3" ht="15">
      <c r="B568" s="147" t="s">
        <v>2701</v>
      </c>
      <c r="C568" s="148">
        <v>9</v>
      </c>
    </row>
    <row r="569" spans="2:3" ht="15">
      <c r="B569" s="147" t="s">
        <v>2702</v>
      </c>
      <c r="C569" s="148">
        <v>3</v>
      </c>
    </row>
    <row r="570" spans="2:3" ht="15">
      <c r="B570" s="147" t="s">
        <v>2703</v>
      </c>
      <c r="C570" s="148">
        <v>7</v>
      </c>
    </row>
    <row r="571" spans="2:3" ht="15">
      <c r="B571" s="147" t="s">
        <v>2630</v>
      </c>
      <c r="C571" s="148">
        <v>5</v>
      </c>
    </row>
    <row r="572" spans="2:3" ht="15">
      <c r="B572" s="147" t="s">
        <v>2704</v>
      </c>
      <c r="C572" s="148">
        <v>2</v>
      </c>
    </row>
    <row r="573" spans="2:3" ht="15">
      <c r="B573" s="147" t="s">
        <v>2705</v>
      </c>
      <c r="C573" s="148">
        <v>10</v>
      </c>
    </row>
    <row r="574" spans="2:3" ht="15">
      <c r="B574" s="147" t="s">
        <v>2706</v>
      </c>
      <c r="C574" s="148">
        <v>2</v>
      </c>
    </row>
    <row r="575" spans="2:3" ht="15">
      <c r="B575" s="147" t="s">
        <v>2707</v>
      </c>
      <c r="C575" s="148">
        <v>17</v>
      </c>
    </row>
    <row r="576" spans="2:3" ht="15">
      <c r="B576" s="147" t="s">
        <v>2708</v>
      </c>
      <c r="C576" s="148">
        <v>2</v>
      </c>
    </row>
    <row r="577" spans="2:3" ht="15">
      <c r="B577" s="147" t="s">
        <v>2615</v>
      </c>
      <c r="C577" s="148">
        <v>9</v>
      </c>
    </row>
    <row r="578" spans="2:3" ht="15">
      <c r="B578" s="147" t="s">
        <v>2709</v>
      </c>
      <c r="C578" s="148">
        <v>5</v>
      </c>
    </row>
    <row r="579" spans="2:3" ht="15">
      <c r="B579" s="147" t="s">
        <v>2651</v>
      </c>
      <c r="C579" s="148">
        <v>6</v>
      </c>
    </row>
    <row r="580" spans="2:3" ht="15">
      <c r="B580" s="147" t="s">
        <v>2710</v>
      </c>
      <c r="C580" s="148">
        <v>3</v>
      </c>
    </row>
    <row r="581" spans="2:3" ht="15">
      <c r="B581" s="147" t="s">
        <v>2711</v>
      </c>
      <c r="C581" s="148">
        <v>4</v>
      </c>
    </row>
    <row r="582" spans="2:3" ht="15">
      <c r="B582" s="147" t="s">
        <v>2712</v>
      </c>
      <c r="C582" s="148">
        <v>1</v>
      </c>
    </row>
    <row r="583" spans="2:3" ht="15">
      <c r="B583" s="147" t="s">
        <v>2652</v>
      </c>
      <c r="C583" s="148">
        <v>16</v>
      </c>
    </row>
    <row r="584" spans="2:3" ht="15">
      <c r="B584" s="147" t="s">
        <v>2621</v>
      </c>
      <c r="C584" s="148">
        <v>14</v>
      </c>
    </row>
    <row r="585" spans="2:3" ht="15">
      <c r="B585" s="147" t="s">
        <v>2713</v>
      </c>
      <c r="C585" s="148">
        <v>2</v>
      </c>
    </row>
    <row r="586" spans="2:3" ht="15">
      <c r="B586" s="147" t="s">
        <v>2714</v>
      </c>
      <c r="C586" s="148">
        <v>5</v>
      </c>
    </row>
    <row r="587" spans="2:3" ht="15">
      <c r="B587" s="147" t="s">
        <v>2626</v>
      </c>
      <c r="C587" s="148">
        <v>6</v>
      </c>
    </row>
    <row r="588" spans="2:3" ht="15">
      <c r="B588" s="147" t="s">
        <v>2715</v>
      </c>
      <c r="C588" s="148">
        <v>1</v>
      </c>
    </row>
    <row r="589" spans="2:3" ht="15">
      <c r="B589" s="147" t="s">
        <v>2716</v>
      </c>
      <c r="C589" s="148">
        <v>5</v>
      </c>
    </row>
    <row r="590" spans="2:3" ht="15">
      <c r="B590" s="147" t="s">
        <v>2717</v>
      </c>
      <c r="C590" s="148">
        <v>1</v>
      </c>
    </row>
    <row r="591" spans="2:3" ht="15">
      <c r="B591" s="147" t="s">
        <v>2627</v>
      </c>
      <c r="C591" s="148">
        <v>31</v>
      </c>
    </row>
    <row r="592" spans="2:3" ht="15">
      <c r="B592" s="147" t="s">
        <v>2718</v>
      </c>
      <c r="C592" s="148">
        <v>7</v>
      </c>
    </row>
    <row r="593" spans="2:3" ht="15">
      <c r="B593" s="147" t="s">
        <v>2656</v>
      </c>
      <c r="C593" s="148">
        <v>8</v>
      </c>
    </row>
    <row r="594" spans="2:3" ht="15">
      <c r="B594" s="147" t="s">
        <v>2719</v>
      </c>
      <c r="C594" s="148">
        <v>4</v>
      </c>
    </row>
    <row r="595" spans="2:3" ht="15">
      <c r="B595" s="147" t="s">
        <v>2720</v>
      </c>
      <c r="C595" s="148">
        <v>10</v>
      </c>
    </row>
    <row r="596" spans="2:3" ht="15">
      <c r="B596" s="147" t="s">
        <v>2721</v>
      </c>
      <c r="C596" s="148">
        <v>2</v>
      </c>
    </row>
    <row r="597" spans="2:3" ht="15">
      <c r="B597" s="147" t="s">
        <v>2632</v>
      </c>
      <c r="C597" s="148">
        <v>13</v>
      </c>
    </row>
    <row r="598" spans="2:3" ht="15">
      <c r="B598" s="147" t="s">
        <v>2722</v>
      </c>
      <c r="C598" s="148">
        <v>4</v>
      </c>
    </row>
    <row r="599" spans="2:3" ht="15">
      <c r="B599" s="147" t="s">
        <v>2723</v>
      </c>
      <c r="C599" s="148">
        <v>16</v>
      </c>
    </row>
    <row r="600" spans="2:3" ht="15">
      <c r="B600" s="147" t="s">
        <v>2724</v>
      </c>
      <c r="C600" s="148">
        <v>2</v>
      </c>
    </row>
    <row r="601" spans="2:3" ht="15">
      <c r="B601" s="147" t="s">
        <v>2725</v>
      </c>
      <c r="C601" s="148">
        <v>25</v>
      </c>
    </row>
    <row r="602" spans="2:3" ht="15">
      <c r="B602" s="147" t="s">
        <v>2726</v>
      </c>
      <c r="C602" s="148">
        <v>6</v>
      </c>
    </row>
    <row r="603" spans="2:3" ht="15">
      <c r="B603" s="147" t="s">
        <v>2727</v>
      </c>
      <c r="C603" s="148">
        <v>9</v>
      </c>
    </row>
    <row r="604" spans="2:3" ht="15">
      <c r="B604" s="147" t="s">
        <v>2728</v>
      </c>
      <c r="C604" s="148">
        <v>3</v>
      </c>
    </row>
    <row r="605" spans="2:3" ht="15">
      <c r="B605" s="147" t="s">
        <v>2729</v>
      </c>
      <c r="C605" s="148">
        <v>10</v>
      </c>
    </row>
    <row r="606" spans="2:3" ht="15">
      <c r="B606" s="147" t="s">
        <v>2730</v>
      </c>
      <c r="C606" s="148">
        <v>4</v>
      </c>
    </row>
    <row r="607" spans="2:3" ht="15">
      <c r="B607" s="147" t="s">
        <v>2657</v>
      </c>
      <c r="C607" s="148">
        <v>12</v>
      </c>
    </row>
    <row r="608" spans="2:3" ht="15">
      <c r="B608" s="147" t="s">
        <v>2667</v>
      </c>
      <c r="C608" s="148">
        <v>27</v>
      </c>
    </row>
    <row r="609" spans="2:3" ht="15">
      <c r="B609" s="147" t="s">
        <v>2731</v>
      </c>
      <c r="C609" s="148">
        <v>7</v>
      </c>
    </row>
    <row r="610" spans="2:3" ht="15">
      <c r="B610" s="147" t="s">
        <v>2732</v>
      </c>
      <c r="C610" s="148">
        <v>1</v>
      </c>
    </row>
    <row r="611" spans="2:3" ht="15">
      <c r="B611" s="147" t="s">
        <v>2639</v>
      </c>
      <c r="C611" s="148">
        <v>10</v>
      </c>
    </row>
    <row r="612" spans="2:3" ht="15">
      <c r="B612" s="147" t="s">
        <v>2733</v>
      </c>
      <c r="C612" s="148">
        <v>2</v>
      </c>
    </row>
    <row r="613" spans="2:3" ht="15">
      <c r="B613" s="147" t="s">
        <v>2734</v>
      </c>
      <c r="C613" s="148">
        <v>11</v>
      </c>
    </row>
    <row r="614" spans="2:3" ht="15">
      <c r="B614" s="147" t="s">
        <v>2636</v>
      </c>
      <c r="C614" s="148">
        <v>14</v>
      </c>
    </row>
    <row r="615" spans="2:3" ht="15">
      <c r="B615" s="147" t="s">
        <v>2735</v>
      </c>
      <c r="C615" s="148">
        <v>2</v>
      </c>
    </row>
    <row r="616" spans="2:3" ht="15">
      <c r="B616" s="147" t="s">
        <v>2736</v>
      </c>
      <c r="C616" s="148">
        <v>15</v>
      </c>
    </row>
    <row r="617" spans="2:3" ht="15">
      <c r="B617" s="147" t="s">
        <v>2737</v>
      </c>
      <c r="C617" s="148">
        <v>17</v>
      </c>
    </row>
    <row r="618" spans="2:3" ht="15">
      <c r="B618" s="147" t="s">
        <v>2738</v>
      </c>
      <c r="C618" s="148">
        <v>16</v>
      </c>
    </row>
    <row r="619" spans="2:3" ht="15">
      <c r="B619" s="147" t="s">
        <v>2739</v>
      </c>
      <c r="C619" s="148">
        <v>3</v>
      </c>
    </row>
    <row r="620" spans="2:3" ht="15">
      <c r="B620" s="147" t="s">
        <v>2740</v>
      </c>
      <c r="C620" s="148">
        <v>10</v>
      </c>
    </row>
    <row r="621" spans="2:3" ht="15">
      <c r="B621" s="147" t="s">
        <v>2741</v>
      </c>
      <c r="C621" s="148">
        <v>1</v>
      </c>
    </row>
    <row r="622" spans="2:3" ht="15">
      <c r="B622" s="147" t="s">
        <v>2742</v>
      </c>
      <c r="C622" s="148">
        <v>4</v>
      </c>
    </row>
    <row r="623" spans="2:3" ht="15">
      <c r="B623" s="147" t="s">
        <v>2658</v>
      </c>
      <c r="C623" s="148">
        <v>21</v>
      </c>
    </row>
    <row r="624" spans="2:3" ht="15">
      <c r="B624" s="147" t="s">
        <v>2743</v>
      </c>
      <c r="C624" s="148">
        <v>4</v>
      </c>
    </row>
    <row r="625" spans="2:3" ht="15">
      <c r="B625" s="147" t="s">
        <v>2744</v>
      </c>
      <c r="C625" s="148">
        <v>8</v>
      </c>
    </row>
    <row r="626" spans="2:3" ht="15">
      <c r="B626" s="147" t="s">
        <v>2745</v>
      </c>
      <c r="C626" s="148">
        <v>16</v>
      </c>
    </row>
    <row r="627" spans="2:3" ht="15">
      <c r="B627" s="147" t="s">
        <v>2616</v>
      </c>
      <c r="C627" s="148">
        <v>5</v>
      </c>
    </row>
    <row r="628" spans="2:3" ht="15">
      <c r="B628" s="147" t="s">
        <v>2746</v>
      </c>
      <c r="C628" s="148">
        <v>14</v>
      </c>
    </row>
    <row r="629" spans="2:3" ht="15">
      <c r="B629" s="147" t="s">
        <v>2747</v>
      </c>
      <c r="C629" s="148">
        <v>7</v>
      </c>
    </row>
    <row r="630" spans="2:3" ht="15">
      <c r="B630" s="147" t="s">
        <v>2748</v>
      </c>
      <c r="C630" s="148">
        <v>33</v>
      </c>
    </row>
    <row r="631" spans="2:3" ht="15">
      <c r="B631" s="147" t="s">
        <v>2637</v>
      </c>
      <c r="C631" s="148">
        <v>14</v>
      </c>
    </row>
    <row r="632" spans="2:3" ht="15">
      <c r="B632" s="147" t="s">
        <v>2749</v>
      </c>
      <c r="C632" s="148">
        <v>1</v>
      </c>
    </row>
    <row r="633" spans="2:3" ht="15">
      <c r="B633" s="147" t="s">
        <v>2750</v>
      </c>
      <c r="C633" s="148">
        <v>3</v>
      </c>
    </row>
    <row r="634" spans="2:3" ht="15">
      <c r="B634" s="147" t="s">
        <v>2751</v>
      </c>
      <c r="C634" s="148">
        <v>7</v>
      </c>
    </row>
    <row r="635" spans="2:3" ht="15">
      <c r="B635" s="147" t="s">
        <v>2752</v>
      </c>
      <c r="C635" s="148">
        <v>4</v>
      </c>
    </row>
    <row r="636" spans="2:3" ht="15">
      <c r="B636" s="147" t="s">
        <v>2753</v>
      </c>
      <c r="C636" s="148">
        <v>11</v>
      </c>
    </row>
    <row r="637" spans="2:3" ht="15">
      <c r="B637" s="147" t="s">
        <v>2617</v>
      </c>
      <c r="C637" s="148">
        <v>4</v>
      </c>
    </row>
    <row r="638" spans="2:3" ht="15">
      <c r="B638" s="147" t="s">
        <v>2644</v>
      </c>
      <c r="C638" s="148">
        <v>18</v>
      </c>
    </row>
    <row r="639" spans="2:3" ht="15">
      <c r="B639" s="147" t="s">
        <v>2754</v>
      </c>
      <c r="C639" s="148">
        <v>8</v>
      </c>
    </row>
    <row r="640" spans="2:3" ht="15">
      <c r="B640" s="147" t="s">
        <v>2653</v>
      </c>
      <c r="C640" s="148">
        <v>25</v>
      </c>
    </row>
    <row r="641" spans="2:3" ht="15">
      <c r="B641" s="147" t="s">
        <v>2755</v>
      </c>
      <c r="C641" s="148">
        <v>8</v>
      </c>
    </row>
    <row r="642" spans="2:3" ht="15">
      <c r="B642" s="147" t="s">
        <v>2622</v>
      </c>
      <c r="C642" s="148">
        <v>18</v>
      </c>
    </row>
    <row r="643" spans="2:3" ht="15">
      <c r="B643" s="147" t="s">
        <v>2756</v>
      </c>
      <c r="C643" s="148">
        <v>4</v>
      </c>
    </row>
    <row r="644" spans="2:3" ht="15">
      <c r="B644" s="147" t="s">
        <v>2669</v>
      </c>
      <c r="C644" s="148">
        <v>22</v>
      </c>
    </row>
    <row r="645" spans="2:3" ht="15">
      <c r="B645" s="147" t="s">
        <v>2654</v>
      </c>
      <c r="C645" s="148">
        <v>8</v>
      </c>
    </row>
    <row r="646" spans="2:3" ht="15">
      <c r="B646" s="147" t="s">
        <v>2757</v>
      </c>
      <c r="C646" s="148">
        <v>6</v>
      </c>
    </row>
    <row r="647" spans="2:3" ht="15">
      <c r="B647" s="147" t="s">
        <v>2659</v>
      </c>
      <c r="C647" s="148">
        <v>12</v>
      </c>
    </row>
    <row r="648" spans="2:3" ht="15">
      <c r="B648" s="147" t="s">
        <v>2758</v>
      </c>
      <c r="C648" s="148">
        <v>4</v>
      </c>
    </row>
    <row r="649" spans="2:3" ht="15">
      <c r="B649" s="147" t="s">
        <v>2759</v>
      </c>
      <c r="C649" s="148">
        <v>12</v>
      </c>
    </row>
    <row r="650" spans="2:3" ht="15">
      <c r="B650" s="147" t="s">
        <v>2760</v>
      </c>
      <c r="C650" s="148">
        <v>5</v>
      </c>
    </row>
    <row r="651" spans="2:3" ht="15">
      <c r="B651" s="147" t="s">
        <v>2628</v>
      </c>
      <c r="C651" s="148">
        <v>13</v>
      </c>
    </row>
    <row r="652" spans="2:3" ht="15">
      <c r="B652" s="147" t="s">
        <v>2761</v>
      </c>
      <c r="C652" s="148">
        <v>9</v>
      </c>
    </row>
    <row r="653" spans="2:3" ht="15">
      <c r="B653" s="147" t="s">
        <v>2762</v>
      </c>
      <c r="C653" s="148">
        <v>12</v>
      </c>
    </row>
    <row r="654" spans="2:3" ht="15">
      <c r="B654" s="147" t="s">
        <v>2763</v>
      </c>
      <c r="C654" s="148">
        <v>2</v>
      </c>
    </row>
    <row r="655" spans="2:3" ht="15">
      <c r="B655" s="147" t="s">
        <v>2640</v>
      </c>
      <c r="C655" s="148">
        <v>27</v>
      </c>
    </row>
    <row r="656" spans="2:3" ht="15">
      <c r="B656" s="147" t="s">
        <v>2764</v>
      </c>
      <c r="C656" s="148">
        <v>4</v>
      </c>
    </row>
    <row r="657" spans="2:3" ht="15">
      <c r="B657" s="147" t="s">
        <v>2765</v>
      </c>
      <c r="C657" s="148">
        <v>1</v>
      </c>
    </row>
    <row r="658" spans="2:3" ht="15">
      <c r="B658" s="147" t="s">
        <v>2766</v>
      </c>
      <c r="C658" s="148">
        <v>2</v>
      </c>
    </row>
    <row r="659" spans="2:3" ht="15">
      <c r="B659" s="147" t="s">
        <v>2634</v>
      </c>
      <c r="C659" s="148">
        <v>13</v>
      </c>
    </row>
    <row r="660" spans="2:3" ht="15">
      <c r="B660" s="147" t="s">
        <v>2767</v>
      </c>
      <c r="C660" s="148">
        <v>2</v>
      </c>
    </row>
    <row r="661" spans="2:3" ht="15">
      <c r="B661" s="147" t="s">
        <v>2768</v>
      </c>
      <c r="C661" s="148">
        <v>4</v>
      </c>
    </row>
    <row r="662" spans="2:3" ht="15">
      <c r="B662" s="147" t="s">
        <v>2769</v>
      </c>
      <c r="C662" s="148">
        <v>1</v>
      </c>
    </row>
    <row r="663" spans="2:3" ht="15">
      <c r="B663" s="147" t="s">
        <v>2770</v>
      </c>
      <c r="C663" s="148">
        <v>2</v>
      </c>
    </row>
    <row r="664" spans="2:3" ht="15">
      <c r="B664" s="147" t="s">
        <v>2660</v>
      </c>
      <c r="C664" s="148">
        <v>7</v>
      </c>
    </row>
    <row r="665" spans="2:3" ht="15">
      <c r="B665" s="147" t="s">
        <v>2642</v>
      </c>
      <c r="C665" s="148">
        <v>11</v>
      </c>
    </row>
    <row r="666" spans="2:3" ht="15">
      <c r="B666" s="147" t="s">
        <v>2771</v>
      </c>
      <c r="C666" s="148">
        <v>1</v>
      </c>
    </row>
    <row r="667" spans="2:3" ht="15">
      <c r="B667" s="147" t="s">
        <v>2661</v>
      </c>
      <c r="C667" s="148">
        <v>6</v>
      </c>
    </row>
    <row r="668" spans="2:3" ht="15">
      <c r="B668" s="147" t="s">
        <v>2772</v>
      </c>
      <c r="C668" s="148">
        <v>16</v>
      </c>
    </row>
    <row r="669" spans="2:3" ht="15">
      <c r="B669" s="147" t="s">
        <v>2773</v>
      </c>
      <c r="C669" s="148">
        <v>19</v>
      </c>
    </row>
    <row r="670" spans="2:3" ht="15">
      <c r="B670" s="147" t="s">
        <v>2662</v>
      </c>
      <c r="C670" s="148">
        <v>9</v>
      </c>
    </row>
    <row r="671" spans="2:3" ht="15">
      <c r="B671" s="147" t="s">
        <v>2774</v>
      </c>
      <c r="C671" s="148">
        <v>3</v>
      </c>
    </row>
    <row r="672" spans="2:3" ht="15">
      <c r="B672" s="147" t="s">
        <v>2670</v>
      </c>
      <c r="C672" s="148">
        <v>13</v>
      </c>
    </row>
    <row r="673" spans="2:3" ht="15">
      <c r="B673" s="147" t="s">
        <v>2775</v>
      </c>
      <c r="C673" s="148">
        <v>1</v>
      </c>
    </row>
    <row r="674" spans="2:3" ht="15">
      <c r="B674" s="147" t="s">
        <v>2629</v>
      </c>
      <c r="C674" s="148">
        <v>13</v>
      </c>
    </row>
    <row r="675" spans="2:3" ht="15">
      <c r="B675" s="147" t="s">
        <v>2776</v>
      </c>
      <c r="C675" s="148">
        <v>3</v>
      </c>
    </row>
    <row r="676" spans="2:3" ht="15">
      <c r="B676" s="147" t="s">
        <v>2618</v>
      </c>
      <c r="C676" s="148">
        <v>2</v>
      </c>
    </row>
    <row r="677" spans="2:3" ht="15">
      <c r="B677" s="147" t="s">
        <v>2777</v>
      </c>
      <c r="C677" s="148">
        <v>5</v>
      </c>
    </row>
    <row r="678" spans="2:3" ht="15">
      <c r="B678" s="147" t="s">
        <v>2623</v>
      </c>
      <c r="C678" s="148">
        <v>16</v>
      </c>
    </row>
    <row r="679" spans="2:3" ht="15">
      <c r="B679" s="147" t="s">
        <v>2778</v>
      </c>
      <c r="C679" s="148">
        <v>7</v>
      </c>
    </row>
    <row r="680" spans="2:3" ht="15">
      <c r="B680" s="147" t="s">
        <v>2779</v>
      </c>
      <c r="C680" s="148">
        <v>3</v>
      </c>
    </row>
    <row r="681" spans="2:3" ht="15">
      <c r="B681" s="147" t="s">
        <v>2780</v>
      </c>
      <c r="C681" s="148">
        <v>4</v>
      </c>
    </row>
    <row r="682" spans="2:3" ht="15">
      <c r="B682" s="147" t="s">
        <v>2781</v>
      </c>
      <c r="C682" s="148">
        <v>1</v>
      </c>
    </row>
    <row r="683" spans="2:3" ht="15">
      <c r="B683" s="147" t="s">
        <v>2782</v>
      </c>
      <c r="C683" s="148">
        <v>7</v>
      </c>
    </row>
    <row r="684" spans="2:3" ht="15">
      <c r="B684" s="147" t="s">
        <v>2783</v>
      </c>
      <c r="C684" s="148">
        <v>16</v>
      </c>
    </row>
    <row r="685" spans="2:3" ht="15">
      <c r="B685" s="147" t="s">
        <v>2784</v>
      </c>
      <c r="C685" s="148">
        <v>1</v>
      </c>
    </row>
    <row r="686" spans="2:3" ht="15">
      <c r="B686" s="147" t="s">
        <v>2624</v>
      </c>
      <c r="C686" s="148">
        <v>6</v>
      </c>
    </row>
    <row r="687" spans="2:3" ht="15">
      <c r="B687" s="147" t="s">
        <v>2785</v>
      </c>
      <c r="C687" s="148">
        <v>2</v>
      </c>
    </row>
    <row r="688" spans="2:3" ht="15">
      <c r="B688" s="147" t="s">
        <v>2786</v>
      </c>
      <c r="C688" s="148">
        <v>25</v>
      </c>
    </row>
    <row r="689" spans="2:3" ht="15">
      <c r="B689" s="147" t="s">
        <v>2787</v>
      </c>
      <c r="C689" s="148">
        <v>1</v>
      </c>
    </row>
    <row r="690" spans="2:3" ht="15">
      <c r="B690" s="147" t="s">
        <v>2664</v>
      </c>
      <c r="C690" s="148">
        <v>20</v>
      </c>
    </row>
    <row r="691" spans="2:3" ht="15">
      <c r="B691" s="147" t="s">
        <v>2788</v>
      </c>
      <c r="C691" s="148">
        <v>10</v>
      </c>
    </row>
    <row r="692" spans="2:3" ht="15">
      <c r="B692" s="147" t="s">
        <v>2663</v>
      </c>
      <c r="C692" s="148">
        <v>26</v>
      </c>
    </row>
    <row r="693" spans="2:3" ht="15">
      <c r="B693" s="147" t="s">
        <v>2789</v>
      </c>
      <c r="C693" s="148">
        <v>4</v>
      </c>
    </row>
    <row r="694" spans="2:3" ht="15">
      <c r="B694" s="147" t="s">
        <v>2790</v>
      </c>
      <c r="C694" s="148">
        <v>6</v>
      </c>
    </row>
    <row r="695" spans="2:3" ht="15">
      <c r="B695" s="147" t="s">
        <v>2791</v>
      </c>
      <c r="C695" s="148">
        <v>4</v>
      </c>
    </row>
    <row r="696" spans="2:3" ht="15">
      <c r="B696" s="147" t="s">
        <v>2668</v>
      </c>
      <c r="C696" s="148">
        <v>9</v>
      </c>
    </row>
    <row r="697" spans="2:3" ht="15">
      <c r="B697" s="147" t="s">
        <v>2665</v>
      </c>
      <c r="C697" s="148">
        <v>6</v>
      </c>
    </row>
    <row r="698" spans="2:3" ht="15">
      <c r="B698" s="147" t="s">
        <v>2792</v>
      </c>
      <c r="C698" s="148">
        <v>2</v>
      </c>
    </row>
    <row r="699" spans="2:3" ht="15">
      <c r="B699" s="147" t="s">
        <v>2793</v>
      </c>
      <c r="C699" s="148">
        <v>13</v>
      </c>
    </row>
    <row r="700" spans="2:3" ht="15">
      <c r="B700" s="147" t="s">
        <v>2794</v>
      </c>
      <c r="C700" s="148">
        <v>2</v>
      </c>
    </row>
    <row r="701" spans="2:3" ht="15">
      <c r="B701" s="147" t="s">
        <v>2619</v>
      </c>
      <c r="C701" s="148">
        <v>12</v>
      </c>
    </row>
    <row r="702" spans="2:3" ht="15">
      <c r="B702" s="147" t="s">
        <v>2795</v>
      </c>
      <c r="C702" s="148">
        <v>6</v>
      </c>
    </row>
    <row r="703" spans="2:3" ht="15">
      <c r="B703" s="147" t="s">
        <v>2796</v>
      </c>
      <c r="C703" s="148">
        <v>5</v>
      </c>
    </row>
    <row r="704" spans="2:3" ht="15">
      <c r="B704" s="147" t="s">
        <v>2797</v>
      </c>
      <c r="C704" s="148">
        <v>1</v>
      </c>
    </row>
    <row r="705" spans="2:3" ht="15">
      <c r="B705" s="147" t="s">
        <v>2655</v>
      </c>
      <c r="C705" s="148">
        <v>8</v>
      </c>
    </row>
    <row r="706" spans="2:3" ht="15">
      <c r="B706" s="147" t="s">
        <v>2798</v>
      </c>
      <c r="C706" s="148">
        <v>7</v>
      </c>
    </row>
    <row r="707" spans="2:3" ht="15">
      <c r="B707" s="147" t="s">
        <v>2799</v>
      </c>
      <c r="C707" s="148">
        <v>3</v>
      </c>
    </row>
    <row r="708" spans="2:3" ht="15">
      <c r="B708" s="147" t="s">
        <v>2800</v>
      </c>
      <c r="C708" s="148">
        <v>2</v>
      </c>
    </row>
    <row r="709" spans="2:3" ht="15">
      <c r="B709" s="147" t="s">
        <v>2801</v>
      </c>
      <c r="C709" s="148">
        <v>4</v>
      </c>
    </row>
    <row r="710" spans="2:3" ht="15">
      <c r="B710" s="147" t="s">
        <v>2802</v>
      </c>
      <c r="C710" s="148">
        <v>1</v>
      </c>
    </row>
    <row r="711" spans="2:3" ht="15">
      <c r="B711" s="147" t="s">
        <v>2803</v>
      </c>
      <c r="C711" s="148">
        <v>11</v>
      </c>
    </row>
    <row r="712" spans="2:3" ht="15">
      <c r="B712" s="147" t="s">
        <v>2804</v>
      </c>
      <c r="C712" s="148">
        <v>1</v>
      </c>
    </row>
    <row r="713" spans="2:3" ht="15">
      <c r="B713" s="147" t="s">
        <v>2805</v>
      </c>
      <c r="C713" s="148">
        <v>11</v>
      </c>
    </row>
    <row r="714" spans="2:3" ht="15">
      <c r="B714" s="147" t="s">
        <v>2806</v>
      </c>
      <c r="C714" s="148">
        <v>3</v>
      </c>
    </row>
    <row r="715" spans="2:3" ht="15">
      <c r="B715" s="147" t="s">
        <v>2807</v>
      </c>
      <c r="C715" s="148">
        <v>4</v>
      </c>
    </row>
    <row r="716" spans="2:3" ht="15">
      <c r="B716" s="147" t="s">
        <v>2808</v>
      </c>
      <c r="C716" s="148">
        <v>7</v>
      </c>
    </row>
    <row r="717" spans="2:3" ht="15">
      <c r="B717" s="147" t="s">
        <v>2625</v>
      </c>
      <c r="C717" s="148">
        <v>13</v>
      </c>
    </row>
    <row r="718" spans="2:3" ht="15">
      <c r="B718" s="147" t="s">
        <v>2809</v>
      </c>
      <c r="C718" s="148">
        <v>4</v>
      </c>
    </row>
    <row r="719" spans="2:3" ht="15">
      <c r="B719" s="147" t="s">
        <v>2810</v>
      </c>
      <c r="C719" s="148">
        <v>3</v>
      </c>
    </row>
    <row r="720" spans="2:3" ht="15">
      <c r="B720" s="147" t="s">
        <v>2811</v>
      </c>
      <c r="C720" s="148">
        <v>12</v>
      </c>
    </row>
    <row r="721" spans="2:3" ht="15">
      <c r="B721" s="147" t="s">
        <v>2812</v>
      </c>
      <c r="C721" s="148">
        <v>6</v>
      </c>
    </row>
    <row r="722" spans="2:3" ht="15">
      <c r="B722" s="147" t="s">
        <v>2813</v>
      </c>
      <c r="C722" s="148">
        <v>7</v>
      </c>
    </row>
    <row r="723" spans="2:3" ht="15">
      <c r="B723" s="147" t="s">
        <v>2814</v>
      </c>
      <c r="C723" s="148">
        <v>2</v>
      </c>
    </row>
    <row r="724" spans="2:3" ht="15">
      <c r="B724" s="147" t="s">
        <v>2815</v>
      </c>
      <c r="C724" s="148">
        <v>11</v>
      </c>
    </row>
    <row r="725" spans="2:3" ht="15">
      <c r="B725" s="147" t="s">
        <v>2816</v>
      </c>
      <c r="C725" s="148">
        <v>13</v>
      </c>
    </row>
    <row r="726" spans="2:3" ht="15">
      <c r="B726" s="147" t="s">
        <v>2817</v>
      </c>
      <c r="C726" s="148">
        <v>3</v>
      </c>
    </row>
    <row r="727" spans="2:3" ht="15">
      <c r="B727" s="147" t="s">
        <v>2818</v>
      </c>
      <c r="C727" s="148">
        <v>2</v>
      </c>
    </row>
    <row r="728" spans="2:3" ht="15">
      <c r="B728" s="147" t="s">
        <v>2819</v>
      </c>
      <c r="C728" s="148">
        <v>18</v>
      </c>
    </row>
    <row r="729" spans="2:3" ht="15">
      <c r="B729" s="147" t="s">
        <v>2820</v>
      </c>
      <c r="C729" s="148">
        <v>4</v>
      </c>
    </row>
    <row r="730" spans="2:3" ht="15">
      <c r="B730" s="147" t="s">
        <v>2821</v>
      </c>
      <c r="C730" s="148">
        <v>17</v>
      </c>
    </row>
    <row r="731" spans="2:3" ht="15">
      <c r="B731" s="147" t="s">
        <v>2822</v>
      </c>
      <c r="C731" s="148">
        <v>6</v>
      </c>
    </row>
    <row r="732" spans="2:3" ht="15">
      <c r="B732" s="147" t="s">
        <v>2823</v>
      </c>
      <c r="C732" s="148">
        <v>17</v>
      </c>
    </row>
    <row r="733" spans="2:3" ht="15">
      <c r="B733" s="147" t="s">
        <v>2824</v>
      </c>
      <c r="C733" s="148">
        <v>6</v>
      </c>
    </row>
    <row r="734" spans="2:3" ht="15">
      <c r="B734" s="147" t="s">
        <v>2825</v>
      </c>
      <c r="C734" s="148">
        <v>2</v>
      </c>
    </row>
    <row r="735" spans="2:3" ht="15">
      <c r="B735" s="147" t="s">
        <v>2643</v>
      </c>
      <c r="C735" s="148">
        <v>5</v>
      </c>
    </row>
    <row r="736" spans="2:3" ht="15">
      <c r="B736" s="147" t="s">
        <v>2826</v>
      </c>
      <c r="C736" s="148">
        <v>8</v>
      </c>
    </row>
    <row r="737" spans="2:3" ht="15">
      <c r="B737" s="147" t="s">
        <v>2827</v>
      </c>
      <c r="C737" s="148">
        <v>10</v>
      </c>
    </row>
    <row r="738" spans="2:3" ht="15">
      <c r="B738" s="147" t="s">
        <v>2666</v>
      </c>
      <c r="C738" s="148">
        <v>27</v>
      </c>
    </row>
    <row r="739" spans="2:3" ht="15">
      <c r="B739" s="147" t="s">
        <v>2828</v>
      </c>
      <c r="C739" s="148">
        <v>5</v>
      </c>
    </row>
    <row r="740" spans="2:3" ht="15">
      <c r="B740" s="147" t="s">
        <v>2641</v>
      </c>
      <c r="C740" s="148">
        <v>15</v>
      </c>
    </row>
    <row r="741" spans="2:3" ht="15">
      <c r="B741" s="147" t="s">
        <v>2829</v>
      </c>
      <c r="C741" s="148">
        <v>7</v>
      </c>
    </row>
    <row r="742" spans="2:3" ht="15">
      <c r="B742" s="147" t="s">
        <v>2830</v>
      </c>
      <c r="C742" s="148">
        <v>13</v>
      </c>
    </row>
    <row r="743" spans="2:3" ht="15">
      <c r="B743" s="147" t="s">
        <v>2645</v>
      </c>
      <c r="C743" s="148">
        <v>18</v>
      </c>
    </row>
    <row r="744" spans="2:3" ht="15">
      <c r="B744" s="147" t="s">
        <v>2831</v>
      </c>
      <c r="C744" s="148">
        <v>9</v>
      </c>
    </row>
    <row r="745" spans="2:3" ht="15">
      <c r="B745" s="147" t="s">
        <v>2832</v>
      </c>
      <c r="C745" s="148">
        <v>19</v>
      </c>
    </row>
    <row r="746" spans="2:3" ht="15">
      <c r="B746" s="147" t="s">
        <v>2833</v>
      </c>
      <c r="C746" s="148">
        <v>5</v>
      </c>
    </row>
    <row r="747" spans="2:3" ht="15">
      <c r="B747" s="147" t="s">
        <v>2834</v>
      </c>
      <c r="C747" s="148">
        <v>6</v>
      </c>
    </row>
    <row r="748" spans="2:3" ht="15">
      <c r="B748" s="147" t="s">
        <v>2835</v>
      </c>
      <c r="C748" s="148">
        <v>10</v>
      </c>
    </row>
    <row r="749" spans="2:3" ht="15">
      <c r="B749" s="147" t="s">
        <v>2836</v>
      </c>
      <c r="C749" s="148">
        <v>6</v>
      </c>
    </row>
    <row r="750" spans="2:3" ht="15">
      <c r="B750" s="147" t="s">
        <v>2837</v>
      </c>
      <c r="C750" s="148">
        <v>8</v>
      </c>
    </row>
    <row r="751" spans="2:3" ht="15">
      <c r="B751" s="147" t="s">
        <v>2838</v>
      </c>
      <c r="C751" s="148">
        <v>10</v>
      </c>
    </row>
    <row r="752" spans="2:3" ht="15">
      <c r="B752" s="147" t="s">
        <v>2839</v>
      </c>
      <c r="C752" s="148">
        <v>2</v>
      </c>
    </row>
    <row r="753" spans="2:3" ht="15">
      <c r="B753" s="147" t="s">
        <v>2840</v>
      </c>
      <c r="C753" s="148">
        <v>6</v>
      </c>
    </row>
    <row r="754" spans="2:3" ht="15">
      <c r="B754" s="147" t="s">
        <v>2841</v>
      </c>
      <c r="C754" s="148">
        <v>4</v>
      </c>
    </row>
    <row r="755" spans="2:3" ht="15">
      <c r="B755" s="147" t="s">
        <v>2842</v>
      </c>
      <c r="C755" s="148">
        <v>3</v>
      </c>
    </row>
    <row r="756" spans="2:3" ht="15">
      <c r="B756" s="147" t="s">
        <v>2843</v>
      </c>
      <c r="C756" s="148">
        <v>2</v>
      </c>
    </row>
    <row r="757" spans="2:3" ht="15">
      <c r="B757" s="147" t="s">
        <v>2844</v>
      </c>
      <c r="C757" s="148">
        <v>5</v>
      </c>
    </row>
    <row r="758" spans="2:3" ht="15">
      <c r="B758" s="147" t="s">
        <v>2845</v>
      </c>
      <c r="C758" s="148">
        <v>10</v>
      </c>
    </row>
    <row r="759" spans="2:3" ht="15">
      <c r="B759" s="147" t="s">
        <v>2846</v>
      </c>
      <c r="C759" s="148">
        <v>5</v>
      </c>
    </row>
    <row r="760" spans="2:3" ht="15">
      <c r="B760" s="147" t="s">
        <v>2635</v>
      </c>
      <c r="C760" s="148">
        <v>13</v>
      </c>
    </row>
    <row r="761" spans="2:3" ht="15">
      <c r="B761" s="147" t="s">
        <v>2847</v>
      </c>
      <c r="C761" s="148">
        <v>9</v>
      </c>
    </row>
    <row r="762" spans="2:3" ht="15">
      <c r="B762" s="147" t="s">
        <v>2848</v>
      </c>
      <c r="C762" s="148">
        <v>24</v>
      </c>
    </row>
    <row r="763" spans="2:3" ht="15">
      <c r="B763" s="147" t="s">
        <v>2849</v>
      </c>
      <c r="C763" s="148">
        <v>7</v>
      </c>
    </row>
    <row r="764" spans="2:3" ht="15">
      <c r="B764" s="147" t="s">
        <v>2646</v>
      </c>
      <c r="C764" s="148">
        <v>17</v>
      </c>
    </row>
    <row r="765" spans="2:3" ht="15">
      <c r="B765" s="147" t="s">
        <v>2850</v>
      </c>
      <c r="C765" s="148">
        <v>15</v>
      </c>
    </row>
    <row r="766" spans="2:3" ht="15">
      <c r="B766" s="147" t="s">
        <v>2620</v>
      </c>
      <c r="C766" s="148">
        <v>12</v>
      </c>
    </row>
    <row r="767" spans="2:3" ht="15">
      <c r="B767" s="147" t="s">
        <v>2851</v>
      </c>
      <c r="C767" s="148">
        <v>3</v>
      </c>
    </row>
    <row r="768" spans="2:3" ht="15">
      <c r="B768" s="147" t="s">
        <v>2852</v>
      </c>
      <c r="C768" s="148">
        <v>7</v>
      </c>
    </row>
    <row r="769" spans="2:3" ht="15">
      <c r="B769" s="147" t="s">
        <v>2853</v>
      </c>
      <c r="C769" s="148">
        <v>3</v>
      </c>
    </row>
    <row r="770" spans="2:3" ht="15">
      <c r="B770" s="147" t="s">
        <v>2647</v>
      </c>
      <c r="C770" s="148">
        <v>14</v>
      </c>
    </row>
    <row r="771" spans="2:3" ht="15">
      <c r="B771" s="147" t="s">
        <v>2854</v>
      </c>
      <c r="C771" s="148">
        <v>5</v>
      </c>
    </row>
    <row r="772" spans="2:3" ht="15">
      <c r="B772" s="147" t="s">
        <v>2855</v>
      </c>
      <c r="C772" s="148">
        <v>7</v>
      </c>
    </row>
    <row r="773" spans="2:3" ht="15">
      <c r="B773" s="147" t="s">
        <v>2856</v>
      </c>
      <c r="C773" s="148">
        <v>1</v>
      </c>
    </row>
    <row r="774" spans="2:3" ht="15">
      <c r="B774" s="147" t="s">
        <v>2857</v>
      </c>
      <c r="C774" s="148">
        <v>2</v>
      </c>
    </row>
    <row r="775" spans="2:3" ht="15">
      <c r="B775" s="147" t="s">
        <v>2648</v>
      </c>
      <c r="C775" s="148">
        <v>12</v>
      </c>
    </row>
    <row r="776" spans="2:3" ht="15">
      <c r="B776" s="147" t="s">
        <v>2858</v>
      </c>
      <c r="C776" s="148">
        <v>3</v>
      </c>
    </row>
    <row r="777" spans="2:3" ht="15">
      <c r="B777" s="147" t="s">
        <v>2859</v>
      </c>
      <c r="C777" s="148">
        <v>4</v>
      </c>
    </row>
    <row r="778" spans="2:3" ht="15">
      <c r="B778" s="147" t="s">
        <v>2860</v>
      </c>
      <c r="C778" s="148">
        <v>4</v>
      </c>
    </row>
    <row r="779" spans="2:3" ht="15">
      <c r="B779" s="147" t="s">
        <v>2861</v>
      </c>
      <c r="C779" s="148">
        <v>6</v>
      </c>
    </row>
    <row r="780" spans="2:3" ht="15">
      <c r="B780" s="147" t="s">
        <v>2862</v>
      </c>
      <c r="C780" s="148">
        <v>1</v>
      </c>
    </row>
    <row r="781" spans="2:3" ht="15">
      <c r="B781" s="147" t="s">
        <v>2633</v>
      </c>
      <c r="C781" s="148">
        <v>1</v>
      </c>
    </row>
    <row r="782" spans="2:3" ht="15">
      <c r="B782" s="147" t="s">
        <v>2863</v>
      </c>
      <c r="C782" s="148">
        <v>1</v>
      </c>
    </row>
    <row r="783" spans="2:3" ht="15">
      <c r="B783" s="147" t="s">
        <v>2864</v>
      </c>
      <c r="C783" s="148">
        <v>1</v>
      </c>
    </row>
    <row r="784" spans="2:3">
      <c r="C784" s="5"/>
    </row>
    <row r="785" spans="2:3">
      <c r="C785" s="5"/>
    </row>
    <row r="786" spans="2:3" ht="15.75">
      <c r="B786" s="145" t="s">
        <v>2671</v>
      </c>
      <c r="C786" s="146" t="s">
        <v>2613</v>
      </c>
    </row>
    <row r="787" spans="2:3" ht="15">
      <c r="B787" s="147" t="s">
        <v>2688</v>
      </c>
      <c r="C787" s="148">
        <v>11</v>
      </c>
    </row>
    <row r="788" spans="2:3" ht="15">
      <c r="B788" s="147" t="s">
        <v>2638</v>
      </c>
      <c r="C788" s="148">
        <v>11</v>
      </c>
    </row>
    <row r="789" spans="2:3" ht="15">
      <c r="B789" s="147" t="s">
        <v>2689</v>
      </c>
      <c r="C789" s="148">
        <v>1</v>
      </c>
    </row>
    <row r="790" spans="2:3" ht="15">
      <c r="B790" s="147" t="s">
        <v>2649</v>
      </c>
      <c r="C790" s="148">
        <v>18</v>
      </c>
    </row>
    <row r="791" spans="2:3" ht="15">
      <c r="B791" s="147" t="s">
        <v>2690</v>
      </c>
      <c r="C791" s="148">
        <v>3</v>
      </c>
    </row>
    <row r="792" spans="2:3" ht="15">
      <c r="B792" s="147" t="s">
        <v>2691</v>
      </c>
      <c r="C792" s="148">
        <v>8</v>
      </c>
    </row>
    <row r="793" spans="2:3" ht="15">
      <c r="B793" s="147" t="s">
        <v>2692</v>
      </c>
      <c r="C793" s="148">
        <v>3</v>
      </c>
    </row>
    <row r="794" spans="2:3" ht="15">
      <c r="B794" s="147" t="s">
        <v>2693</v>
      </c>
      <c r="C794" s="148">
        <v>17</v>
      </c>
    </row>
    <row r="795" spans="2:3" ht="15">
      <c r="B795" s="147" t="s">
        <v>2694</v>
      </c>
      <c r="C795" s="148">
        <v>8</v>
      </c>
    </row>
    <row r="796" spans="2:3" ht="15">
      <c r="B796" s="147" t="s">
        <v>2650</v>
      </c>
      <c r="C796" s="148">
        <v>28</v>
      </c>
    </row>
    <row r="797" spans="2:3" ht="15">
      <c r="B797" s="147" t="s">
        <v>2695</v>
      </c>
      <c r="C797" s="148">
        <v>7</v>
      </c>
    </row>
    <row r="798" spans="2:3" ht="15">
      <c r="B798" s="147" t="s">
        <v>2696</v>
      </c>
      <c r="C798" s="148">
        <v>2</v>
      </c>
    </row>
    <row r="799" spans="2:3" ht="15">
      <c r="B799" s="147" t="s">
        <v>2697</v>
      </c>
      <c r="C799" s="148">
        <v>5</v>
      </c>
    </row>
    <row r="800" spans="2:3" ht="15">
      <c r="B800" s="147" t="s">
        <v>2698</v>
      </c>
      <c r="C800" s="148">
        <v>9</v>
      </c>
    </row>
    <row r="801" spans="2:3" ht="15">
      <c r="B801" s="147" t="s">
        <v>2631</v>
      </c>
      <c r="C801" s="148">
        <v>17</v>
      </c>
    </row>
    <row r="802" spans="2:3" ht="15">
      <c r="B802" s="147" t="s">
        <v>2699</v>
      </c>
      <c r="C802" s="148">
        <v>3</v>
      </c>
    </row>
    <row r="803" spans="2:3" ht="15">
      <c r="B803" s="147" t="s">
        <v>2614</v>
      </c>
      <c r="C803" s="148">
        <v>14</v>
      </c>
    </row>
    <row r="804" spans="2:3" ht="15">
      <c r="B804" s="147" t="s">
        <v>2700</v>
      </c>
      <c r="C804" s="148">
        <v>4</v>
      </c>
    </row>
    <row r="805" spans="2:3" ht="15">
      <c r="B805" s="147" t="s">
        <v>2701</v>
      </c>
      <c r="C805" s="148">
        <v>9</v>
      </c>
    </row>
    <row r="806" spans="2:3" ht="15">
      <c r="B806" s="147" t="s">
        <v>2702</v>
      </c>
      <c r="C806" s="148">
        <v>3</v>
      </c>
    </row>
    <row r="807" spans="2:3" ht="15">
      <c r="B807" s="147" t="s">
        <v>2703</v>
      </c>
      <c r="C807" s="148">
        <v>7</v>
      </c>
    </row>
    <row r="808" spans="2:3" ht="15">
      <c r="B808" s="147" t="s">
        <v>2630</v>
      </c>
      <c r="C808" s="148">
        <v>5</v>
      </c>
    </row>
    <row r="809" spans="2:3" ht="15">
      <c r="B809" s="147" t="s">
        <v>2704</v>
      </c>
      <c r="C809" s="148">
        <v>2</v>
      </c>
    </row>
    <row r="810" spans="2:3" ht="15">
      <c r="B810" s="147" t="s">
        <v>2705</v>
      </c>
      <c r="C810" s="148">
        <v>10</v>
      </c>
    </row>
    <row r="811" spans="2:3" ht="15">
      <c r="B811" s="147" t="s">
        <v>2706</v>
      </c>
      <c r="C811" s="148">
        <v>2</v>
      </c>
    </row>
    <row r="812" spans="2:3" ht="15">
      <c r="B812" s="147" t="s">
        <v>2707</v>
      </c>
      <c r="C812" s="148">
        <v>17</v>
      </c>
    </row>
    <row r="813" spans="2:3" ht="15">
      <c r="B813" s="147" t="s">
        <v>2708</v>
      </c>
      <c r="C813" s="148">
        <v>2</v>
      </c>
    </row>
    <row r="814" spans="2:3" ht="15">
      <c r="B814" s="147" t="s">
        <v>2615</v>
      </c>
      <c r="C814" s="148">
        <v>9</v>
      </c>
    </row>
    <row r="815" spans="2:3" ht="15">
      <c r="B815" s="147" t="s">
        <v>2709</v>
      </c>
      <c r="C815" s="148">
        <v>5</v>
      </c>
    </row>
    <row r="816" spans="2:3" ht="15">
      <c r="B816" s="147" t="s">
        <v>2651</v>
      </c>
      <c r="C816" s="148">
        <v>6</v>
      </c>
    </row>
    <row r="817" spans="2:3" ht="15">
      <c r="B817" s="147" t="s">
        <v>2710</v>
      </c>
      <c r="C817" s="148">
        <v>3</v>
      </c>
    </row>
    <row r="818" spans="2:3" ht="15">
      <c r="B818" s="147" t="s">
        <v>2711</v>
      </c>
      <c r="C818" s="148">
        <v>4</v>
      </c>
    </row>
    <row r="819" spans="2:3" ht="15">
      <c r="B819" s="147" t="s">
        <v>2712</v>
      </c>
      <c r="C819" s="148">
        <v>1</v>
      </c>
    </row>
    <row r="820" spans="2:3" ht="15">
      <c r="B820" s="147" t="s">
        <v>2652</v>
      </c>
      <c r="C820" s="148">
        <v>16</v>
      </c>
    </row>
    <row r="821" spans="2:3" ht="15">
      <c r="B821" s="147" t="s">
        <v>2621</v>
      </c>
      <c r="C821" s="148">
        <v>14</v>
      </c>
    </row>
    <row r="822" spans="2:3" ht="15">
      <c r="B822" s="147" t="s">
        <v>2713</v>
      </c>
      <c r="C822" s="148">
        <v>2</v>
      </c>
    </row>
    <row r="823" spans="2:3" ht="15">
      <c r="B823" s="147" t="s">
        <v>2714</v>
      </c>
      <c r="C823" s="148">
        <v>5</v>
      </c>
    </row>
    <row r="824" spans="2:3" ht="15">
      <c r="B824" s="147" t="s">
        <v>2626</v>
      </c>
      <c r="C824" s="148">
        <v>6</v>
      </c>
    </row>
    <row r="825" spans="2:3" ht="15">
      <c r="B825" s="147" t="s">
        <v>2715</v>
      </c>
      <c r="C825" s="148">
        <v>1</v>
      </c>
    </row>
    <row r="826" spans="2:3" ht="15">
      <c r="B826" s="147" t="s">
        <v>2716</v>
      </c>
      <c r="C826" s="148">
        <v>5</v>
      </c>
    </row>
    <row r="827" spans="2:3" ht="15">
      <c r="B827" s="147" t="s">
        <v>2717</v>
      </c>
      <c r="C827" s="148">
        <v>1</v>
      </c>
    </row>
    <row r="828" spans="2:3" ht="15">
      <c r="B828" s="147" t="s">
        <v>2627</v>
      </c>
      <c r="C828" s="148">
        <v>31</v>
      </c>
    </row>
    <row r="829" spans="2:3" ht="15">
      <c r="B829" s="147" t="s">
        <v>2718</v>
      </c>
      <c r="C829" s="148">
        <v>7</v>
      </c>
    </row>
    <row r="830" spans="2:3" ht="15">
      <c r="B830" s="147" t="s">
        <v>2656</v>
      </c>
      <c r="C830" s="148">
        <v>8</v>
      </c>
    </row>
    <row r="831" spans="2:3" ht="15">
      <c r="B831" s="147" t="s">
        <v>2719</v>
      </c>
      <c r="C831" s="148">
        <v>4</v>
      </c>
    </row>
    <row r="832" spans="2:3" ht="15">
      <c r="B832" s="147" t="s">
        <v>2720</v>
      </c>
      <c r="C832" s="148">
        <v>10</v>
      </c>
    </row>
    <row r="833" spans="2:3" ht="15">
      <c r="B833" s="147" t="s">
        <v>2721</v>
      </c>
      <c r="C833" s="148">
        <v>2</v>
      </c>
    </row>
    <row r="834" spans="2:3" ht="15">
      <c r="B834" s="147" t="s">
        <v>2632</v>
      </c>
      <c r="C834" s="148">
        <v>13</v>
      </c>
    </row>
    <row r="835" spans="2:3" ht="15">
      <c r="B835" s="147" t="s">
        <v>2722</v>
      </c>
      <c r="C835" s="148">
        <v>4</v>
      </c>
    </row>
    <row r="836" spans="2:3" ht="15">
      <c r="B836" s="147" t="s">
        <v>2723</v>
      </c>
      <c r="C836" s="148">
        <v>16</v>
      </c>
    </row>
    <row r="837" spans="2:3" ht="15">
      <c r="B837" s="147" t="s">
        <v>2724</v>
      </c>
      <c r="C837" s="148">
        <v>2</v>
      </c>
    </row>
    <row r="838" spans="2:3" ht="15">
      <c r="B838" s="147" t="s">
        <v>2725</v>
      </c>
      <c r="C838" s="148">
        <v>25</v>
      </c>
    </row>
    <row r="839" spans="2:3" ht="15">
      <c r="B839" s="147" t="s">
        <v>2726</v>
      </c>
      <c r="C839" s="148">
        <v>6</v>
      </c>
    </row>
    <row r="840" spans="2:3" ht="15">
      <c r="B840" s="147" t="s">
        <v>2727</v>
      </c>
      <c r="C840" s="148">
        <v>9</v>
      </c>
    </row>
    <row r="841" spans="2:3" ht="15">
      <c r="B841" s="147" t="s">
        <v>2728</v>
      </c>
      <c r="C841" s="148">
        <v>3</v>
      </c>
    </row>
    <row r="842" spans="2:3" ht="15">
      <c r="B842" s="147" t="s">
        <v>2729</v>
      </c>
      <c r="C842" s="148">
        <v>10</v>
      </c>
    </row>
    <row r="843" spans="2:3" ht="15">
      <c r="B843" s="147" t="s">
        <v>2730</v>
      </c>
      <c r="C843" s="148">
        <v>4</v>
      </c>
    </row>
    <row r="844" spans="2:3" ht="15">
      <c r="B844" s="147" t="s">
        <v>2657</v>
      </c>
      <c r="C844" s="148">
        <v>12</v>
      </c>
    </row>
    <row r="845" spans="2:3" ht="15">
      <c r="B845" s="147" t="s">
        <v>2667</v>
      </c>
      <c r="C845" s="148">
        <v>27</v>
      </c>
    </row>
    <row r="846" spans="2:3" ht="15">
      <c r="B846" s="147" t="s">
        <v>2731</v>
      </c>
      <c r="C846" s="148">
        <v>7</v>
      </c>
    </row>
    <row r="847" spans="2:3" ht="15">
      <c r="B847" s="147" t="s">
        <v>2732</v>
      </c>
      <c r="C847" s="148">
        <v>1</v>
      </c>
    </row>
    <row r="848" spans="2:3" ht="15">
      <c r="B848" s="147" t="s">
        <v>2639</v>
      </c>
      <c r="C848" s="148">
        <v>10</v>
      </c>
    </row>
    <row r="849" spans="2:3" ht="15">
      <c r="B849" s="147" t="s">
        <v>2733</v>
      </c>
      <c r="C849" s="148">
        <v>2</v>
      </c>
    </row>
    <row r="850" spans="2:3" ht="15">
      <c r="B850" s="147" t="s">
        <v>2734</v>
      </c>
      <c r="C850" s="148">
        <v>11</v>
      </c>
    </row>
    <row r="851" spans="2:3" ht="15">
      <c r="B851" s="147" t="s">
        <v>2636</v>
      </c>
      <c r="C851" s="148">
        <v>14</v>
      </c>
    </row>
    <row r="852" spans="2:3" ht="15">
      <c r="B852" s="147" t="s">
        <v>2735</v>
      </c>
      <c r="C852" s="148">
        <v>2</v>
      </c>
    </row>
    <row r="853" spans="2:3" ht="15">
      <c r="B853" s="147" t="s">
        <v>2736</v>
      </c>
      <c r="C853" s="148">
        <v>15</v>
      </c>
    </row>
    <row r="854" spans="2:3" ht="15">
      <c r="B854" s="147" t="s">
        <v>2737</v>
      </c>
      <c r="C854" s="148">
        <v>17</v>
      </c>
    </row>
    <row r="855" spans="2:3" ht="15">
      <c r="B855" s="147" t="s">
        <v>2738</v>
      </c>
      <c r="C855" s="148">
        <v>16</v>
      </c>
    </row>
    <row r="856" spans="2:3" ht="15">
      <c r="B856" s="147" t="s">
        <v>2739</v>
      </c>
      <c r="C856" s="148">
        <v>3</v>
      </c>
    </row>
    <row r="857" spans="2:3" ht="15">
      <c r="B857" s="147" t="s">
        <v>2740</v>
      </c>
      <c r="C857" s="148">
        <v>10</v>
      </c>
    </row>
    <row r="858" spans="2:3" ht="15">
      <c r="B858" s="147" t="s">
        <v>2741</v>
      </c>
      <c r="C858" s="148">
        <v>1</v>
      </c>
    </row>
    <row r="859" spans="2:3" ht="15">
      <c r="B859" s="147" t="s">
        <v>2742</v>
      </c>
      <c r="C859" s="148">
        <v>4</v>
      </c>
    </row>
    <row r="860" spans="2:3" ht="15">
      <c r="B860" s="147" t="s">
        <v>2658</v>
      </c>
      <c r="C860" s="148">
        <v>21</v>
      </c>
    </row>
    <row r="861" spans="2:3" ht="15">
      <c r="B861" s="147" t="s">
        <v>2743</v>
      </c>
      <c r="C861" s="148">
        <v>4</v>
      </c>
    </row>
    <row r="862" spans="2:3" ht="15">
      <c r="B862" s="147" t="s">
        <v>2744</v>
      </c>
      <c r="C862" s="148">
        <v>8</v>
      </c>
    </row>
    <row r="863" spans="2:3" ht="15">
      <c r="B863" s="147" t="s">
        <v>2745</v>
      </c>
      <c r="C863" s="148">
        <v>16</v>
      </c>
    </row>
    <row r="864" spans="2:3" ht="15">
      <c r="B864" s="147" t="s">
        <v>2616</v>
      </c>
      <c r="C864" s="148">
        <v>5</v>
      </c>
    </row>
    <row r="865" spans="2:3" ht="15">
      <c r="B865" s="147" t="s">
        <v>2746</v>
      </c>
      <c r="C865" s="148">
        <v>14</v>
      </c>
    </row>
    <row r="866" spans="2:3" ht="15">
      <c r="B866" s="147" t="s">
        <v>2747</v>
      </c>
      <c r="C866" s="148">
        <v>7</v>
      </c>
    </row>
    <row r="867" spans="2:3" ht="15">
      <c r="B867" s="147" t="s">
        <v>2748</v>
      </c>
      <c r="C867" s="148">
        <v>33</v>
      </c>
    </row>
    <row r="868" spans="2:3" ht="15">
      <c r="B868" s="147" t="s">
        <v>2637</v>
      </c>
      <c r="C868" s="148">
        <v>14</v>
      </c>
    </row>
    <row r="869" spans="2:3" ht="15">
      <c r="B869" s="147" t="s">
        <v>2749</v>
      </c>
      <c r="C869" s="148">
        <v>1</v>
      </c>
    </row>
    <row r="870" spans="2:3" ht="15">
      <c r="B870" s="147" t="s">
        <v>2750</v>
      </c>
      <c r="C870" s="148">
        <v>3</v>
      </c>
    </row>
    <row r="871" spans="2:3" ht="15">
      <c r="B871" s="147" t="s">
        <v>2751</v>
      </c>
      <c r="C871" s="148">
        <v>7</v>
      </c>
    </row>
    <row r="872" spans="2:3" ht="15">
      <c r="B872" s="147" t="s">
        <v>2752</v>
      </c>
      <c r="C872" s="148">
        <v>4</v>
      </c>
    </row>
    <row r="873" spans="2:3" ht="15">
      <c r="B873" s="147" t="s">
        <v>2753</v>
      </c>
      <c r="C873" s="148">
        <v>11</v>
      </c>
    </row>
    <row r="874" spans="2:3" ht="15">
      <c r="B874" s="147" t="s">
        <v>2617</v>
      </c>
      <c r="C874" s="148">
        <v>4</v>
      </c>
    </row>
    <row r="875" spans="2:3" ht="15">
      <c r="B875" s="147" t="s">
        <v>2644</v>
      </c>
      <c r="C875" s="148">
        <v>18</v>
      </c>
    </row>
    <row r="876" spans="2:3" ht="15">
      <c r="B876" s="147" t="s">
        <v>2754</v>
      </c>
      <c r="C876" s="148">
        <v>8</v>
      </c>
    </row>
    <row r="877" spans="2:3" ht="15">
      <c r="B877" s="147" t="s">
        <v>2653</v>
      </c>
      <c r="C877" s="148">
        <v>25</v>
      </c>
    </row>
    <row r="878" spans="2:3" ht="15">
      <c r="B878" s="147" t="s">
        <v>2755</v>
      </c>
      <c r="C878" s="148">
        <v>8</v>
      </c>
    </row>
    <row r="879" spans="2:3" ht="15">
      <c r="B879" s="147" t="s">
        <v>2622</v>
      </c>
      <c r="C879" s="148">
        <v>18</v>
      </c>
    </row>
    <row r="880" spans="2:3" ht="15">
      <c r="B880" s="147" t="s">
        <v>2756</v>
      </c>
      <c r="C880" s="148">
        <v>4</v>
      </c>
    </row>
    <row r="881" spans="2:3" ht="15">
      <c r="B881" s="147" t="s">
        <v>2669</v>
      </c>
      <c r="C881" s="148">
        <v>22</v>
      </c>
    </row>
    <row r="882" spans="2:3" ht="15">
      <c r="B882" s="147" t="s">
        <v>2654</v>
      </c>
      <c r="C882" s="148">
        <v>8</v>
      </c>
    </row>
    <row r="883" spans="2:3" ht="15">
      <c r="B883" s="147" t="s">
        <v>2757</v>
      </c>
      <c r="C883" s="148">
        <v>6</v>
      </c>
    </row>
    <row r="884" spans="2:3" ht="15">
      <c r="B884" s="147" t="s">
        <v>2659</v>
      </c>
      <c r="C884" s="148">
        <v>12</v>
      </c>
    </row>
    <row r="885" spans="2:3" ht="15">
      <c r="B885" s="147" t="s">
        <v>2758</v>
      </c>
      <c r="C885" s="148">
        <v>4</v>
      </c>
    </row>
    <row r="886" spans="2:3" ht="15">
      <c r="B886" s="147" t="s">
        <v>2759</v>
      </c>
      <c r="C886" s="148">
        <v>12</v>
      </c>
    </row>
    <row r="887" spans="2:3" ht="15">
      <c r="B887" s="147" t="s">
        <v>2760</v>
      </c>
      <c r="C887" s="148">
        <v>5</v>
      </c>
    </row>
    <row r="888" spans="2:3" ht="15">
      <c r="B888" s="147" t="s">
        <v>2628</v>
      </c>
      <c r="C888" s="148">
        <v>13</v>
      </c>
    </row>
    <row r="889" spans="2:3" ht="15">
      <c r="B889" s="147" t="s">
        <v>2761</v>
      </c>
      <c r="C889" s="148">
        <v>9</v>
      </c>
    </row>
    <row r="890" spans="2:3" ht="15">
      <c r="B890" s="147" t="s">
        <v>2762</v>
      </c>
      <c r="C890" s="148">
        <v>12</v>
      </c>
    </row>
    <row r="891" spans="2:3" ht="15">
      <c r="B891" s="147" t="s">
        <v>2763</v>
      </c>
      <c r="C891" s="148">
        <v>2</v>
      </c>
    </row>
    <row r="892" spans="2:3" ht="15">
      <c r="B892" s="147" t="s">
        <v>2640</v>
      </c>
      <c r="C892" s="148">
        <v>27</v>
      </c>
    </row>
    <row r="893" spans="2:3" ht="15">
      <c r="B893" s="147" t="s">
        <v>2764</v>
      </c>
      <c r="C893" s="148">
        <v>4</v>
      </c>
    </row>
    <row r="894" spans="2:3" ht="15">
      <c r="B894" s="147" t="s">
        <v>2765</v>
      </c>
      <c r="C894" s="148">
        <v>1</v>
      </c>
    </row>
    <row r="895" spans="2:3" ht="15">
      <c r="B895" s="147" t="s">
        <v>2766</v>
      </c>
      <c r="C895" s="148">
        <v>2</v>
      </c>
    </row>
    <row r="896" spans="2:3" ht="15">
      <c r="B896" s="147" t="s">
        <v>2634</v>
      </c>
      <c r="C896" s="148">
        <v>13</v>
      </c>
    </row>
    <row r="897" spans="2:3" ht="15">
      <c r="B897" s="147" t="s">
        <v>2767</v>
      </c>
      <c r="C897" s="148">
        <v>2</v>
      </c>
    </row>
    <row r="898" spans="2:3" ht="15">
      <c r="B898" s="147" t="s">
        <v>2768</v>
      </c>
      <c r="C898" s="148">
        <v>4</v>
      </c>
    </row>
    <row r="899" spans="2:3" ht="15">
      <c r="B899" s="147" t="s">
        <v>2769</v>
      </c>
      <c r="C899" s="148">
        <v>1</v>
      </c>
    </row>
    <row r="900" spans="2:3" ht="15">
      <c r="B900" s="147" t="s">
        <v>2770</v>
      </c>
      <c r="C900" s="148">
        <v>2</v>
      </c>
    </row>
    <row r="901" spans="2:3" ht="15">
      <c r="B901" s="147" t="s">
        <v>2660</v>
      </c>
      <c r="C901" s="148">
        <v>7</v>
      </c>
    </row>
    <row r="902" spans="2:3" ht="15">
      <c r="B902" s="147" t="s">
        <v>2642</v>
      </c>
      <c r="C902" s="148">
        <v>11</v>
      </c>
    </row>
    <row r="903" spans="2:3" ht="15">
      <c r="B903" s="147" t="s">
        <v>2771</v>
      </c>
      <c r="C903" s="148">
        <v>1</v>
      </c>
    </row>
    <row r="904" spans="2:3" ht="15">
      <c r="B904" s="147" t="s">
        <v>2661</v>
      </c>
      <c r="C904" s="148">
        <v>6</v>
      </c>
    </row>
    <row r="905" spans="2:3" ht="15">
      <c r="B905" s="147" t="s">
        <v>2772</v>
      </c>
      <c r="C905" s="148">
        <v>16</v>
      </c>
    </row>
    <row r="906" spans="2:3" ht="15">
      <c r="B906" s="147" t="s">
        <v>2773</v>
      </c>
      <c r="C906" s="148">
        <v>19</v>
      </c>
    </row>
    <row r="907" spans="2:3" ht="15">
      <c r="B907" s="147" t="s">
        <v>2662</v>
      </c>
      <c r="C907" s="148">
        <v>9</v>
      </c>
    </row>
    <row r="908" spans="2:3" ht="15">
      <c r="B908" s="147" t="s">
        <v>2774</v>
      </c>
      <c r="C908" s="148">
        <v>3</v>
      </c>
    </row>
    <row r="909" spans="2:3" ht="15">
      <c r="B909" s="147" t="s">
        <v>2670</v>
      </c>
      <c r="C909" s="148">
        <v>13</v>
      </c>
    </row>
    <row r="910" spans="2:3" ht="15">
      <c r="B910" s="147" t="s">
        <v>2775</v>
      </c>
      <c r="C910" s="148">
        <v>1</v>
      </c>
    </row>
    <row r="911" spans="2:3" ht="15">
      <c r="B911" s="147" t="s">
        <v>2629</v>
      </c>
      <c r="C911" s="148">
        <v>13</v>
      </c>
    </row>
    <row r="912" spans="2:3" ht="15">
      <c r="B912" s="147" t="s">
        <v>2776</v>
      </c>
      <c r="C912" s="148">
        <v>3</v>
      </c>
    </row>
    <row r="913" spans="2:3" ht="15">
      <c r="B913" s="147" t="s">
        <v>2618</v>
      </c>
      <c r="C913" s="148">
        <v>2</v>
      </c>
    </row>
    <row r="914" spans="2:3" ht="15">
      <c r="B914" s="147" t="s">
        <v>2777</v>
      </c>
      <c r="C914" s="148">
        <v>5</v>
      </c>
    </row>
    <row r="915" spans="2:3" ht="15">
      <c r="B915" s="147" t="s">
        <v>2623</v>
      </c>
      <c r="C915" s="148">
        <v>16</v>
      </c>
    </row>
    <row r="916" spans="2:3" ht="15">
      <c r="B916" s="147" t="s">
        <v>2778</v>
      </c>
      <c r="C916" s="148">
        <v>7</v>
      </c>
    </row>
    <row r="917" spans="2:3" ht="15">
      <c r="B917" s="147" t="s">
        <v>2779</v>
      </c>
      <c r="C917" s="148">
        <v>3</v>
      </c>
    </row>
    <row r="918" spans="2:3" ht="15">
      <c r="B918" s="147" t="s">
        <v>2780</v>
      </c>
      <c r="C918" s="148">
        <v>4</v>
      </c>
    </row>
    <row r="919" spans="2:3" ht="15">
      <c r="B919" s="147" t="s">
        <v>2781</v>
      </c>
      <c r="C919" s="148">
        <v>1</v>
      </c>
    </row>
    <row r="920" spans="2:3" ht="15">
      <c r="B920" s="147" t="s">
        <v>2782</v>
      </c>
      <c r="C920" s="148">
        <v>7</v>
      </c>
    </row>
    <row r="921" spans="2:3" ht="15">
      <c r="B921" s="147" t="s">
        <v>2783</v>
      </c>
      <c r="C921" s="148">
        <v>16</v>
      </c>
    </row>
    <row r="922" spans="2:3" ht="15">
      <c r="B922" s="147" t="s">
        <v>2784</v>
      </c>
      <c r="C922" s="148">
        <v>1</v>
      </c>
    </row>
    <row r="923" spans="2:3" ht="15">
      <c r="B923" s="147" t="s">
        <v>2624</v>
      </c>
      <c r="C923" s="148">
        <v>6</v>
      </c>
    </row>
    <row r="924" spans="2:3" ht="15">
      <c r="B924" s="147" t="s">
        <v>2785</v>
      </c>
      <c r="C924" s="148">
        <v>2</v>
      </c>
    </row>
    <row r="925" spans="2:3" ht="15">
      <c r="B925" s="147" t="s">
        <v>2786</v>
      </c>
      <c r="C925" s="148">
        <v>25</v>
      </c>
    </row>
    <row r="926" spans="2:3" ht="15">
      <c r="B926" s="147" t="s">
        <v>2787</v>
      </c>
      <c r="C926" s="148">
        <v>1</v>
      </c>
    </row>
    <row r="927" spans="2:3" ht="15">
      <c r="B927" s="147" t="s">
        <v>2664</v>
      </c>
      <c r="C927" s="148">
        <v>20</v>
      </c>
    </row>
    <row r="928" spans="2:3" ht="15">
      <c r="B928" s="147" t="s">
        <v>2788</v>
      </c>
      <c r="C928" s="148">
        <v>10</v>
      </c>
    </row>
    <row r="929" spans="2:3" ht="15">
      <c r="B929" s="147" t="s">
        <v>2663</v>
      </c>
      <c r="C929" s="148">
        <v>26</v>
      </c>
    </row>
    <row r="930" spans="2:3" ht="15">
      <c r="B930" s="147" t="s">
        <v>2789</v>
      </c>
      <c r="C930" s="148">
        <v>4</v>
      </c>
    </row>
    <row r="931" spans="2:3" ht="15">
      <c r="B931" s="147" t="s">
        <v>2790</v>
      </c>
      <c r="C931" s="148">
        <v>6</v>
      </c>
    </row>
    <row r="932" spans="2:3" ht="15">
      <c r="B932" s="147" t="s">
        <v>2791</v>
      </c>
      <c r="C932" s="148">
        <v>4</v>
      </c>
    </row>
    <row r="933" spans="2:3" ht="15">
      <c r="B933" s="147" t="s">
        <v>2668</v>
      </c>
      <c r="C933" s="148">
        <v>9</v>
      </c>
    </row>
    <row r="934" spans="2:3" ht="15">
      <c r="B934" s="147" t="s">
        <v>2665</v>
      </c>
      <c r="C934" s="148">
        <v>6</v>
      </c>
    </row>
    <row r="935" spans="2:3" ht="15">
      <c r="B935" s="147" t="s">
        <v>2792</v>
      </c>
      <c r="C935" s="148">
        <v>2</v>
      </c>
    </row>
    <row r="936" spans="2:3" ht="15">
      <c r="B936" s="147" t="s">
        <v>2793</v>
      </c>
      <c r="C936" s="148">
        <v>13</v>
      </c>
    </row>
    <row r="937" spans="2:3" ht="15">
      <c r="B937" s="147" t="s">
        <v>2794</v>
      </c>
      <c r="C937" s="148">
        <v>2</v>
      </c>
    </row>
    <row r="938" spans="2:3" ht="15">
      <c r="B938" s="147" t="s">
        <v>2619</v>
      </c>
      <c r="C938" s="148">
        <v>12</v>
      </c>
    </row>
    <row r="939" spans="2:3" ht="15">
      <c r="B939" s="147" t="s">
        <v>2795</v>
      </c>
      <c r="C939" s="148">
        <v>6</v>
      </c>
    </row>
    <row r="940" spans="2:3" ht="15">
      <c r="B940" s="147" t="s">
        <v>2796</v>
      </c>
      <c r="C940" s="148">
        <v>5</v>
      </c>
    </row>
    <row r="941" spans="2:3" ht="15">
      <c r="B941" s="147" t="s">
        <v>2797</v>
      </c>
      <c r="C941" s="148">
        <v>1</v>
      </c>
    </row>
    <row r="942" spans="2:3" ht="15">
      <c r="B942" s="147" t="s">
        <v>2655</v>
      </c>
      <c r="C942" s="148">
        <v>8</v>
      </c>
    </row>
    <row r="943" spans="2:3" ht="15">
      <c r="B943" s="147" t="s">
        <v>2798</v>
      </c>
      <c r="C943" s="148">
        <v>7</v>
      </c>
    </row>
    <row r="944" spans="2:3" ht="15">
      <c r="B944" s="147" t="s">
        <v>2799</v>
      </c>
      <c r="C944" s="148">
        <v>3</v>
      </c>
    </row>
    <row r="945" spans="2:3" ht="15">
      <c r="B945" s="147" t="s">
        <v>2800</v>
      </c>
      <c r="C945" s="148">
        <v>2</v>
      </c>
    </row>
    <row r="946" spans="2:3" ht="15">
      <c r="B946" s="147" t="s">
        <v>2801</v>
      </c>
      <c r="C946" s="148">
        <v>4</v>
      </c>
    </row>
    <row r="947" spans="2:3" ht="15">
      <c r="B947" s="147" t="s">
        <v>2802</v>
      </c>
      <c r="C947" s="148">
        <v>1</v>
      </c>
    </row>
    <row r="948" spans="2:3" ht="15">
      <c r="B948" s="147" t="s">
        <v>2803</v>
      </c>
      <c r="C948" s="148">
        <v>11</v>
      </c>
    </row>
    <row r="949" spans="2:3" ht="15">
      <c r="B949" s="147" t="s">
        <v>2804</v>
      </c>
      <c r="C949" s="148">
        <v>1</v>
      </c>
    </row>
    <row r="950" spans="2:3" ht="15">
      <c r="B950" s="147" t="s">
        <v>2805</v>
      </c>
      <c r="C950" s="148">
        <v>11</v>
      </c>
    </row>
    <row r="951" spans="2:3" ht="15">
      <c r="B951" s="147" t="s">
        <v>2806</v>
      </c>
      <c r="C951" s="148">
        <v>3</v>
      </c>
    </row>
    <row r="952" spans="2:3" ht="15">
      <c r="B952" s="147" t="s">
        <v>2807</v>
      </c>
      <c r="C952" s="148">
        <v>4</v>
      </c>
    </row>
    <row r="953" spans="2:3" ht="15">
      <c r="B953" s="147" t="s">
        <v>2808</v>
      </c>
      <c r="C953" s="148">
        <v>7</v>
      </c>
    </row>
    <row r="954" spans="2:3" ht="15">
      <c r="B954" s="147" t="s">
        <v>2625</v>
      </c>
      <c r="C954" s="148">
        <v>13</v>
      </c>
    </row>
    <row r="955" spans="2:3" ht="15">
      <c r="B955" s="147" t="s">
        <v>2809</v>
      </c>
      <c r="C955" s="148">
        <v>4</v>
      </c>
    </row>
    <row r="956" spans="2:3" ht="15">
      <c r="B956" s="147" t="s">
        <v>2810</v>
      </c>
      <c r="C956" s="148">
        <v>3</v>
      </c>
    </row>
    <row r="957" spans="2:3" ht="15">
      <c r="B957" s="147" t="s">
        <v>2811</v>
      </c>
      <c r="C957" s="148">
        <v>12</v>
      </c>
    </row>
    <row r="958" spans="2:3" ht="15">
      <c r="B958" s="147" t="s">
        <v>2812</v>
      </c>
      <c r="C958" s="148">
        <v>6</v>
      </c>
    </row>
    <row r="959" spans="2:3" ht="15">
      <c r="B959" s="147" t="s">
        <v>2813</v>
      </c>
      <c r="C959" s="148">
        <v>7</v>
      </c>
    </row>
    <row r="960" spans="2:3" ht="15">
      <c r="B960" s="147" t="s">
        <v>2814</v>
      </c>
      <c r="C960" s="148">
        <v>2</v>
      </c>
    </row>
    <row r="961" spans="2:3" ht="15">
      <c r="B961" s="147" t="s">
        <v>2815</v>
      </c>
      <c r="C961" s="148">
        <v>11</v>
      </c>
    </row>
    <row r="962" spans="2:3" ht="15">
      <c r="B962" s="147" t="s">
        <v>2816</v>
      </c>
      <c r="C962" s="148">
        <v>13</v>
      </c>
    </row>
    <row r="963" spans="2:3" ht="15">
      <c r="B963" s="147" t="s">
        <v>2817</v>
      </c>
      <c r="C963" s="148">
        <v>3</v>
      </c>
    </row>
    <row r="964" spans="2:3" ht="15">
      <c r="B964" s="147" t="s">
        <v>2818</v>
      </c>
      <c r="C964" s="148">
        <v>2</v>
      </c>
    </row>
    <row r="965" spans="2:3" ht="15">
      <c r="B965" s="147" t="s">
        <v>2819</v>
      </c>
      <c r="C965" s="148">
        <v>18</v>
      </c>
    </row>
    <row r="966" spans="2:3" ht="15">
      <c r="B966" s="147" t="s">
        <v>2820</v>
      </c>
      <c r="C966" s="148">
        <v>4</v>
      </c>
    </row>
    <row r="967" spans="2:3" ht="15">
      <c r="B967" s="147" t="s">
        <v>2821</v>
      </c>
      <c r="C967" s="148">
        <v>17</v>
      </c>
    </row>
    <row r="968" spans="2:3" ht="15">
      <c r="B968" s="147" t="s">
        <v>2822</v>
      </c>
      <c r="C968" s="148">
        <v>6</v>
      </c>
    </row>
    <row r="969" spans="2:3" ht="15">
      <c r="B969" s="147" t="s">
        <v>2823</v>
      </c>
      <c r="C969" s="148">
        <v>17</v>
      </c>
    </row>
    <row r="970" spans="2:3" ht="15">
      <c r="B970" s="147" t="s">
        <v>2824</v>
      </c>
      <c r="C970" s="148">
        <v>6</v>
      </c>
    </row>
    <row r="971" spans="2:3" ht="15">
      <c r="B971" s="147" t="s">
        <v>2825</v>
      </c>
      <c r="C971" s="148">
        <v>2</v>
      </c>
    </row>
    <row r="972" spans="2:3" ht="15">
      <c r="B972" s="147" t="s">
        <v>2643</v>
      </c>
      <c r="C972" s="148">
        <v>5</v>
      </c>
    </row>
    <row r="973" spans="2:3" ht="15">
      <c r="B973" s="147" t="s">
        <v>2826</v>
      </c>
      <c r="C973" s="148">
        <v>8</v>
      </c>
    </row>
    <row r="974" spans="2:3" ht="15">
      <c r="B974" s="147" t="s">
        <v>2827</v>
      </c>
      <c r="C974" s="148">
        <v>10</v>
      </c>
    </row>
    <row r="975" spans="2:3" ht="15">
      <c r="B975" s="147" t="s">
        <v>2666</v>
      </c>
      <c r="C975" s="148">
        <v>27</v>
      </c>
    </row>
    <row r="976" spans="2:3" ht="15">
      <c r="B976" s="147" t="s">
        <v>2828</v>
      </c>
      <c r="C976" s="148">
        <v>5</v>
      </c>
    </row>
    <row r="977" spans="2:3" ht="15">
      <c r="B977" s="147" t="s">
        <v>2641</v>
      </c>
      <c r="C977" s="148">
        <v>15</v>
      </c>
    </row>
    <row r="978" spans="2:3" ht="15">
      <c r="B978" s="147" t="s">
        <v>2829</v>
      </c>
      <c r="C978" s="148">
        <v>7</v>
      </c>
    </row>
    <row r="979" spans="2:3" ht="15">
      <c r="B979" s="147" t="s">
        <v>2830</v>
      </c>
      <c r="C979" s="148">
        <v>13</v>
      </c>
    </row>
    <row r="980" spans="2:3" ht="15">
      <c r="B980" s="147" t="s">
        <v>2645</v>
      </c>
      <c r="C980" s="148">
        <v>18</v>
      </c>
    </row>
    <row r="981" spans="2:3" ht="15">
      <c r="B981" s="147" t="s">
        <v>2831</v>
      </c>
      <c r="C981" s="148">
        <v>9</v>
      </c>
    </row>
    <row r="982" spans="2:3" ht="15">
      <c r="B982" s="147" t="s">
        <v>2832</v>
      </c>
      <c r="C982" s="148">
        <v>19</v>
      </c>
    </row>
    <row r="983" spans="2:3" ht="15">
      <c r="B983" s="147" t="s">
        <v>2833</v>
      </c>
      <c r="C983" s="148">
        <v>5</v>
      </c>
    </row>
    <row r="984" spans="2:3" ht="15">
      <c r="B984" s="147" t="s">
        <v>2834</v>
      </c>
      <c r="C984" s="148">
        <v>6</v>
      </c>
    </row>
    <row r="985" spans="2:3" ht="15">
      <c r="B985" s="147" t="s">
        <v>2835</v>
      </c>
      <c r="C985" s="148">
        <v>10</v>
      </c>
    </row>
    <row r="986" spans="2:3" ht="15">
      <c r="B986" s="147" t="s">
        <v>2836</v>
      </c>
      <c r="C986" s="148">
        <v>6</v>
      </c>
    </row>
    <row r="987" spans="2:3" ht="15">
      <c r="B987" s="147" t="s">
        <v>2837</v>
      </c>
      <c r="C987" s="148">
        <v>8</v>
      </c>
    </row>
    <row r="988" spans="2:3" ht="15">
      <c r="B988" s="147" t="s">
        <v>2838</v>
      </c>
      <c r="C988" s="148">
        <v>10</v>
      </c>
    </row>
    <row r="989" spans="2:3" ht="15">
      <c r="B989" s="147" t="s">
        <v>2839</v>
      </c>
      <c r="C989" s="148">
        <v>2</v>
      </c>
    </row>
    <row r="990" spans="2:3" ht="15">
      <c r="B990" s="147" t="s">
        <v>2840</v>
      </c>
      <c r="C990" s="148">
        <v>6</v>
      </c>
    </row>
    <row r="991" spans="2:3" ht="15">
      <c r="B991" s="147" t="s">
        <v>2841</v>
      </c>
      <c r="C991" s="148">
        <v>4</v>
      </c>
    </row>
    <row r="992" spans="2:3" ht="15">
      <c r="B992" s="147" t="s">
        <v>2842</v>
      </c>
      <c r="C992" s="148">
        <v>3</v>
      </c>
    </row>
    <row r="993" spans="2:3" ht="15">
      <c r="B993" s="147" t="s">
        <v>2843</v>
      </c>
      <c r="C993" s="148">
        <v>2</v>
      </c>
    </row>
    <row r="994" spans="2:3" ht="15">
      <c r="B994" s="147" t="s">
        <v>2844</v>
      </c>
      <c r="C994" s="148">
        <v>5</v>
      </c>
    </row>
    <row r="995" spans="2:3" ht="15">
      <c r="B995" s="147" t="s">
        <v>2845</v>
      </c>
      <c r="C995" s="148">
        <v>10</v>
      </c>
    </row>
    <row r="996" spans="2:3" ht="15">
      <c r="B996" s="147" t="s">
        <v>2846</v>
      </c>
      <c r="C996" s="148">
        <v>5</v>
      </c>
    </row>
    <row r="997" spans="2:3" ht="15">
      <c r="B997" s="147" t="s">
        <v>2635</v>
      </c>
      <c r="C997" s="148">
        <v>13</v>
      </c>
    </row>
    <row r="998" spans="2:3" ht="15">
      <c r="B998" s="147" t="s">
        <v>2847</v>
      </c>
      <c r="C998" s="148">
        <v>9</v>
      </c>
    </row>
    <row r="999" spans="2:3" ht="15">
      <c r="B999" s="147" t="s">
        <v>2848</v>
      </c>
      <c r="C999" s="148">
        <v>24</v>
      </c>
    </row>
    <row r="1000" spans="2:3" ht="15">
      <c r="B1000" s="147" t="s">
        <v>2849</v>
      </c>
      <c r="C1000" s="148">
        <v>7</v>
      </c>
    </row>
    <row r="1001" spans="2:3" ht="15">
      <c r="B1001" s="147" t="s">
        <v>2646</v>
      </c>
      <c r="C1001" s="148">
        <v>17</v>
      </c>
    </row>
    <row r="1002" spans="2:3" ht="15">
      <c r="B1002" s="147" t="s">
        <v>2850</v>
      </c>
      <c r="C1002" s="148">
        <v>15</v>
      </c>
    </row>
    <row r="1003" spans="2:3" ht="15">
      <c r="B1003" s="147" t="s">
        <v>2620</v>
      </c>
      <c r="C1003" s="148">
        <v>12</v>
      </c>
    </row>
    <row r="1004" spans="2:3" ht="15">
      <c r="B1004" s="147" t="s">
        <v>2851</v>
      </c>
      <c r="C1004" s="148">
        <v>3</v>
      </c>
    </row>
    <row r="1005" spans="2:3" ht="15">
      <c r="B1005" s="147" t="s">
        <v>2852</v>
      </c>
      <c r="C1005" s="148">
        <v>7</v>
      </c>
    </row>
    <row r="1006" spans="2:3" ht="15">
      <c r="B1006" s="147" t="s">
        <v>2853</v>
      </c>
      <c r="C1006" s="148">
        <v>3</v>
      </c>
    </row>
    <row r="1007" spans="2:3" ht="15">
      <c r="B1007" s="147" t="s">
        <v>2647</v>
      </c>
      <c r="C1007" s="148">
        <v>14</v>
      </c>
    </row>
    <row r="1008" spans="2:3" ht="15">
      <c r="B1008" s="147" t="s">
        <v>2854</v>
      </c>
      <c r="C1008" s="148">
        <v>5</v>
      </c>
    </row>
    <row r="1009" spans="2:3" ht="15">
      <c r="B1009" s="147" t="s">
        <v>2855</v>
      </c>
      <c r="C1009" s="148">
        <v>7</v>
      </c>
    </row>
    <row r="1010" spans="2:3" ht="15">
      <c r="B1010" s="147" t="s">
        <v>2856</v>
      </c>
      <c r="C1010" s="148">
        <v>1</v>
      </c>
    </row>
    <row r="1011" spans="2:3" ht="15">
      <c r="B1011" s="147" t="s">
        <v>2857</v>
      </c>
      <c r="C1011" s="148">
        <v>2</v>
      </c>
    </row>
    <row r="1012" spans="2:3" ht="15">
      <c r="B1012" s="147" t="s">
        <v>2648</v>
      </c>
      <c r="C1012" s="148">
        <v>12</v>
      </c>
    </row>
    <row r="1013" spans="2:3" ht="15">
      <c r="B1013" s="147" t="s">
        <v>2858</v>
      </c>
      <c r="C1013" s="148">
        <v>3</v>
      </c>
    </row>
    <row r="1014" spans="2:3" ht="15">
      <c r="B1014" s="147" t="s">
        <v>2859</v>
      </c>
      <c r="C1014" s="148">
        <v>4</v>
      </c>
    </row>
    <row r="1015" spans="2:3" ht="15">
      <c r="B1015" s="147" t="s">
        <v>2860</v>
      </c>
      <c r="C1015" s="148">
        <v>4</v>
      </c>
    </row>
    <row r="1016" spans="2:3" ht="15">
      <c r="B1016" s="147" t="s">
        <v>2861</v>
      </c>
      <c r="C1016" s="148">
        <v>6</v>
      </c>
    </row>
    <row r="1017" spans="2:3" ht="15">
      <c r="B1017" s="147" t="s">
        <v>2862</v>
      </c>
      <c r="C1017" s="148">
        <v>1</v>
      </c>
    </row>
    <row r="1018" spans="2:3" ht="15">
      <c r="B1018" s="147" t="s">
        <v>2633</v>
      </c>
      <c r="C1018" s="148">
        <v>1</v>
      </c>
    </row>
    <row r="1019" spans="2:3" ht="15">
      <c r="B1019" s="147" t="s">
        <v>2863</v>
      </c>
      <c r="C1019" s="148">
        <v>1</v>
      </c>
    </row>
    <row r="1020" spans="2:3" ht="15">
      <c r="B1020" s="147" t="s">
        <v>2864</v>
      </c>
      <c r="C1020" s="148">
        <v>1</v>
      </c>
    </row>
    <row r="1021" spans="2:3">
      <c r="C1021" s="5"/>
    </row>
    <row r="1022" spans="2:3">
      <c r="C1022" s="5"/>
    </row>
    <row r="1023" spans="2:3" ht="15.75">
      <c r="B1023" s="145" t="s">
        <v>2672</v>
      </c>
      <c r="C1023" s="146" t="s">
        <v>2673</v>
      </c>
    </row>
    <row r="1024" spans="2:3" ht="15">
      <c r="B1024" s="147" t="s">
        <v>2688</v>
      </c>
      <c r="C1024" s="149">
        <v>227154318.23000002</v>
      </c>
    </row>
    <row r="1025" spans="2:3" ht="15">
      <c r="B1025" s="147" t="s">
        <v>2638</v>
      </c>
      <c r="C1025" s="149">
        <v>292738301.37</v>
      </c>
    </row>
    <row r="1026" spans="2:3" ht="15">
      <c r="B1026" s="147" t="s">
        <v>2689</v>
      </c>
      <c r="C1026" s="149">
        <v>779832.5</v>
      </c>
    </row>
    <row r="1027" spans="2:3" ht="15">
      <c r="B1027" s="147" t="s">
        <v>2649</v>
      </c>
      <c r="C1027" s="149">
        <v>956217174.50000012</v>
      </c>
    </row>
    <row r="1028" spans="2:3" ht="15">
      <c r="B1028" s="147" t="s">
        <v>2690</v>
      </c>
      <c r="C1028" s="149">
        <v>63852550.599999994</v>
      </c>
    </row>
    <row r="1029" spans="2:3" ht="15">
      <c r="B1029" s="147" t="s">
        <v>2691</v>
      </c>
      <c r="C1029" s="149">
        <v>965014707.80000007</v>
      </c>
    </row>
    <row r="1030" spans="2:3" ht="15">
      <c r="B1030" s="147" t="s">
        <v>2692</v>
      </c>
      <c r="C1030" s="149">
        <v>1648958714.3800001</v>
      </c>
    </row>
    <row r="1031" spans="2:3" ht="15">
      <c r="B1031" s="147" t="s">
        <v>2693</v>
      </c>
      <c r="C1031" s="149">
        <v>465565120.85999995</v>
      </c>
    </row>
    <row r="1032" spans="2:3" ht="15">
      <c r="B1032" s="147" t="s">
        <v>2694</v>
      </c>
      <c r="C1032" s="149">
        <v>86185559.939999983</v>
      </c>
    </row>
    <row r="1033" spans="2:3" ht="15">
      <c r="B1033" s="147" t="s">
        <v>2650</v>
      </c>
      <c r="C1033" s="149">
        <v>480538446.80000001</v>
      </c>
    </row>
    <row r="1034" spans="2:3" ht="15">
      <c r="B1034" s="147" t="s">
        <v>2695</v>
      </c>
      <c r="C1034" s="149">
        <v>50946998.600000001</v>
      </c>
    </row>
    <row r="1035" spans="2:3" ht="15">
      <c r="B1035" s="147" t="s">
        <v>2696</v>
      </c>
      <c r="C1035" s="149">
        <v>336619232.39999998</v>
      </c>
    </row>
    <row r="1036" spans="2:3" ht="15">
      <c r="B1036" s="147" t="s">
        <v>2697</v>
      </c>
      <c r="C1036" s="149">
        <v>193047144</v>
      </c>
    </row>
    <row r="1037" spans="2:3" ht="15">
      <c r="B1037" s="147" t="s">
        <v>2698</v>
      </c>
      <c r="C1037" s="149">
        <v>1532478876.75</v>
      </c>
    </row>
    <row r="1038" spans="2:3" ht="15">
      <c r="B1038" s="147" t="s">
        <v>2631</v>
      </c>
      <c r="C1038" s="149">
        <v>214067885.5</v>
      </c>
    </row>
    <row r="1039" spans="2:3" ht="15">
      <c r="B1039" s="147" t="s">
        <v>2699</v>
      </c>
      <c r="C1039" s="149">
        <v>40960245.25</v>
      </c>
    </row>
    <row r="1040" spans="2:3" ht="15">
      <c r="B1040" s="147" t="s">
        <v>2614</v>
      </c>
      <c r="C1040" s="149">
        <v>524745974.25</v>
      </c>
    </row>
    <row r="1041" spans="2:3" ht="15">
      <c r="B1041" s="147" t="s">
        <v>2700</v>
      </c>
      <c r="C1041" s="149">
        <v>21754570.5</v>
      </c>
    </row>
    <row r="1042" spans="2:3" ht="15">
      <c r="B1042" s="147" t="s">
        <v>2701</v>
      </c>
      <c r="C1042" s="149">
        <v>960281170.47000003</v>
      </c>
    </row>
    <row r="1043" spans="2:3" ht="15">
      <c r="B1043" s="147" t="s">
        <v>2702</v>
      </c>
      <c r="C1043" s="149">
        <v>12109409.91</v>
      </c>
    </row>
    <row r="1044" spans="2:3" ht="15">
      <c r="B1044" s="147" t="s">
        <v>2703</v>
      </c>
      <c r="C1044" s="149">
        <v>90304101.150000006</v>
      </c>
    </row>
    <row r="1045" spans="2:3" ht="15">
      <c r="B1045" s="147" t="s">
        <v>2630</v>
      </c>
      <c r="C1045" s="149">
        <v>661102988.78999996</v>
      </c>
    </row>
    <row r="1046" spans="2:3" ht="15">
      <c r="B1046" s="147" t="s">
        <v>2704</v>
      </c>
      <c r="C1046" s="149">
        <v>11590604.810000001</v>
      </c>
    </row>
    <row r="1047" spans="2:3" ht="15">
      <c r="B1047" s="147" t="s">
        <v>2705</v>
      </c>
      <c r="C1047" s="149">
        <v>580821222.83999991</v>
      </c>
    </row>
    <row r="1048" spans="2:3" ht="15">
      <c r="B1048" s="147" t="s">
        <v>2706</v>
      </c>
      <c r="C1048" s="149">
        <v>17201939.880000003</v>
      </c>
    </row>
    <row r="1049" spans="2:3" ht="15">
      <c r="B1049" s="147" t="s">
        <v>2707</v>
      </c>
      <c r="C1049" s="149">
        <v>1186670123.1500001</v>
      </c>
    </row>
    <row r="1050" spans="2:3" ht="15">
      <c r="B1050" s="147" t="s">
        <v>2708</v>
      </c>
      <c r="C1050" s="149">
        <v>4622575</v>
      </c>
    </row>
    <row r="1051" spans="2:3" ht="15">
      <c r="B1051" s="147" t="s">
        <v>2615</v>
      </c>
      <c r="C1051" s="149">
        <v>650343397.05999994</v>
      </c>
    </row>
    <row r="1052" spans="2:3" ht="15">
      <c r="B1052" s="147" t="s">
        <v>2709</v>
      </c>
      <c r="C1052" s="149">
        <v>291097049.90999997</v>
      </c>
    </row>
    <row r="1053" spans="2:3" ht="15">
      <c r="B1053" s="147" t="s">
        <v>2651</v>
      </c>
      <c r="C1053" s="149">
        <v>808153160.25999999</v>
      </c>
    </row>
    <row r="1054" spans="2:3" ht="15">
      <c r="B1054" s="147" t="s">
        <v>2710</v>
      </c>
      <c r="C1054" s="149">
        <v>207741101.19</v>
      </c>
    </row>
    <row r="1055" spans="2:3" ht="15">
      <c r="B1055" s="147" t="s">
        <v>2711</v>
      </c>
      <c r="C1055" s="149">
        <v>212516802</v>
      </c>
    </row>
    <row r="1056" spans="2:3" ht="15">
      <c r="B1056" s="147" t="s">
        <v>2712</v>
      </c>
      <c r="C1056" s="149">
        <v>3651400</v>
      </c>
    </row>
    <row r="1057" spans="2:3" ht="15">
      <c r="B1057" s="147" t="s">
        <v>2652</v>
      </c>
      <c r="C1057" s="149">
        <v>503283192.75000006</v>
      </c>
    </row>
    <row r="1058" spans="2:3" ht="15">
      <c r="B1058" s="147" t="s">
        <v>2621</v>
      </c>
      <c r="C1058" s="149">
        <v>259940863.12</v>
      </c>
    </row>
    <row r="1059" spans="2:3" ht="15">
      <c r="B1059" s="147" t="s">
        <v>2713</v>
      </c>
      <c r="C1059" s="149">
        <v>13607907.5</v>
      </c>
    </row>
    <row r="1060" spans="2:3" ht="15">
      <c r="B1060" s="147" t="s">
        <v>2714</v>
      </c>
      <c r="C1060" s="149">
        <v>479442546.94</v>
      </c>
    </row>
    <row r="1061" spans="2:3" ht="15">
      <c r="B1061" s="147" t="s">
        <v>2626</v>
      </c>
      <c r="C1061" s="149">
        <v>635222394.50999999</v>
      </c>
    </row>
    <row r="1062" spans="2:3" ht="15">
      <c r="B1062" s="147" t="s">
        <v>2715</v>
      </c>
      <c r="C1062" s="149">
        <v>894575</v>
      </c>
    </row>
    <row r="1063" spans="2:3" ht="15">
      <c r="B1063" s="147" t="s">
        <v>2716</v>
      </c>
      <c r="C1063" s="149">
        <v>617902744.5</v>
      </c>
    </row>
    <row r="1064" spans="2:3" ht="15">
      <c r="B1064" s="147" t="s">
        <v>2717</v>
      </c>
      <c r="C1064" s="149">
        <v>16110599.4</v>
      </c>
    </row>
    <row r="1065" spans="2:3" ht="15">
      <c r="B1065" s="147" t="s">
        <v>2627</v>
      </c>
      <c r="C1065" s="149">
        <v>2250256081.9400005</v>
      </c>
    </row>
    <row r="1066" spans="2:3" ht="15">
      <c r="B1066" s="147" t="s">
        <v>2718</v>
      </c>
      <c r="C1066" s="149">
        <v>627873015.69000006</v>
      </c>
    </row>
    <row r="1067" spans="2:3" ht="15">
      <c r="B1067" s="147" t="s">
        <v>2656</v>
      </c>
      <c r="C1067" s="149">
        <v>255914887.20000002</v>
      </c>
    </row>
    <row r="1068" spans="2:3" ht="15">
      <c r="B1068" s="147" t="s">
        <v>2719</v>
      </c>
      <c r="C1068" s="149">
        <v>38407931.099999994</v>
      </c>
    </row>
    <row r="1069" spans="2:3" ht="15">
      <c r="B1069" s="147" t="s">
        <v>2720</v>
      </c>
      <c r="C1069" s="149">
        <v>516978805.74000001</v>
      </c>
    </row>
    <row r="1070" spans="2:3" ht="15">
      <c r="B1070" s="147" t="s">
        <v>2721</v>
      </c>
      <c r="C1070" s="149">
        <v>2466290</v>
      </c>
    </row>
    <row r="1071" spans="2:3" ht="15">
      <c r="B1071" s="147" t="s">
        <v>2632</v>
      </c>
      <c r="C1071" s="149">
        <v>450297789.88999999</v>
      </c>
    </row>
    <row r="1072" spans="2:3" ht="15">
      <c r="B1072" s="147" t="s">
        <v>2722</v>
      </c>
      <c r="C1072" s="149">
        <v>22673472.539999999</v>
      </c>
    </row>
    <row r="1073" spans="2:3" ht="15">
      <c r="B1073" s="147" t="s">
        <v>2723</v>
      </c>
      <c r="C1073" s="149">
        <v>675054981.89999998</v>
      </c>
    </row>
    <row r="1074" spans="2:3" ht="15">
      <c r="B1074" s="147" t="s">
        <v>2724</v>
      </c>
      <c r="C1074" s="149">
        <v>16191358.92</v>
      </c>
    </row>
    <row r="1075" spans="2:3" ht="15">
      <c r="B1075" s="147" t="s">
        <v>2725</v>
      </c>
      <c r="C1075" s="149">
        <v>855930703.49999988</v>
      </c>
    </row>
    <row r="1076" spans="2:3" ht="15">
      <c r="B1076" s="147" t="s">
        <v>2726</v>
      </c>
      <c r="C1076" s="149">
        <v>358792260.42000002</v>
      </c>
    </row>
    <row r="1077" spans="2:3" ht="15">
      <c r="B1077" s="147" t="s">
        <v>2727</v>
      </c>
      <c r="C1077" s="149">
        <v>210810935.56999999</v>
      </c>
    </row>
    <row r="1078" spans="2:3" ht="15">
      <c r="B1078" s="147" t="s">
        <v>2728</v>
      </c>
      <c r="C1078" s="149">
        <v>20812905.629999999</v>
      </c>
    </row>
    <row r="1079" spans="2:3" ht="15">
      <c r="B1079" s="147" t="s">
        <v>2729</v>
      </c>
      <c r="C1079" s="149">
        <v>809161179.8599999</v>
      </c>
    </row>
    <row r="1080" spans="2:3" ht="15">
      <c r="B1080" s="147" t="s">
        <v>2730</v>
      </c>
      <c r="C1080" s="149">
        <v>61067490</v>
      </c>
    </row>
    <row r="1081" spans="2:3" ht="15">
      <c r="B1081" s="147" t="s">
        <v>2657</v>
      </c>
      <c r="C1081" s="149">
        <v>875578048.25999999</v>
      </c>
    </row>
    <row r="1082" spans="2:3" ht="15">
      <c r="B1082" s="147" t="s">
        <v>2667</v>
      </c>
      <c r="C1082" s="149">
        <v>649253641.43000007</v>
      </c>
    </row>
    <row r="1083" spans="2:3" ht="15">
      <c r="B1083" s="147" t="s">
        <v>2731</v>
      </c>
      <c r="C1083" s="149">
        <v>533456693.84000003</v>
      </c>
    </row>
    <row r="1084" spans="2:3" ht="15">
      <c r="B1084" s="147" t="s">
        <v>2732</v>
      </c>
      <c r="C1084" s="149">
        <v>35978869.079999998</v>
      </c>
    </row>
    <row r="1085" spans="2:3" ht="15">
      <c r="B1085" s="147" t="s">
        <v>2639</v>
      </c>
      <c r="C1085" s="149">
        <v>275492962.08999997</v>
      </c>
    </row>
    <row r="1086" spans="2:3" ht="15">
      <c r="B1086" s="147" t="s">
        <v>2733</v>
      </c>
      <c r="C1086" s="149">
        <v>45785198.270000003</v>
      </c>
    </row>
    <row r="1087" spans="2:3" ht="15">
      <c r="B1087" s="147" t="s">
        <v>2734</v>
      </c>
      <c r="C1087" s="149">
        <v>628770509.71000004</v>
      </c>
    </row>
    <row r="1088" spans="2:3" ht="15">
      <c r="B1088" s="147" t="s">
        <v>2636</v>
      </c>
      <c r="C1088" s="149">
        <v>191048825.54000002</v>
      </c>
    </row>
    <row r="1089" spans="2:3" ht="15">
      <c r="B1089" s="147" t="s">
        <v>2735</v>
      </c>
      <c r="C1089" s="149">
        <v>5540166.2400000002</v>
      </c>
    </row>
    <row r="1090" spans="2:3" ht="15">
      <c r="B1090" s="147" t="s">
        <v>2736</v>
      </c>
      <c r="C1090" s="149">
        <v>401181990.60000002</v>
      </c>
    </row>
    <row r="1091" spans="2:3" ht="15">
      <c r="B1091" s="147" t="s">
        <v>2737</v>
      </c>
      <c r="C1091" s="149">
        <v>927601115.13999999</v>
      </c>
    </row>
    <row r="1092" spans="2:3" ht="15">
      <c r="B1092" s="147" t="s">
        <v>2738</v>
      </c>
      <c r="C1092" s="149">
        <v>704059202</v>
      </c>
    </row>
    <row r="1093" spans="2:3" ht="15">
      <c r="B1093" s="147" t="s">
        <v>2739</v>
      </c>
      <c r="C1093" s="149">
        <v>11446024.9</v>
      </c>
    </row>
    <row r="1094" spans="2:3" ht="15">
      <c r="B1094" s="147" t="s">
        <v>2740</v>
      </c>
      <c r="C1094" s="149">
        <v>506056423.05999994</v>
      </c>
    </row>
    <row r="1095" spans="2:3" ht="15">
      <c r="B1095" s="147" t="s">
        <v>2741</v>
      </c>
      <c r="C1095" s="149">
        <v>52127870</v>
      </c>
    </row>
    <row r="1096" spans="2:3" ht="15">
      <c r="B1096" s="147" t="s">
        <v>2742</v>
      </c>
      <c r="C1096" s="149">
        <v>969655859.37</v>
      </c>
    </row>
    <row r="1097" spans="2:3" ht="15">
      <c r="B1097" s="147" t="s">
        <v>2658</v>
      </c>
      <c r="C1097" s="149">
        <v>1618861442.1300001</v>
      </c>
    </row>
    <row r="1098" spans="2:3" ht="15">
      <c r="B1098" s="147" t="s">
        <v>2743</v>
      </c>
      <c r="C1098" s="149">
        <v>30445456.340000004</v>
      </c>
    </row>
    <row r="1099" spans="2:3" ht="15">
      <c r="B1099" s="147" t="s">
        <v>2744</v>
      </c>
      <c r="C1099" s="149">
        <v>182075354.89999998</v>
      </c>
    </row>
    <row r="1100" spans="2:3" ht="15">
      <c r="B1100" s="147" t="s">
        <v>2745</v>
      </c>
      <c r="C1100" s="149">
        <v>616386687.19000006</v>
      </c>
    </row>
    <row r="1101" spans="2:3" ht="15">
      <c r="B1101" s="147" t="s">
        <v>2616</v>
      </c>
      <c r="C1101" s="149">
        <v>281092611.24000001</v>
      </c>
    </row>
    <row r="1102" spans="2:3" ht="15">
      <c r="B1102" s="147" t="s">
        <v>2746</v>
      </c>
      <c r="C1102" s="149">
        <v>585235901</v>
      </c>
    </row>
    <row r="1103" spans="2:3" ht="15">
      <c r="B1103" s="147" t="s">
        <v>2747</v>
      </c>
      <c r="C1103" s="149">
        <v>45161493</v>
      </c>
    </row>
    <row r="1104" spans="2:3" ht="15">
      <c r="B1104" s="147" t="s">
        <v>2748</v>
      </c>
      <c r="C1104" s="149">
        <v>648798680.33999991</v>
      </c>
    </row>
    <row r="1105" spans="2:3" ht="15">
      <c r="B1105" s="147" t="s">
        <v>2637</v>
      </c>
      <c r="C1105" s="149">
        <v>229472381.63000003</v>
      </c>
    </row>
    <row r="1106" spans="2:3" ht="15">
      <c r="B1106" s="147" t="s">
        <v>2749</v>
      </c>
      <c r="C1106" s="149">
        <v>12047055</v>
      </c>
    </row>
    <row r="1107" spans="2:3" ht="15">
      <c r="B1107" s="147" t="s">
        <v>2750</v>
      </c>
      <c r="C1107" s="149">
        <v>13395384</v>
      </c>
    </row>
    <row r="1108" spans="2:3" ht="15">
      <c r="B1108" s="147" t="s">
        <v>2751</v>
      </c>
      <c r="C1108" s="149">
        <v>58617799.399999999</v>
      </c>
    </row>
    <row r="1109" spans="2:3" ht="15">
      <c r="B1109" s="147" t="s">
        <v>2752</v>
      </c>
      <c r="C1109" s="149">
        <v>269399550.94999999</v>
      </c>
    </row>
    <row r="1110" spans="2:3" ht="15">
      <c r="B1110" s="147" t="s">
        <v>2753</v>
      </c>
      <c r="C1110" s="149">
        <v>1057732740.1399999</v>
      </c>
    </row>
    <row r="1111" spans="2:3" ht="15">
      <c r="B1111" s="147" t="s">
        <v>2617</v>
      </c>
      <c r="C1111" s="149">
        <v>57181189</v>
      </c>
    </row>
    <row r="1112" spans="2:3" ht="15">
      <c r="B1112" s="147" t="s">
        <v>2644</v>
      </c>
      <c r="C1112" s="149">
        <v>1329613399.6500001</v>
      </c>
    </row>
    <row r="1113" spans="2:3" ht="15">
      <c r="B1113" s="147" t="s">
        <v>2754</v>
      </c>
      <c r="C1113" s="149">
        <v>363232235.35999995</v>
      </c>
    </row>
    <row r="1114" spans="2:3" ht="15">
      <c r="B1114" s="147" t="s">
        <v>2653</v>
      </c>
      <c r="C1114" s="149">
        <v>1318035870.2500002</v>
      </c>
    </row>
    <row r="1115" spans="2:3" ht="15">
      <c r="B1115" s="147" t="s">
        <v>2755</v>
      </c>
      <c r="C1115" s="149">
        <v>106495476.75</v>
      </c>
    </row>
    <row r="1116" spans="2:3" ht="15">
      <c r="B1116" s="147" t="s">
        <v>2622</v>
      </c>
      <c r="C1116" s="149">
        <v>1570146766.3</v>
      </c>
    </row>
    <row r="1117" spans="2:3" ht="15">
      <c r="B1117" s="147" t="s">
        <v>2756</v>
      </c>
      <c r="C1117" s="149">
        <v>52227524.93</v>
      </c>
    </row>
    <row r="1118" spans="2:3" ht="15">
      <c r="B1118" s="147" t="s">
        <v>2669</v>
      </c>
      <c r="C1118" s="149">
        <v>415136160.95999998</v>
      </c>
    </row>
    <row r="1119" spans="2:3" ht="15">
      <c r="B1119" s="147" t="s">
        <v>2654</v>
      </c>
      <c r="C1119" s="149">
        <v>1185058440.3899999</v>
      </c>
    </row>
    <row r="1120" spans="2:3" ht="15">
      <c r="B1120" s="147" t="s">
        <v>2757</v>
      </c>
      <c r="C1120" s="149">
        <v>112301695.44000001</v>
      </c>
    </row>
    <row r="1121" spans="2:3" ht="15">
      <c r="B1121" s="147" t="s">
        <v>2659</v>
      </c>
      <c r="C1121" s="149">
        <v>832402364.85000002</v>
      </c>
    </row>
    <row r="1122" spans="2:3" ht="15">
      <c r="B1122" s="147" t="s">
        <v>2758</v>
      </c>
      <c r="C1122" s="149">
        <v>48958919.520000003</v>
      </c>
    </row>
    <row r="1123" spans="2:3" ht="15">
      <c r="B1123" s="147" t="s">
        <v>2759</v>
      </c>
      <c r="C1123" s="149">
        <v>1341441510.21</v>
      </c>
    </row>
    <row r="1124" spans="2:3" ht="15">
      <c r="B1124" s="147" t="s">
        <v>2760</v>
      </c>
      <c r="C1124" s="149">
        <v>63660375.150000006</v>
      </c>
    </row>
    <row r="1125" spans="2:3" ht="15">
      <c r="B1125" s="147" t="s">
        <v>2628</v>
      </c>
      <c r="C1125" s="149">
        <v>1190598324.3799999</v>
      </c>
    </row>
    <row r="1126" spans="2:3" ht="15">
      <c r="B1126" s="147" t="s">
        <v>2761</v>
      </c>
      <c r="C1126" s="149">
        <v>283344305.57999998</v>
      </c>
    </row>
    <row r="1127" spans="2:3" ht="15">
      <c r="B1127" s="147" t="s">
        <v>2762</v>
      </c>
      <c r="C1127" s="149">
        <v>623124183.42000008</v>
      </c>
    </row>
    <row r="1128" spans="2:3" ht="15">
      <c r="B1128" s="147" t="s">
        <v>2763</v>
      </c>
      <c r="C1128" s="149">
        <v>2774385</v>
      </c>
    </row>
    <row r="1129" spans="2:3" ht="15">
      <c r="B1129" s="147" t="s">
        <v>2640</v>
      </c>
      <c r="C1129" s="149">
        <v>1002744783.7199998</v>
      </c>
    </row>
    <row r="1130" spans="2:3" ht="15">
      <c r="B1130" s="147" t="s">
        <v>2764</v>
      </c>
      <c r="C1130" s="149">
        <v>45858119.579999998</v>
      </c>
    </row>
    <row r="1131" spans="2:3" ht="15">
      <c r="B1131" s="147" t="s">
        <v>2765</v>
      </c>
      <c r="C1131" s="149">
        <v>5448300</v>
      </c>
    </row>
    <row r="1132" spans="2:3" ht="15">
      <c r="B1132" s="147" t="s">
        <v>2766</v>
      </c>
      <c r="C1132" s="149">
        <v>4362539.6100000003</v>
      </c>
    </row>
    <row r="1133" spans="2:3" ht="15">
      <c r="B1133" s="147" t="s">
        <v>2634</v>
      </c>
      <c r="C1133" s="149">
        <v>3024363472.9099998</v>
      </c>
    </row>
    <row r="1134" spans="2:3" ht="15">
      <c r="B1134" s="147" t="s">
        <v>2767</v>
      </c>
      <c r="C1134" s="149">
        <v>3927481.25</v>
      </c>
    </row>
    <row r="1135" spans="2:3" ht="15">
      <c r="B1135" s="147" t="s">
        <v>2768</v>
      </c>
      <c r="C1135" s="149">
        <v>493977966.00999999</v>
      </c>
    </row>
    <row r="1136" spans="2:3" ht="15">
      <c r="B1136" s="147" t="s">
        <v>2769</v>
      </c>
      <c r="C1136" s="149">
        <v>676770</v>
      </c>
    </row>
    <row r="1137" spans="2:3" ht="15">
      <c r="B1137" s="147" t="s">
        <v>2770</v>
      </c>
      <c r="C1137" s="149">
        <v>14015250</v>
      </c>
    </row>
    <row r="1138" spans="2:3" ht="15">
      <c r="B1138" s="147" t="s">
        <v>2660</v>
      </c>
      <c r="C1138" s="149">
        <v>508352883.10000002</v>
      </c>
    </row>
    <row r="1139" spans="2:3" ht="15">
      <c r="B1139" s="147" t="s">
        <v>2642</v>
      </c>
      <c r="C1139" s="149">
        <v>691979481.33000004</v>
      </c>
    </row>
    <row r="1140" spans="2:3" ht="15">
      <c r="B1140" s="147" t="s">
        <v>2771</v>
      </c>
      <c r="C1140" s="149">
        <v>810000</v>
      </c>
    </row>
    <row r="1141" spans="2:3" ht="15">
      <c r="B1141" s="147" t="s">
        <v>2661</v>
      </c>
      <c r="C1141" s="149">
        <v>419486104.44000006</v>
      </c>
    </row>
    <row r="1142" spans="2:3" ht="15">
      <c r="B1142" s="147" t="s">
        <v>2772</v>
      </c>
      <c r="C1142" s="149">
        <v>169371148.69999996</v>
      </c>
    </row>
    <row r="1143" spans="2:3" ht="15">
      <c r="B1143" s="147" t="s">
        <v>2773</v>
      </c>
      <c r="C1143" s="149">
        <v>858733160.13</v>
      </c>
    </row>
    <row r="1144" spans="2:3" ht="15">
      <c r="B1144" s="147" t="s">
        <v>2662</v>
      </c>
      <c r="C1144" s="149">
        <v>2427830603.8400002</v>
      </c>
    </row>
    <row r="1145" spans="2:3" ht="15">
      <c r="B1145" s="147" t="s">
        <v>2774</v>
      </c>
      <c r="C1145" s="149">
        <v>11232960.32</v>
      </c>
    </row>
    <row r="1146" spans="2:3" ht="15">
      <c r="B1146" s="147" t="s">
        <v>2670</v>
      </c>
      <c r="C1146" s="149">
        <v>2025352622.8400002</v>
      </c>
    </row>
    <row r="1147" spans="2:3" ht="15">
      <c r="B1147" s="147" t="s">
        <v>2775</v>
      </c>
      <c r="C1147" s="149">
        <v>3674632.5</v>
      </c>
    </row>
    <row r="1148" spans="2:3" ht="15">
      <c r="B1148" s="147" t="s">
        <v>2629</v>
      </c>
      <c r="C1148" s="149">
        <v>777416375.5</v>
      </c>
    </row>
    <row r="1149" spans="2:3" ht="15">
      <c r="B1149" s="147" t="s">
        <v>2776</v>
      </c>
      <c r="C1149" s="149">
        <v>23228499</v>
      </c>
    </row>
    <row r="1150" spans="2:3" ht="15">
      <c r="B1150" s="147" t="s">
        <v>2618</v>
      </c>
      <c r="C1150" s="149">
        <v>403269735.30000001</v>
      </c>
    </row>
    <row r="1151" spans="2:3" ht="15">
      <c r="B1151" s="147" t="s">
        <v>2777</v>
      </c>
      <c r="C1151" s="149">
        <v>78764262.50999999</v>
      </c>
    </row>
    <row r="1152" spans="2:3" ht="15">
      <c r="B1152" s="147" t="s">
        <v>2623</v>
      </c>
      <c r="C1152" s="149">
        <v>940712786.39999986</v>
      </c>
    </row>
    <row r="1153" spans="2:3" ht="15">
      <c r="B1153" s="147" t="s">
        <v>2778</v>
      </c>
      <c r="C1153" s="149">
        <v>252736599.54000002</v>
      </c>
    </row>
    <row r="1154" spans="2:3" ht="15">
      <c r="B1154" s="147" t="s">
        <v>2779</v>
      </c>
      <c r="C1154" s="149">
        <v>4491895.3999999994</v>
      </c>
    </row>
    <row r="1155" spans="2:3" ht="15">
      <c r="B1155" s="147" t="s">
        <v>2780</v>
      </c>
      <c r="C1155" s="149">
        <v>685084895.39999998</v>
      </c>
    </row>
    <row r="1156" spans="2:3" ht="15">
      <c r="B1156" s="147" t="s">
        <v>2781</v>
      </c>
      <c r="C1156" s="149">
        <v>759700</v>
      </c>
    </row>
    <row r="1157" spans="2:3" ht="15">
      <c r="B1157" s="147" t="s">
        <v>2782</v>
      </c>
      <c r="C1157" s="149">
        <v>98151727.330000013</v>
      </c>
    </row>
    <row r="1158" spans="2:3" ht="15">
      <c r="B1158" s="147" t="s">
        <v>2783</v>
      </c>
      <c r="C1158" s="149">
        <v>1704549712.46</v>
      </c>
    </row>
    <row r="1159" spans="2:3" ht="15">
      <c r="B1159" s="147" t="s">
        <v>2784</v>
      </c>
      <c r="C1159" s="149">
        <v>2755946.25</v>
      </c>
    </row>
    <row r="1160" spans="2:3" ht="15">
      <c r="B1160" s="147" t="s">
        <v>2624</v>
      </c>
      <c r="C1160" s="149">
        <v>311563908.87999994</v>
      </c>
    </row>
    <row r="1161" spans="2:3" ht="15">
      <c r="B1161" s="147" t="s">
        <v>2785</v>
      </c>
      <c r="C1161" s="149">
        <v>17046899.880000003</v>
      </c>
    </row>
    <row r="1162" spans="2:3" ht="15">
      <c r="B1162" s="147" t="s">
        <v>2786</v>
      </c>
      <c r="C1162" s="149">
        <v>540537229.05999994</v>
      </c>
    </row>
    <row r="1163" spans="2:3" ht="15">
      <c r="B1163" s="147" t="s">
        <v>2787</v>
      </c>
      <c r="C1163" s="149">
        <v>2444982.59</v>
      </c>
    </row>
    <row r="1164" spans="2:3" ht="15">
      <c r="B1164" s="147" t="s">
        <v>2664</v>
      </c>
      <c r="C1164" s="149">
        <v>372678568</v>
      </c>
    </row>
    <row r="1165" spans="2:3" ht="15">
      <c r="B1165" s="147" t="s">
        <v>2788</v>
      </c>
      <c r="C1165" s="149">
        <v>112345398.40000001</v>
      </c>
    </row>
    <row r="1166" spans="2:3" ht="15">
      <c r="B1166" s="147" t="s">
        <v>2663</v>
      </c>
      <c r="C1166" s="149">
        <v>1247620347.47</v>
      </c>
    </row>
    <row r="1167" spans="2:3" ht="15">
      <c r="B1167" s="147" t="s">
        <v>2789</v>
      </c>
      <c r="C1167" s="149">
        <v>19037935.07</v>
      </c>
    </row>
    <row r="1168" spans="2:3" ht="15">
      <c r="B1168" s="147" t="s">
        <v>2790</v>
      </c>
      <c r="C1168" s="149">
        <v>1041019168.37</v>
      </c>
    </row>
    <row r="1169" spans="2:3" ht="15">
      <c r="B1169" s="147" t="s">
        <v>2791</v>
      </c>
      <c r="C1169" s="149">
        <v>148329820.51999998</v>
      </c>
    </row>
    <row r="1170" spans="2:3" ht="15">
      <c r="B1170" s="147" t="s">
        <v>2668</v>
      </c>
      <c r="C1170" s="149">
        <v>347679589.79999995</v>
      </c>
    </row>
    <row r="1171" spans="2:3" ht="15">
      <c r="B1171" s="147" t="s">
        <v>2665</v>
      </c>
      <c r="C1171" s="149">
        <v>748424478.4000001</v>
      </c>
    </row>
    <row r="1172" spans="2:3" ht="15">
      <c r="B1172" s="147" t="s">
        <v>2792</v>
      </c>
      <c r="C1172" s="149">
        <v>4366200</v>
      </c>
    </row>
    <row r="1173" spans="2:3" ht="15">
      <c r="B1173" s="147" t="s">
        <v>2793</v>
      </c>
      <c r="C1173" s="149">
        <v>797595489.00999999</v>
      </c>
    </row>
    <row r="1174" spans="2:3" ht="15">
      <c r="B1174" s="147" t="s">
        <v>2794</v>
      </c>
      <c r="C1174" s="149">
        <v>8072625</v>
      </c>
    </row>
    <row r="1175" spans="2:3" ht="15">
      <c r="B1175" s="147" t="s">
        <v>2619</v>
      </c>
      <c r="C1175" s="149">
        <v>436989538.79000002</v>
      </c>
    </row>
    <row r="1176" spans="2:3" ht="15">
      <c r="B1176" s="147" t="s">
        <v>2795</v>
      </c>
      <c r="C1176" s="149">
        <v>99748122.189999998</v>
      </c>
    </row>
    <row r="1177" spans="2:3" ht="15">
      <c r="B1177" s="147" t="s">
        <v>2796</v>
      </c>
      <c r="C1177" s="149">
        <v>103174620.59999999</v>
      </c>
    </row>
    <row r="1178" spans="2:3" ht="15">
      <c r="B1178" s="147" t="s">
        <v>2797</v>
      </c>
      <c r="C1178" s="149">
        <v>7327199.8799999999</v>
      </c>
    </row>
    <row r="1179" spans="2:3" ht="15">
      <c r="B1179" s="147" t="s">
        <v>2655</v>
      </c>
      <c r="C1179" s="149">
        <v>827833257.72000003</v>
      </c>
    </row>
    <row r="1180" spans="2:3" ht="15">
      <c r="B1180" s="147" t="s">
        <v>2798</v>
      </c>
      <c r="C1180" s="149">
        <v>135707020.07999998</v>
      </c>
    </row>
    <row r="1181" spans="2:3" ht="15">
      <c r="B1181" s="147" t="s">
        <v>2799</v>
      </c>
      <c r="C1181" s="149">
        <v>9895550</v>
      </c>
    </row>
    <row r="1182" spans="2:3" ht="15">
      <c r="B1182" s="147" t="s">
        <v>2800</v>
      </c>
      <c r="C1182" s="149">
        <v>10473225</v>
      </c>
    </row>
    <row r="1183" spans="2:3" ht="15">
      <c r="B1183" s="147" t="s">
        <v>2801</v>
      </c>
      <c r="C1183" s="149">
        <v>321034057.76999998</v>
      </c>
    </row>
    <row r="1184" spans="2:3" ht="15">
      <c r="B1184" s="147" t="s">
        <v>2802</v>
      </c>
      <c r="C1184" s="149">
        <v>1842798.75</v>
      </c>
    </row>
    <row r="1185" spans="2:3" ht="15">
      <c r="B1185" s="147" t="s">
        <v>2803</v>
      </c>
      <c r="C1185" s="149">
        <v>480599660.94999999</v>
      </c>
    </row>
    <row r="1186" spans="2:3" ht="15">
      <c r="B1186" s="147" t="s">
        <v>2804</v>
      </c>
      <c r="C1186" s="149">
        <v>7976881</v>
      </c>
    </row>
    <row r="1187" spans="2:3" ht="15">
      <c r="B1187" s="147" t="s">
        <v>2805</v>
      </c>
      <c r="C1187" s="149">
        <v>718312887.38</v>
      </c>
    </row>
    <row r="1188" spans="2:3" ht="15">
      <c r="B1188" s="147" t="s">
        <v>2806</v>
      </c>
      <c r="C1188" s="149">
        <v>7943550</v>
      </c>
    </row>
    <row r="1189" spans="2:3" ht="15">
      <c r="B1189" s="147" t="s">
        <v>2807</v>
      </c>
      <c r="C1189" s="149">
        <v>43942878.079999998</v>
      </c>
    </row>
    <row r="1190" spans="2:3" ht="15">
      <c r="B1190" s="147" t="s">
        <v>2808</v>
      </c>
      <c r="C1190" s="149">
        <v>414036722.10000002</v>
      </c>
    </row>
    <row r="1191" spans="2:3" ht="15">
      <c r="B1191" s="147" t="s">
        <v>2625</v>
      </c>
      <c r="C1191" s="149">
        <v>793926968.38999999</v>
      </c>
    </row>
    <row r="1192" spans="2:3" ht="15">
      <c r="B1192" s="147" t="s">
        <v>2809</v>
      </c>
      <c r="C1192" s="149">
        <v>22313005</v>
      </c>
    </row>
    <row r="1193" spans="2:3" ht="15">
      <c r="B1193" s="147" t="s">
        <v>2810</v>
      </c>
      <c r="C1193" s="149">
        <v>24955869.990000002</v>
      </c>
    </row>
    <row r="1194" spans="2:3" ht="15">
      <c r="B1194" s="147" t="s">
        <v>2811</v>
      </c>
      <c r="C1194" s="149">
        <v>473322620.69999999</v>
      </c>
    </row>
    <row r="1195" spans="2:3" ht="15">
      <c r="B1195" s="147" t="s">
        <v>2812</v>
      </c>
      <c r="C1195" s="149">
        <v>119222720.16</v>
      </c>
    </row>
    <row r="1196" spans="2:3" ht="15">
      <c r="B1196" s="147" t="s">
        <v>2813</v>
      </c>
      <c r="C1196" s="149">
        <v>959869410.37</v>
      </c>
    </row>
    <row r="1197" spans="2:3" ht="15">
      <c r="B1197" s="147" t="s">
        <v>2814</v>
      </c>
      <c r="C1197" s="149">
        <v>38423124.869999997</v>
      </c>
    </row>
    <row r="1198" spans="2:3" ht="15">
      <c r="B1198" s="147" t="s">
        <v>2815</v>
      </c>
      <c r="C1198" s="149">
        <v>197191274.32999998</v>
      </c>
    </row>
    <row r="1199" spans="2:3" ht="15">
      <c r="B1199" s="147" t="s">
        <v>2816</v>
      </c>
      <c r="C1199" s="149">
        <v>218814030.76000002</v>
      </c>
    </row>
    <row r="1200" spans="2:3" ht="15">
      <c r="B1200" s="147" t="s">
        <v>2817</v>
      </c>
      <c r="C1200" s="149">
        <v>25968665.84</v>
      </c>
    </row>
    <row r="1201" spans="2:3" ht="15">
      <c r="B1201" s="147" t="s">
        <v>2818</v>
      </c>
      <c r="C1201" s="149">
        <v>62767141.5</v>
      </c>
    </row>
    <row r="1202" spans="2:3" ht="15">
      <c r="B1202" s="147" t="s">
        <v>2819</v>
      </c>
      <c r="C1202" s="149">
        <v>144304188.90000001</v>
      </c>
    </row>
    <row r="1203" spans="2:3" ht="15">
      <c r="B1203" s="147" t="s">
        <v>2820</v>
      </c>
      <c r="C1203" s="149">
        <v>19173753</v>
      </c>
    </row>
    <row r="1204" spans="2:3" ht="15">
      <c r="B1204" s="147" t="s">
        <v>2821</v>
      </c>
      <c r="C1204" s="149">
        <v>269965367.44</v>
      </c>
    </row>
    <row r="1205" spans="2:3" ht="15">
      <c r="B1205" s="147" t="s">
        <v>2822</v>
      </c>
      <c r="C1205" s="149">
        <v>654031443.29999995</v>
      </c>
    </row>
    <row r="1206" spans="2:3" ht="15">
      <c r="B1206" s="147" t="s">
        <v>2823</v>
      </c>
      <c r="C1206" s="149">
        <v>493522865.60000002</v>
      </c>
    </row>
    <row r="1207" spans="2:3" ht="15">
      <c r="B1207" s="147" t="s">
        <v>2824</v>
      </c>
      <c r="C1207" s="149">
        <v>136361422.44999999</v>
      </c>
    </row>
    <row r="1208" spans="2:3" ht="15">
      <c r="B1208" s="147" t="s">
        <v>2825</v>
      </c>
      <c r="C1208" s="149">
        <v>38904580.219999999</v>
      </c>
    </row>
    <row r="1209" spans="2:3" ht="15">
      <c r="B1209" s="147" t="s">
        <v>2643</v>
      </c>
      <c r="C1209" s="149">
        <v>133229890.81000002</v>
      </c>
    </row>
    <row r="1210" spans="2:3" ht="15">
      <c r="B1210" s="147" t="s">
        <v>2826</v>
      </c>
      <c r="C1210" s="149">
        <v>132987343.89999999</v>
      </c>
    </row>
    <row r="1211" spans="2:3" ht="15">
      <c r="B1211" s="147" t="s">
        <v>2827</v>
      </c>
      <c r="C1211" s="149">
        <v>313934965.19999999</v>
      </c>
    </row>
    <row r="1212" spans="2:3" ht="15">
      <c r="B1212" s="147" t="s">
        <v>2666</v>
      </c>
      <c r="C1212" s="149">
        <v>1990652791.3699999</v>
      </c>
    </row>
    <row r="1213" spans="2:3" ht="15">
      <c r="B1213" s="147" t="s">
        <v>2828</v>
      </c>
      <c r="C1213" s="149">
        <v>80972736.799999997</v>
      </c>
    </row>
    <row r="1214" spans="2:3" ht="15">
      <c r="B1214" s="147" t="s">
        <v>2641</v>
      </c>
      <c r="C1214" s="149">
        <v>446194921.61000001</v>
      </c>
    </row>
    <row r="1215" spans="2:3" ht="15">
      <c r="B1215" s="147" t="s">
        <v>2829</v>
      </c>
      <c r="C1215" s="149">
        <v>97737639.390000001</v>
      </c>
    </row>
    <row r="1216" spans="2:3" ht="15">
      <c r="B1216" s="147" t="s">
        <v>2830</v>
      </c>
      <c r="C1216" s="149">
        <v>771866513.6500001</v>
      </c>
    </row>
    <row r="1217" spans="2:3" ht="15">
      <c r="B1217" s="147" t="s">
        <v>2645</v>
      </c>
      <c r="C1217" s="149">
        <v>2699219555.25</v>
      </c>
    </row>
    <row r="1218" spans="2:3" ht="15">
      <c r="B1218" s="147" t="s">
        <v>2831</v>
      </c>
      <c r="C1218" s="149">
        <v>241390947.15000004</v>
      </c>
    </row>
    <row r="1219" spans="2:3" ht="15">
      <c r="B1219" s="147" t="s">
        <v>2832</v>
      </c>
      <c r="C1219" s="149">
        <v>726691381.63999999</v>
      </c>
    </row>
    <row r="1220" spans="2:3" ht="15">
      <c r="B1220" s="147" t="s">
        <v>2833</v>
      </c>
      <c r="C1220" s="149">
        <v>152037487.59</v>
      </c>
    </row>
    <row r="1221" spans="2:3" ht="15">
      <c r="B1221" s="147" t="s">
        <v>2834</v>
      </c>
      <c r="C1221" s="149">
        <v>648962468.42000008</v>
      </c>
    </row>
    <row r="1222" spans="2:3" ht="15">
      <c r="B1222" s="147" t="s">
        <v>2835</v>
      </c>
      <c r="C1222" s="149">
        <v>651557838.39999998</v>
      </c>
    </row>
    <row r="1223" spans="2:3" ht="15">
      <c r="B1223" s="147" t="s">
        <v>2836</v>
      </c>
      <c r="C1223" s="149">
        <v>377858843.51999998</v>
      </c>
    </row>
    <row r="1224" spans="2:3" ht="15">
      <c r="B1224" s="147" t="s">
        <v>2837</v>
      </c>
      <c r="C1224" s="149">
        <v>453060939.36000001</v>
      </c>
    </row>
    <row r="1225" spans="2:3" ht="15">
      <c r="B1225" s="147" t="s">
        <v>2838</v>
      </c>
      <c r="C1225" s="149">
        <v>2391474561.8400002</v>
      </c>
    </row>
    <row r="1226" spans="2:3" ht="15">
      <c r="B1226" s="147" t="s">
        <v>2839</v>
      </c>
      <c r="C1226" s="149">
        <v>33380269.440000001</v>
      </c>
    </row>
    <row r="1227" spans="2:3" ht="15">
      <c r="B1227" s="147" t="s">
        <v>2840</v>
      </c>
      <c r="C1227" s="149">
        <v>212745606.90000001</v>
      </c>
    </row>
    <row r="1228" spans="2:3" ht="15">
      <c r="B1228" s="147" t="s">
        <v>2841</v>
      </c>
      <c r="C1228" s="149">
        <v>808357568.4000001</v>
      </c>
    </row>
    <row r="1229" spans="2:3" ht="15">
      <c r="B1229" s="147" t="s">
        <v>2842</v>
      </c>
      <c r="C1229" s="149">
        <v>93028900.820000008</v>
      </c>
    </row>
    <row r="1230" spans="2:3" ht="15">
      <c r="B1230" s="147" t="s">
        <v>2843</v>
      </c>
      <c r="C1230" s="149">
        <v>13947997.5</v>
      </c>
    </row>
    <row r="1231" spans="2:3" ht="15">
      <c r="B1231" s="147" t="s">
        <v>2844</v>
      </c>
      <c r="C1231" s="149">
        <v>1301169631.23</v>
      </c>
    </row>
    <row r="1232" spans="2:3" ht="15">
      <c r="B1232" s="147" t="s">
        <v>2845</v>
      </c>
      <c r="C1232" s="149">
        <v>1224576043.4299998</v>
      </c>
    </row>
    <row r="1233" spans="2:3" ht="15">
      <c r="B1233" s="147" t="s">
        <v>2846</v>
      </c>
      <c r="C1233" s="149">
        <v>47974607.100000001</v>
      </c>
    </row>
    <row r="1234" spans="2:3" ht="15">
      <c r="B1234" s="147" t="s">
        <v>2635</v>
      </c>
      <c r="C1234" s="149">
        <v>2420216772.52</v>
      </c>
    </row>
    <row r="1235" spans="2:3" ht="15">
      <c r="B1235" s="147" t="s">
        <v>2847</v>
      </c>
      <c r="C1235" s="149">
        <v>929378545.49000001</v>
      </c>
    </row>
    <row r="1236" spans="2:3" ht="15">
      <c r="B1236" s="147" t="s">
        <v>2848</v>
      </c>
      <c r="C1236" s="149">
        <v>2749566267.5099998</v>
      </c>
    </row>
    <row r="1237" spans="2:3" ht="15">
      <c r="B1237" s="147" t="s">
        <v>2849</v>
      </c>
      <c r="C1237" s="149">
        <v>387582313.94999993</v>
      </c>
    </row>
    <row r="1238" spans="2:3" ht="15">
      <c r="B1238" s="147" t="s">
        <v>2646</v>
      </c>
      <c r="C1238" s="149">
        <v>1191670108.2</v>
      </c>
    </row>
    <row r="1239" spans="2:3" ht="15">
      <c r="B1239" s="147" t="s">
        <v>2850</v>
      </c>
      <c r="C1239" s="149">
        <v>1052713066.4000001</v>
      </c>
    </row>
    <row r="1240" spans="2:3" ht="15">
      <c r="B1240" s="147" t="s">
        <v>2620</v>
      </c>
      <c r="C1240" s="149">
        <v>455033598.32999998</v>
      </c>
    </row>
    <row r="1241" spans="2:3" ht="15">
      <c r="B1241" s="147" t="s">
        <v>2851</v>
      </c>
      <c r="C1241" s="149">
        <v>40054038.170000002</v>
      </c>
    </row>
    <row r="1242" spans="2:3" ht="15">
      <c r="B1242" s="147" t="s">
        <v>2852</v>
      </c>
      <c r="C1242" s="149">
        <v>349487318.46000004</v>
      </c>
    </row>
    <row r="1243" spans="2:3" ht="15">
      <c r="B1243" s="147" t="s">
        <v>2853</v>
      </c>
      <c r="C1243" s="149">
        <v>92463208.879999995</v>
      </c>
    </row>
    <row r="1244" spans="2:3" ht="15">
      <c r="B1244" s="147" t="s">
        <v>2647</v>
      </c>
      <c r="C1244" s="149">
        <v>784795059.02999997</v>
      </c>
    </row>
    <row r="1245" spans="2:3" ht="15">
      <c r="B1245" s="147" t="s">
        <v>2854</v>
      </c>
      <c r="C1245" s="149">
        <v>64422814.990000002</v>
      </c>
    </row>
    <row r="1246" spans="2:3" ht="15">
      <c r="B1246" s="147" t="s">
        <v>2855</v>
      </c>
      <c r="C1246" s="149">
        <v>1018654521.5600001</v>
      </c>
    </row>
    <row r="1247" spans="2:3" ht="15">
      <c r="B1247" s="147" t="s">
        <v>2856</v>
      </c>
      <c r="C1247" s="149">
        <v>950430</v>
      </c>
    </row>
    <row r="1248" spans="2:3" ht="15">
      <c r="B1248" s="147" t="s">
        <v>2857</v>
      </c>
      <c r="C1248" s="149">
        <v>1746078544.23</v>
      </c>
    </row>
    <row r="1249" spans="2:3" ht="15">
      <c r="B1249" s="147" t="s">
        <v>2648</v>
      </c>
      <c r="C1249" s="149">
        <v>833795762.8499999</v>
      </c>
    </row>
    <row r="1250" spans="2:3" ht="15">
      <c r="B1250" s="147" t="s">
        <v>2858</v>
      </c>
      <c r="C1250" s="149">
        <v>9367200.25</v>
      </c>
    </row>
    <row r="1251" spans="2:3" ht="15">
      <c r="B1251" s="147" t="s">
        <v>2859</v>
      </c>
      <c r="C1251" s="149">
        <v>126661280.32000001</v>
      </c>
    </row>
    <row r="1252" spans="2:3" ht="15">
      <c r="B1252" s="147" t="s">
        <v>2860</v>
      </c>
      <c r="C1252" s="149">
        <v>112486156.64</v>
      </c>
    </row>
    <row r="1253" spans="2:3" ht="15">
      <c r="B1253" s="147" t="s">
        <v>2861</v>
      </c>
      <c r="C1253" s="149">
        <v>724152896.10000002</v>
      </c>
    </row>
    <row r="1254" spans="2:3" ht="15">
      <c r="B1254" s="147" t="s">
        <v>2862</v>
      </c>
      <c r="C1254" s="149">
        <v>507750</v>
      </c>
    </row>
    <row r="1255" spans="2:3" ht="15">
      <c r="B1255" s="147" t="s">
        <v>2633</v>
      </c>
      <c r="C1255" s="149">
        <v>37142550</v>
      </c>
    </row>
    <row r="1256" spans="2:3" ht="15">
      <c r="B1256" s="147" t="s">
        <v>2863</v>
      </c>
      <c r="C1256" s="149">
        <v>826000</v>
      </c>
    </row>
    <row r="1257" spans="2:3" ht="15">
      <c r="B1257" s="147" t="s">
        <v>2864</v>
      </c>
      <c r="C1257" s="149">
        <v>3558940</v>
      </c>
    </row>
    <row r="1258" spans="2:3" ht="15.75">
      <c r="B1258" s="145"/>
      <c r="C1258" s="150">
        <f>SUM(C1024:C1257)</f>
        <v>108755752751.73001</v>
      </c>
    </row>
    <row r="1259" spans="2:3">
      <c r="C1259" s="5"/>
    </row>
    <row r="1260" spans="2:3" ht="15.75">
      <c r="B1260" s="145" t="s">
        <v>2674</v>
      </c>
      <c r="C1260" s="146" t="s">
        <v>2673</v>
      </c>
    </row>
    <row r="1261" spans="2:3" ht="15">
      <c r="B1261" s="147" t="s">
        <v>2688</v>
      </c>
      <c r="C1261" s="149">
        <v>242405691.47999999</v>
      </c>
    </row>
    <row r="1262" spans="2:3" ht="15">
      <c r="B1262" s="147" t="s">
        <v>2638</v>
      </c>
      <c r="C1262" s="149">
        <v>285125998.29999995</v>
      </c>
    </row>
    <row r="1263" spans="2:3" ht="15">
      <c r="B1263" s="147" t="s">
        <v>2689</v>
      </c>
      <c r="C1263" s="149">
        <v>802459.31</v>
      </c>
    </row>
    <row r="1264" spans="2:3" ht="15">
      <c r="B1264" s="147" t="s">
        <v>2649</v>
      </c>
      <c r="C1264" s="149">
        <v>989693356.35000002</v>
      </c>
    </row>
    <row r="1265" spans="2:3" ht="15">
      <c r="B1265" s="147" t="s">
        <v>2690</v>
      </c>
      <c r="C1265" s="149">
        <v>60357163.82</v>
      </c>
    </row>
    <row r="1266" spans="2:3" ht="15">
      <c r="B1266" s="147" t="s">
        <v>2691</v>
      </c>
      <c r="C1266" s="149">
        <v>956186960</v>
      </c>
    </row>
    <row r="1267" spans="2:3" ht="15">
      <c r="B1267" s="147" t="s">
        <v>2692</v>
      </c>
      <c r="C1267" s="149">
        <v>1625047066.6500001</v>
      </c>
    </row>
    <row r="1268" spans="2:3" ht="15">
      <c r="B1268" s="147" t="s">
        <v>2693</v>
      </c>
      <c r="C1268" s="149">
        <v>423600759.0399999</v>
      </c>
    </row>
    <row r="1269" spans="2:3" ht="15">
      <c r="B1269" s="147" t="s">
        <v>2694</v>
      </c>
      <c r="C1269" s="149">
        <v>85684996.36999999</v>
      </c>
    </row>
    <row r="1270" spans="2:3" ht="15">
      <c r="B1270" s="147" t="s">
        <v>2650</v>
      </c>
      <c r="C1270" s="149">
        <v>499691194.39999998</v>
      </c>
    </row>
    <row r="1271" spans="2:3" ht="15">
      <c r="B1271" s="147" t="s">
        <v>2695</v>
      </c>
      <c r="C1271" s="149">
        <v>50671582.229999997</v>
      </c>
    </row>
    <row r="1272" spans="2:3" ht="15">
      <c r="B1272" s="147" t="s">
        <v>2696</v>
      </c>
      <c r="C1272" s="149">
        <v>340749879.19999999</v>
      </c>
    </row>
    <row r="1273" spans="2:3" ht="15">
      <c r="B1273" s="147" t="s">
        <v>2697</v>
      </c>
      <c r="C1273" s="149">
        <v>185037762.28</v>
      </c>
    </row>
    <row r="1274" spans="2:3" ht="15">
      <c r="B1274" s="147" t="s">
        <v>2698</v>
      </c>
      <c r="C1274" s="149">
        <v>1300116744.6700001</v>
      </c>
    </row>
    <row r="1275" spans="2:3" ht="15">
      <c r="B1275" s="147" t="s">
        <v>2631</v>
      </c>
      <c r="C1275" s="149">
        <v>227609044.74000004</v>
      </c>
    </row>
    <row r="1276" spans="2:3" ht="15">
      <c r="B1276" s="147" t="s">
        <v>2699</v>
      </c>
      <c r="C1276" s="149">
        <v>40075296.990000002</v>
      </c>
    </row>
    <row r="1277" spans="2:3" ht="15">
      <c r="B1277" s="147" t="s">
        <v>2614</v>
      </c>
      <c r="C1277" s="149">
        <v>574107509.95999992</v>
      </c>
    </row>
    <row r="1278" spans="2:3" ht="15">
      <c r="B1278" s="147" t="s">
        <v>2700</v>
      </c>
      <c r="C1278" s="149">
        <v>21459770.920000002</v>
      </c>
    </row>
    <row r="1279" spans="2:3" ht="15">
      <c r="B1279" s="147" t="s">
        <v>2701</v>
      </c>
      <c r="C1279" s="149">
        <v>950343916.98000002</v>
      </c>
    </row>
    <row r="1280" spans="2:3" ht="15">
      <c r="B1280" s="147" t="s">
        <v>2702</v>
      </c>
      <c r="C1280" s="149">
        <v>11956856.789999999</v>
      </c>
    </row>
    <row r="1281" spans="2:3" ht="15">
      <c r="B1281" s="147" t="s">
        <v>2703</v>
      </c>
      <c r="C1281" s="149">
        <v>89700408.550000012</v>
      </c>
    </row>
    <row r="1282" spans="2:3" ht="15">
      <c r="B1282" s="147" t="s">
        <v>2630</v>
      </c>
      <c r="C1282" s="149">
        <v>867538499.8900001</v>
      </c>
    </row>
    <row r="1283" spans="2:3" ht="15">
      <c r="B1283" s="147" t="s">
        <v>2704</v>
      </c>
      <c r="C1283" s="149">
        <v>11325549.59</v>
      </c>
    </row>
    <row r="1284" spans="2:3" ht="15">
      <c r="B1284" s="147" t="s">
        <v>2705</v>
      </c>
      <c r="C1284" s="149">
        <v>581896077.19999993</v>
      </c>
    </row>
    <row r="1285" spans="2:3" ht="15">
      <c r="B1285" s="147" t="s">
        <v>2706</v>
      </c>
      <c r="C1285" s="149">
        <v>17080654.490000002</v>
      </c>
    </row>
    <row r="1286" spans="2:3" ht="15">
      <c r="B1286" s="147" t="s">
        <v>2707</v>
      </c>
      <c r="C1286" s="149">
        <v>1225773810.9200001</v>
      </c>
    </row>
    <row r="1287" spans="2:3" ht="15">
      <c r="B1287" s="147" t="s">
        <v>2708</v>
      </c>
      <c r="C1287" s="149">
        <v>4658890.01</v>
      </c>
    </row>
    <row r="1288" spans="2:3" ht="15">
      <c r="B1288" s="147" t="s">
        <v>2615</v>
      </c>
      <c r="C1288" s="149">
        <v>572913902.04000008</v>
      </c>
    </row>
    <row r="1289" spans="2:3" ht="15">
      <c r="B1289" s="147" t="s">
        <v>2709</v>
      </c>
      <c r="C1289" s="149">
        <v>277064569.43000001</v>
      </c>
    </row>
    <row r="1290" spans="2:3" ht="15">
      <c r="B1290" s="147" t="s">
        <v>2651</v>
      </c>
      <c r="C1290" s="149">
        <v>736747227.10000002</v>
      </c>
    </row>
    <row r="1291" spans="2:3" ht="15">
      <c r="B1291" s="147" t="s">
        <v>2710</v>
      </c>
      <c r="C1291" s="149">
        <v>192284219.04000002</v>
      </c>
    </row>
    <row r="1292" spans="2:3" ht="15">
      <c r="B1292" s="147" t="s">
        <v>2711</v>
      </c>
      <c r="C1292" s="149">
        <v>215576051.75</v>
      </c>
    </row>
    <row r="1293" spans="2:3" ht="15">
      <c r="B1293" s="147" t="s">
        <v>2712</v>
      </c>
      <c r="C1293" s="149">
        <v>3647059.58</v>
      </c>
    </row>
    <row r="1294" spans="2:3" ht="15">
      <c r="B1294" s="147" t="s">
        <v>2652</v>
      </c>
      <c r="C1294" s="149">
        <v>536601416.81999999</v>
      </c>
    </row>
    <row r="1295" spans="2:3" ht="15">
      <c r="B1295" s="147" t="s">
        <v>2621</v>
      </c>
      <c r="C1295" s="149">
        <v>244371734.95999998</v>
      </c>
    </row>
    <row r="1296" spans="2:3" ht="15">
      <c r="B1296" s="147" t="s">
        <v>2713</v>
      </c>
      <c r="C1296" s="149">
        <v>13384818.939999999</v>
      </c>
    </row>
    <row r="1297" spans="2:3" ht="15">
      <c r="B1297" s="147" t="s">
        <v>2714</v>
      </c>
      <c r="C1297" s="149">
        <v>502700591.05999994</v>
      </c>
    </row>
    <row r="1298" spans="2:3" ht="15">
      <c r="B1298" s="147" t="s">
        <v>2626</v>
      </c>
      <c r="C1298" s="149">
        <v>664548515.96999991</v>
      </c>
    </row>
    <row r="1299" spans="2:3" ht="15">
      <c r="B1299" s="147" t="s">
        <v>2715</v>
      </c>
      <c r="C1299" s="149">
        <v>882700.91</v>
      </c>
    </row>
    <row r="1300" spans="2:3" ht="15">
      <c r="B1300" s="147" t="s">
        <v>2716</v>
      </c>
      <c r="C1300" s="149">
        <v>663654860.24000001</v>
      </c>
    </row>
    <row r="1301" spans="2:3" ht="15">
      <c r="B1301" s="147" t="s">
        <v>2717</v>
      </c>
      <c r="C1301" s="149">
        <v>15533727.859999999</v>
      </c>
    </row>
    <row r="1302" spans="2:3" ht="15">
      <c r="B1302" s="147" t="s">
        <v>2627</v>
      </c>
      <c r="C1302" s="149">
        <v>2019214259.5900002</v>
      </c>
    </row>
    <row r="1303" spans="2:3" ht="15">
      <c r="B1303" s="147" t="s">
        <v>2718</v>
      </c>
      <c r="C1303" s="149">
        <v>622380786.07000005</v>
      </c>
    </row>
    <row r="1304" spans="2:3" ht="15">
      <c r="B1304" s="147" t="s">
        <v>2656</v>
      </c>
      <c r="C1304" s="149">
        <v>291412308.26999998</v>
      </c>
    </row>
    <row r="1305" spans="2:3" ht="15">
      <c r="B1305" s="147" t="s">
        <v>2719</v>
      </c>
      <c r="C1305" s="149">
        <v>38305993.880000003</v>
      </c>
    </row>
    <row r="1306" spans="2:3" ht="15">
      <c r="B1306" s="147" t="s">
        <v>2720</v>
      </c>
      <c r="C1306" s="149">
        <v>575171664.30999994</v>
      </c>
    </row>
    <row r="1307" spans="2:3" ht="15">
      <c r="B1307" s="147" t="s">
        <v>2721</v>
      </c>
      <c r="C1307" s="149">
        <v>2405065.69</v>
      </c>
    </row>
    <row r="1308" spans="2:3" ht="15">
      <c r="B1308" s="147" t="s">
        <v>2632</v>
      </c>
      <c r="C1308" s="149">
        <v>470627059.19</v>
      </c>
    </row>
    <row r="1309" spans="2:3" ht="15">
      <c r="B1309" s="147" t="s">
        <v>2722</v>
      </c>
      <c r="C1309" s="149">
        <v>23030151.389999997</v>
      </c>
    </row>
    <row r="1310" spans="2:3" ht="15">
      <c r="B1310" s="147" t="s">
        <v>2723</v>
      </c>
      <c r="C1310" s="149">
        <v>676424521.81000006</v>
      </c>
    </row>
    <row r="1311" spans="2:3" ht="15">
      <c r="B1311" s="147" t="s">
        <v>2724</v>
      </c>
      <c r="C1311" s="149">
        <v>15714161.91</v>
      </c>
    </row>
    <row r="1312" spans="2:3" ht="15">
      <c r="B1312" s="147" t="s">
        <v>2725</v>
      </c>
      <c r="C1312" s="149">
        <v>788743505.75</v>
      </c>
    </row>
    <row r="1313" spans="2:3" ht="15">
      <c r="B1313" s="147" t="s">
        <v>2726</v>
      </c>
      <c r="C1313" s="149">
        <v>348243549.79000002</v>
      </c>
    </row>
    <row r="1314" spans="2:3" ht="15">
      <c r="B1314" s="147" t="s">
        <v>2727</v>
      </c>
      <c r="C1314" s="149">
        <v>232459384.94000003</v>
      </c>
    </row>
    <row r="1315" spans="2:3" ht="15">
      <c r="B1315" s="147" t="s">
        <v>2728</v>
      </c>
      <c r="C1315" s="149">
        <v>20950617.299999997</v>
      </c>
    </row>
    <row r="1316" spans="2:3" ht="15">
      <c r="B1316" s="147" t="s">
        <v>2729</v>
      </c>
      <c r="C1316" s="149">
        <v>888142956.38999999</v>
      </c>
    </row>
    <row r="1317" spans="2:3" ht="15">
      <c r="B1317" s="147" t="s">
        <v>2730</v>
      </c>
      <c r="C1317" s="149">
        <v>60590543.080000006</v>
      </c>
    </row>
    <row r="1318" spans="2:3" ht="15">
      <c r="B1318" s="147" t="s">
        <v>2657</v>
      </c>
      <c r="C1318" s="149">
        <v>850650010.8900001</v>
      </c>
    </row>
    <row r="1319" spans="2:3" ht="15">
      <c r="B1319" s="147" t="s">
        <v>2667</v>
      </c>
      <c r="C1319" s="149">
        <v>646451704.61000001</v>
      </c>
    </row>
    <row r="1320" spans="2:3" ht="15">
      <c r="B1320" s="147" t="s">
        <v>2731</v>
      </c>
      <c r="C1320" s="149">
        <v>520521470.06</v>
      </c>
    </row>
    <row r="1321" spans="2:3" ht="15">
      <c r="B1321" s="147" t="s">
        <v>2732</v>
      </c>
      <c r="C1321" s="149">
        <v>38253506.289999999</v>
      </c>
    </row>
    <row r="1322" spans="2:3" ht="15">
      <c r="B1322" s="147" t="s">
        <v>2639</v>
      </c>
      <c r="C1322" s="149">
        <v>275694928.44</v>
      </c>
    </row>
    <row r="1323" spans="2:3" ht="15">
      <c r="B1323" s="147" t="s">
        <v>2733</v>
      </c>
      <c r="C1323" s="149">
        <v>45034357.370000005</v>
      </c>
    </row>
    <row r="1324" spans="2:3" ht="15">
      <c r="B1324" s="147" t="s">
        <v>2734</v>
      </c>
      <c r="C1324" s="149">
        <v>621516293.28999996</v>
      </c>
    </row>
    <row r="1325" spans="2:3" ht="15">
      <c r="B1325" s="147" t="s">
        <v>2636</v>
      </c>
      <c r="C1325" s="149">
        <v>197818863.06</v>
      </c>
    </row>
    <row r="1326" spans="2:3" ht="15">
      <c r="B1326" s="147" t="s">
        <v>2735</v>
      </c>
      <c r="C1326" s="149">
        <v>5468042.1899999995</v>
      </c>
    </row>
    <row r="1327" spans="2:3" ht="15">
      <c r="B1327" s="147" t="s">
        <v>2736</v>
      </c>
      <c r="C1327" s="149">
        <v>350019436.69</v>
      </c>
    </row>
    <row r="1328" spans="2:3" ht="15">
      <c r="B1328" s="147" t="s">
        <v>2737</v>
      </c>
      <c r="C1328" s="149">
        <v>921598441.3599999</v>
      </c>
    </row>
    <row r="1329" spans="2:3" ht="15">
      <c r="B1329" s="147" t="s">
        <v>2738</v>
      </c>
      <c r="C1329" s="149">
        <v>657677687.32999992</v>
      </c>
    </row>
    <row r="1330" spans="2:3" ht="15">
      <c r="B1330" s="147" t="s">
        <v>2739</v>
      </c>
      <c r="C1330" s="149">
        <v>10492839.25</v>
      </c>
    </row>
    <row r="1331" spans="2:3" ht="15">
      <c r="B1331" s="147" t="s">
        <v>2740</v>
      </c>
      <c r="C1331" s="149">
        <v>511387507.36999995</v>
      </c>
    </row>
    <row r="1332" spans="2:3" ht="15">
      <c r="B1332" s="147" t="s">
        <v>2741</v>
      </c>
      <c r="C1332" s="149">
        <v>48658971</v>
      </c>
    </row>
    <row r="1333" spans="2:3" ht="15">
      <c r="B1333" s="147" t="s">
        <v>2742</v>
      </c>
      <c r="C1333" s="149">
        <v>1036510838.37</v>
      </c>
    </row>
    <row r="1334" spans="2:3" ht="15">
      <c r="B1334" s="147" t="s">
        <v>2658</v>
      </c>
      <c r="C1334" s="149">
        <v>1736317540.73</v>
      </c>
    </row>
    <row r="1335" spans="2:3" ht="15">
      <c r="B1335" s="147" t="s">
        <v>2743</v>
      </c>
      <c r="C1335" s="149">
        <v>29566652.649999999</v>
      </c>
    </row>
    <row r="1336" spans="2:3" ht="15">
      <c r="B1336" s="147" t="s">
        <v>2744</v>
      </c>
      <c r="C1336" s="149">
        <v>174257136.77000001</v>
      </c>
    </row>
    <row r="1337" spans="2:3" ht="15">
      <c r="B1337" s="147" t="s">
        <v>2745</v>
      </c>
      <c r="C1337" s="149">
        <v>599233320.42000008</v>
      </c>
    </row>
    <row r="1338" spans="2:3" ht="15">
      <c r="B1338" s="147" t="s">
        <v>2616</v>
      </c>
      <c r="C1338" s="149">
        <v>300823070.68000001</v>
      </c>
    </row>
    <row r="1339" spans="2:3" ht="15">
      <c r="B1339" s="147" t="s">
        <v>2746</v>
      </c>
      <c r="C1339" s="149">
        <v>633464242.20000005</v>
      </c>
    </row>
    <row r="1340" spans="2:3" ht="15">
      <c r="B1340" s="147" t="s">
        <v>2747</v>
      </c>
      <c r="C1340" s="149">
        <v>45394455.710000001</v>
      </c>
    </row>
    <row r="1341" spans="2:3" ht="15">
      <c r="B1341" s="147" t="s">
        <v>2748</v>
      </c>
      <c r="C1341" s="149">
        <v>641879954.48000002</v>
      </c>
    </row>
    <row r="1342" spans="2:3" ht="15">
      <c r="B1342" s="147" t="s">
        <v>2637</v>
      </c>
      <c r="C1342" s="149">
        <v>253895208.13</v>
      </c>
    </row>
    <row r="1343" spans="2:3" ht="15">
      <c r="B1343" s="147" t="s">
        <v>2749</v>
      </c>
      <c r="C1343" s="149">
        <v>12125395.16</v>
      </c>
    </row>
    <row r="1344" spans="2:3" ht="15">
      <c r="B1344" s="147" t="s">
        <v>2750</v>
      </c>
      <c r="C1344" s="149">
        <v>13500524.699999999</v>
      </c>
    </row>
    <row r="1345" spans="2:3" ht="15">
      <c r="B1345" s="147" t="s">
        <v>2751</v>
      </c>
      <c r="C1345" s="149">
        <v>57222696.299999997</v>
      </c>
    </row>
    <row r="1346" spans="2:3" ht="15">
      <c r="B1346" s="147" t="s">
        <v>2752</v>
      </c>
      <c r="C1346" s="149">
        <v>308363455.35000002</v>
      </c>
    </row>
    <row r="1347" spans="2:3" ht="15">
      <c r="B1347" s="147" t="s">
        <v>2753</v>
      </c>
      <c r="C1347" s="149">
        <v>1105112463.53</v>
      </c>
    </row>
    <row r="1348" spans="2:3" ht="15">
      <c r="B1348" s="147" t="s">
        <v>2617</v>
      </c>
      <c r="C1348" s="149">
        <v>54437822.509999998</v>
      </c>
    </row>
    <row r="1349" spans="2:3" ht="15">
      <c r="B1349" s="147" t="s">
        <v>2644</v>
      </c>
      <c r="C1349" s="149">
        <v>1272895603.25</v>
      </c>
    </row>
    <row r="1350" spans="2:3" ht="15">
      <c r="B1350" s="147" t="s">
        <v>2754</v>
      </c>
      <c r="C1350" s="149">
        <v>354199265</v>
      </c>
    </row>
    <row r="1351" spans="2:3" ht="15">
      <c r="B1351" s="147" t="s">
        <v>2653</v>
      </c>
      <c r="C1351" s="149">
        <v>1255649776.1899998</v>
      </c>
    </row>
    <row r="1352" spans="2:3" ht="15">
      <c r="B1352" s="147" t="s">
        <v>2755</v>
      </c>
      <c r="C1352" s="149">
        <v>106549174.17</v>
      </c>
    </row>
    <row r="1353" spans="2:3" ht="15">
      <c r="B1353" s="147" t="s">
        <v>2622</v>
      </c>
      <c r="C1353" s="149">
        <v>1452952711.3700001</v>
      </c>
    </row>
    <row r="1354" spans="2:3" ht="15">
      <c r="B1354" s="147" t="s">
        <v>2756</v>
      </c>
      <c r="C1354" s="149">
        <v>52210867.439999998</v>
      </c>
    </row>
    <row r="1355" spans="2:3" ht="15">
      <c r="B1355" s="147" t="s">
        <v>2669</v>
      </c>
      <c r="C1355" s="149">
        <v>401453985.52000004</v>
      </c>
    </row>
    <row r="1356" spans="2:3" ht="15">
      <c r="B1356" s="147" t="s">
        <v>2654</v>
      </c>
      <c r="C1356" s="149">
        <v>1191284726.5799999</v>
      </c>
    </row>
    <row r="1357" spans="2:3" ht="15">
      <c r="B1357" s="147" t="s">
        <v>2757</v>
      </c>
      <c r="C1357" s="149">
        <v>105329361.19</v>
      </c>
    </row>
    <row r="1358" spans="2:3" ht="15">
      <c r="B1358" s="147" t="s">
        <v>2659</v>
      </c>
      <c r="C1358" s="149">
        <v>776513940.06999993</v>
      </c>
    </row>
    <row r="1359" spans="2:3" ht="15">
      <c r="B1359" s="147" t="s">
        <v>2758</v>
      </c>
      <c r="C1359" s="149">
        <v>48762106.540000007</v>
      </c>
    </row>
    <row r="1360" spans="2:3" ht="15">
      <c r="B1360" s="147" t="s">
        <v>2759</v>
      </c>
      <c r="C1360" s="149">
        <v>1402285194.0699999</v>
      </c>
    </row>
    <row r="1361" spans="2:3" ht="15">
      <c r="B1361" s="147" t="s">
        <v>2760</v>
      </c>
      <c r="C1361" s="149">
        <v>62974346.370000005</v>
      </c>
    </row>
    <row r="1362" spans="2:3" ht="15">
      <c r="B1362" s="147" t="s">
        <v>2628</v>
      </c>
      <c r="C1362" s="149">
        <v>1160520755.0599999</v>
      </c>
    </row>
    <row r="1363" spans="2:3" ht="15">
      <c r="B1363" s="147" t="s">
        <v>2761</v>
      </c>
      <c r="C1363" s="149">
        <v>263607668.16</v>
      </c>
    </row>
    <row r="1364" spans="2:3" ht="15">
      <c r="B1364" s="147" t="s">
        <v>2762</v>
      </c>
      <c r="C1364" s="149">
        <v>655855399.69999993</v>
      </c>
    </row>
    <row r="1365" spans="2:3" ht="15">
      <c r="B1365" s="147" t="s">
        <v>2763</v>
      </c>
      <c r="C1365" s="149">
        <v>2711342.36</v>
      </c>
    </row>
    <row r="1366" spans="2:3" ht="15">
      <c r="B1366" s="147" t="s">
        <v>2640</v>
      </c>
      <c r="C1366" s="149">
        <v>993713815.79999995</v>
      </c>
    </row>
    <row r="1367" spans="2:3" ht="15">
      <c r="B1367" s="147" t="s">
        <v>2764</v>
      </c>
      <c r="C1367" s="149">
        <v>44045142.469999999</v>
      </c>
    </row>
    <row r="1368" spans="2:3" ht="15">
      <c r="B1368" s="147" t="s">
        <v>2765</v>
      </c>
      <c r="C1368" s="149">
        <v>5415867.7000000002</v>
      </c>
    </row>
    <row r="1369" spans="2:3" ht="15">
      <c r="B1369" s="147" t="s">
        <v>2766</v>
      </c>
      <c r="C1369" s="149">
        <v>4387720.0199999996</v>
      </c>
    </row>
    <row r="1370" spans="2:3" ht="15">
      <c r="B1370" s="147" t="s">
        <v>2634</v>
      </c>
      <c r="C1370" s="149">
        <v>2981222547.4299998</v>
      </c>
    </row>
    <row r="1371" spans="2:3" ht="15">
      <c r="B1371" s="147" t="s">
        <v>2767</v>
      </c>
      <c r="C1371" s="149">
        <v>3770442.64</v>
      </c>
    </row>
    <row r="1372" spans="2:3" ht="15">
      <c r="B1372" s="147" t="s">
        <v>2768</v>
      </c>
      <c r="C1372" s="149">
        <v>491962375.90000004</v>
      </c>
    </row>
    <row r="1373" spans="2:3" ht="15">
      <c r="B1373" s="147" t="s">
        <v>2769</v>
      </c>
      <c r="C1373" s="149">
        <v>624883.21</v>
      </c>
    </row>
    <row r="1374" spans="2:3" ht="15">
      <c r="B1374" s="147" t="s">
        <v>2770</v>
      </c>
      <c r="C1374" s="149">
        <v>13425190.85</v>
      </c>
    </row>
    <row r="1375" spans="2:3" ht="15">
      <c r="B1375" s="147" t="s">
        <v>2660</v>
      </c>
      <c r="C1375" s="149">
        <v>583934385.5</v>
      </c>
    </row>
    <row r="1376" spans="2:3" ht="15">
      <c r="B1376" s="147" t="s">
        <v>2642</v>
      </c>
      <c r="C1376" s="149">
        <v>721296531.55000007</v>
      </c>
    </row>
    <row r="1377" spans="2:3" ht="15">
      <c r="B1377" s="147" t="s">
        <v>2771</v>
      </c>
      <c r="C1377" s="149">
        <v>830477.95</v>
      </c>
    </row>
    <row r="1378" spans="2:3" ht="15">
      <c r="B1378" s="147" t="s">
        <v>2661</v>
      </c>
      <c r="C1378" s="149">
        <v>407600605.34000003</v>
      </c>
    </row>
    <row r="1379" spans="2:3" ht="15">
      <c r="B1379" s="147" t="s">
        <v>2772</v>
      </c>
      <c r="C1379" s="149">
        <v>168067914.55000004</v>
      </c>
    </row>
    <row r="1380" spans="2:3" ht="15">
      <c r="B1380" s="147" t="s">
        <v>2773</v>
      </c>
      <c r="C1380" s="149">
        <v>808213267.02999997</v>
      </c>
    </row>
    <row r="1381" spans="2:3" ht="15">
      <c r="B1381" s="147" t="s">
        <v>2662</v>
      </c>
      <c r="C1381" s="149">
        <v>2471869240.8700004</v>
      </c>
    </row>
    <row r="1382" spans="2:3" ht="15">
      <c r="B1382" s="147" t="s">
        <v>2774</v>
      </c>
      <c r="C1382" s="149">
        <v>11312703.09</v>
      </c>
    </row>
    <row r="1383" spans="2:3" ht="15">
      <c r="B1383" s="147" t="s">
        <v>2670</v>
      </c>
      <c r="C1383" s="149">
        <v>2040264591.3100002</v>
      </c>
    </row>
    <row r="1384" spans="2:3" ht="15">
      <c r="B1384" s="147" t="s">
        <v>2775</v>
      </c>
      <c r="C1384" s="149">
        <v>3893917.72</v>
      </c>
    </row>
    <row r="1385" spans="2:3" ht="15">
      <c r="B1385" s="147" t="s">
        <v>2629</v>
      </c>
      <c r="C1385" s="149">
        <v>848739472.77999997</v>
      </c>
    </row>
    <row r="1386" spans="2:3" ht="15">
      <c r="B1386" s="147" t="s">
        <v>2776</v>
      </c>
      <c r="C1386" s="149">
        <v>23601816.710000001</v>
      </c>
    </row>
    <row r="1387" spans="2:3" ht="15">
      <c r="B1387" s="147" t="s">
        <v>2618</v>
      </c>
      <c r="C1387" s="149">
        <v>386978569.48000002</v>
      </c>
    </row>
    <row r="1388" spans="2:3" ht="15">
      <c r="B1388" s="147" t="s">
        <v>2777</v>
      </c>
      <c r="C1388" s="149">
        <v>75312170.820000008</v>
      </c>
    </row>
    <row r="1389" spans="2:3" ht="15">
      <c r="B1389" s="147" t="s">
        <v>2623</v>
      </c>
      <c r="C1389" s="149">
        <v>926225410.5200001</v>
      </c>
    </row>
    <row r="1390" spans="2:3" ht="15">
      <c r="B1390" s="147" t="s">
        <v>2778</v>
      </c>
      <c r="C1390" s="149">
        <v>277842884.19999999</v>
      </c>
    </row>
    <row r="1391" spans="2:3" ht="15">
      <c r="B1391" s="147" t="s">
        <v>2779</v>
      </c>
      <c r="C1391" s="149">
        <v>4277389.6899999995</v>
      </c>
    </row>
    <row r="1392" spans="2:3" ht="15">
      <c r="B1392" s="147" t="s">
        <v>2780</v>
      </c>
      <c r="C1392" s="149">
        <v>775325754.57000005</v>
      </c>
    </row>
    <row r="1393" spans="2:3" ht="15">
      <c r="B1393" s="147" t="s">
        <v>2781</v>
      </c>
      <c r="C1393" s="149">
        <v>736396.92</v>
      </c>
    </row>
    <row r="1394" spans="2:3" ht="15">
      <c r="B1394" s="147" t="s">
        <v>2782</v>
      </c>
      <c r="C1394" s="149">
        <v>92431581.230000004</v>
      </c>
    </row>
    <row r="1395" spans="2:3" ht="15">
      <c r="B1395" s="147" t="s">
        <v>2783</v>
      </c>
      <c r="C1395" s="149">
        <v>1697477146.4000001</v>
      </c>
    </row>
    <row r="1396" spans="2:3" ht="15">
      <c r="B1396" s="147" t="s">
        <v>2784</v>
      </c>
      <c r="C1396" s="149">
        <v>2770342.54</v>
      </c>
    </row>
    <row r="1397" spans="2:3" ht="15">
      <c r="B1397" s="147" t="s">
        <v>2624</v>
      </c>
      <c r="C1397" s="149">
        <v>286808689.10000002</v>
      </c>
    </row>
    <row r="1398" spans="2:3" ht="15">
      <c r="B1398" s="147" t="s">
        <v>2785</v>
      </c>
      <c r="C1398" s="149">
        <v>17183389.32</v>
      </c>
    </row>
    <row r="1399" spans="2:3" ht="15">
      <c r="B1399" s="147" t="s">
        <v>2786</v>
      </c>
      <c r="C1399" s="149">
        <v>577510143.16000009</v>
      </c>
    </row>
    <row r="1400" spans="2:3" ht="15">
      <c r="B1400" s="147" t="s">
        <v>2787</v>
      </c>
      <c r="C1400" s="149">
        <v>2391963.9</v>
      </c>
    </row>
    <row r="1401" spans="2:3" ht="15">
      <c r="B1401" s="147" t="s">
        <v>2664</v>
      </c>
      <c r="C1401" s="149">
        <v>381371044.52000004</v>
      </c>
    </row>
    <row r="1402" spans="2:3" ht="15">
      <c r="B1402" s="147" t="s">
        <v>2788</v>
      </c>
      <c r="C1402" s="149">
        <v>104267340.89</v>
      </c>
    </row>
    <row r="1403" spans="2:3" ht="15">
      <c r="B1403" s="147" t="s">
        <v>2663</v>
      </c>
      <c r="C1403" s="149">
        <v>1209102682.4699998</v>
      </c>
    </row>
    <row r="1404" spans="2:3" ht="15">
      <c r="B1404" s="147" t="s">
        <v>2789</v>
      </c>
      <c r="C1404" s="149">
        <v>19091767.280000001</v>
      </c>
    </row>
    <row r="1405" spans="2:3" ht="15">
      <c r="B1405" s="147" t="s">
        <v>2790</v>
      </c>
      <c r="C1405" s="149">
        <v>1078075511.1800001</v>
      </c>
    </row>
    <row r="1406" spans="2:3" ht="15">
      <c r="B1406" s="147" t="s">
        <v>2791</v>
      </c>
      <c r="C1406" s="149">
        <v>148183460.94</v>
      </c>
    </row>
    <row r="1407" spans="2:3" ht="15">
      <c r="B1407" s="147" t="s">
        <v>2668</v>
      </c>
      <c r="C1407" s="149">
        <v>427498768.02000004</v>
      </c>
    </row>
    <row r="1408" spans="2:3" ht="15">
      <c r="B1408" s="147" t="s">
        <v>2665</v>
      </c>
      <c r="C1408" s="149">
        <v>746227442.23000002</v>
      </c>
    </row>
    <row r="1409" spans="2:3" ht="15">
      <c r="B1409" s="147" t="s">
        <v>2792</v>
      </c>
      <c r="C1409" s="149">
        <v>4198738.4800000004</v>
      </c>
    </row>
    <row r="1410" spans="2:3" ht="15">
      <c r="B1410" s="147" t="s">
        <v>2793</v>
      </c>
      <c r="C1410" s="149">
        <v>752608266.62999988</v>
      </c>
    </row>
    <row r="1411" spans="2:3" ht="15">
      <c r="B1411" s="147" t="s">
        <v>2794</v>
      </c>
      <c r="C1411" s="149">
        <v>7888311.4800000004</v>
      </c>
    </row>
    <row r="1412" spans="2:3" ht="15">
      <c r="B1412" s="147" t="s">
        <v>2619</v>
      </c>
      <c r="C1412" s="149">
        <v>469683131.43999994</v>
      </c>
    </row>
    <row r="1413" spans="2:3" ht="15">
      <c r="B1413" s="147" t="s">
        <v>2795</v>
      </c>
      <c r="C1413" s="149">
        <v>96596567.200000003</v>
      </c>
    </row>
    <row r="1414" spans="2:3" ht="15">
      <c r="B1414" s="147" t="s">
        <v>2796</v>
      </c>
      <c r="C1414" s="149">
        <v>106841767.90000001</v>
      </c>
    </row>
    <row r="1415" spans="2:3" ht="15">
      <c r="B1415" s="147" t="s">
        <v>2797</v>
      </c>
      <c r="C1415" s="149">
        <v>7198534.3200000003</v>
      </c>
    </row>
    <row r="1416" spans="2:3" ht="15">
      <c r="B1416" s="147" t="s">
        <v>2655</v>
      </c>
      <c r="C1416" s="149">
        <v>665537856.84000003</v>
      </c>
    </row>
    <row r="1417" spans="2:3" ht="15">
      <c r="B1417" s="147" t="s">
        <v>2798</v>
      </c>
      <c r="C1417" s="149">
        <v>133050694.62</v>
      </c>
    </row>
    <row r="1418" spans="2:3" ht="15">
      <c r="B1418" s="147" t="s">
        <v>2799</v>
      </c>
      <c r="C1418" s="149">
        <v>11557379.800000001</v>
      </c>
    </row>
    <row r="1419" spans="2:3" ht="15">
      <c r="B1419" s="147" t="s">
        <v>2800</v>
      </c>
      <c r="C1419" s="149">
        <v>9869958.6999999993</v>
      </c>
    </row>
    <row r="1420" spans="2:3" ht="15">
      <c r="B1420" s="147" t="s">
        <v>2801</v>
      </c>
      <c r="C1420" s="149">
        <v>285913946.73000002</v>
      </c>
    </row>
    <row r="1421" spans="2:3" ht="15">
      <c r="B1421" s="147" t="s">
        <v>2802</v>
      </c>
      <c r="C1421" s="149">
        <v>1825635.01</v>
      </c>
    </row>
    <row r="1422" spans="2:3" ht="15">
      <c r="B1422" s="147" t="s">
        <v>2803</v>
      </c>
      <c r="C1422" s="149">
        <v>501263376.76999998</v>
      </c>
    </row>
    <row r="1423" spans="2:3" ht="15">
      <c r="B1423" s="147" t="s">
        <v>2804</v>
      </c>
      <c r="C1423" s="149">
        <v>7721998.6799999997</v>
      </c>
    </row>
    <row r="1424" spans="2:3" ht="15">
      <c r="B1424" s="147" t="s">
        <v>2805</v>
      </c>
      <c r="C1424" s="149">
        <v>764132956.04000008</v>
      </c>
    </row>
    <row r="1425" spans="2:3" ht="15">
      <c r="B1425" s="147" t="s">
        <v>2806</v>
      </c>
      <c r="C1425" s="149">
        <v>7747023.7100000009</v>
      </c>
    </row>
    <row r="1426" spans="2:3" ht="15">
      <c r="B1426" s="147" t="s">
        <v>2807</v>
      </c>
      <c r="C1426" s="149">
        <v>42975578.120000005</v>
      </c>
    </row>
    <row r="1427" spans="2:3" ht="15">
      <c r="B1427" s="147" t="s">
        <v>2808</v>
      </c>
      <c r="C1427" s="149">
        <v>458970939.40000004</v>
      </c>
    </row>
    <row r="1428" spans="2:3" ht="15">
      <c r="B1428" s="147" t="s">
        <v>2625</v>
      </c>
      <c r="C1428" s="149">
        <v>756049533.11000001</v>
      </c>
    </row>
    <row r="1429" spans="2:3" ht="15">
      <c r="B1429" s="147" t="s">
        <v>2809</v>
      </c>
      <c r="C1429" s="149">
        <v>21028712.370000001</v>
      </c>
    </row>
    <row r="1430" spans="2:3" ht="15">
      <c r="B1430" s="147" t="s">
        <v>2810</v>
      </c>
      <c r="C1430" s="149">
        <v>23941532.98</v>
      </c>
    </row>
    <row r="1431" spans="2:3" ht="15">
      <c r="B1431" s="147" t="s">
        <v>2811</v>
      </c>
      <c r="C1431" s="149">
        <v>453964409.58000004</v>
      </c>
    </row>
    <row r="1432" spans="2:3" ht="15">
      <c r="B1432" s="147" t="s">
        <v>2812</v>
      </c>
      <c r="C1432" s="149">
        <v>118737462</v>
      </c>
    </row>
    <row r="1433" spans="2:3" ht="15">
      <c r="B1433" s="147" t="s">
        <v>2813</v>
      </c>
      <c r="C1433" s="149">
        <v>1102251451.4300001</v>
      </c>
    </row>
    <row r="1434" spans="2:3" ht="15">
      <c r="B1434" s="147" t="s">
        <v>2814</v>
      </c>
      <c r="C1434" s="149">
        <v>39573342.339999996</v>
      </c>
    </row>
    <row r="1435" spans="2:3" ht="15">
      <c r="B1435" s="147" t="s">
        <v>2815</v>
      </c>
      <c r="C1435" s="149">
        <v>192353715.88999999</v>
      </c>
    </row>
    <row r="1436" spans="2:3" ht="15">
      <c r="B1436" s="147" t="s">
        <v>2816</v>
      </c>
      <c r="C1436" s="149">
        <v>245325867.5</v>
      </c>
    </row>
    <row r="1437" spans="2:3" ht="15">
      <c r="B1437" s="147" t="s">
        <v>2817</v>
      </c>
      <c r="C1437" s="149">
        <v>24560170.349999998</v>
      </c>
    </row>
    <row r="1438" spans="2:3" ht="15">
      <c r="B1438" s="147" t="s">
        <v>2818</v>
      </c>
      <c r="C1438" s="149">
        <v>64879918</v>
      </c>
    </row>
    <row r="1439" spans="2:3" ht="15">
      <c r="B1439" s="147" t="s">
        <v>2819</v>
      </c>
      <c r="C1439" s="149">
        <v>140816755.59999999</v>
      </c>
    </row>
    <row r="1440" spans="2:3" ht="15">
      <c r="B1440" s="147" t="s">
        <v>2820</v>
      </c>
      <c r="C1440" s="149">
        <v>19209308.260000002</v>
      </c>
    </row>
    <row r="1441" spans="2:3" ht="15">
      <c r="B1441" s="147" t="s">
        <v>2821</v>
      </c>
      <c r="C1441" s="149">
        <v>269174464.38999999</v>
      </c>
    </row>
    <row r="1442" spans="2:3" ht="15">
      <c r="B1442" s="147" t="s">
        <v>2822</v>
      </c>
      <c r="C1442" s="149">
        <v>671452054.88999987</v>
      </c>
    </row>
    <row r="1443" spans="2:3" ht="15">
      <c r="B1443" s="147" t="s">
        <v>2823</v>
      </c>
      <c r="C1443" s="149">
        <v>542902378.19999993</v>
      </c>
    </row>
    <row r="1444" spans="2:3" ht="15">
      <c r="B1444" s="147" t="s">
        <v>2824</v>
      </c>
      <c r="C1444" s="149">
        <v>147141839.62</v>
      </c>
    </row>
    <row r="1445" spans="2:3" ht="15">
      <c r="B1445" s="147" t="s">
        <v>2825</v>
      </c>
      <c r="C1445" s="149">
        <v>39450569.609999999</v>
      </c>
    </row>
    <row r="1446" spans="2:3" ht="15">
      <c r="B1446" s="147" t="s">
        <v>2643</v>
      </c>
      <c r="C1446" s="149">
        <v>142647565.09999999</v>
      </c>
    </row>
    <row r="1447" spans="2:3" ht="15">
      <c r="B1447" s="147" t="s">
        <v>2826</v>
      </c>
      <c r="C1447" s="149">
        <v>128851668.05999997</v>
      </c>
    </row>
    <row r="1448" spans="2:3" ht="15">
      <c r="B1448" s="147" t="s">
        <v>2827</v>
      </c>
      <c r="C1448" s="149">
        <v>325279577.38</v>
      </c>
    </row>
    <row r="1449" spans="2:3" ht="15">
      <c r="B1449" s="147" t="s">
        <v>2666</v>
      </c>
      <c r="C1449" s="149">
        <v>1971774890.7400005</v>
      </c>
    </row>
    <row r="1450" spans="2:3" ht="15">
      <c r="B1450" s="147" t="s">
        <v>2828</v>
      </c>
      <c r="C1450" s="149">
        <v>79939234.849999994</v>
      </c>
    </row>
    <row r="1451" spans="2:3" ht="15">
      <c r="B1451" s="147" t="s">
        <v>2641</v>
      </c>
      <c r="C1451" s="149">
        <v>440167953.37</v>
      </c>
    </row>
    <row r="1452" spans="2:3" ht="15">
      <c r="B1452" s="147" t="s">
        <v>2829</v>
      </c>
      <c r="C1452" s="149">
        <v>93116263.930000007</v>
      </c>
    </row>
    <row r="1453" spans="2:3" ht="15">
      <c r="B1453" s="147" t="s">
        <v>2830</v>
      </c>
      <c r="C1453" s="149">
        <v>867575784.32999992</v>
      </c>
    </row>
    <row r="1454" spans="2:3" ht="15">
      <c r="B1454" s="147" t="s">
        <v>2645</v>
      </c>
      <c r="C1454" s="149">
        <v>2845929534.3099999</v>
      </c>
    </row>
    <row r="1455" spans="2:3" ht="15">
      <c r="B1455" s="147" t="s">
        <v>2831</v>
      </c>
      <c r="C1455" s="149">
        <v>235864571.68000001</v>
      </c>
    </row>
    <row r="1456" spans="2:3" ht="15">
      <c r="B1456" s="147" t="s">
        <v>2832</v>
      </c>
      <c r="C1456" s="149">
        <v>744726674.28000009</v>
      </c>
    </row>
    <row r="1457" spans="2:3" ht="15">
      <c r="B1457" s="147" t="s">
        <v>2833</v>
      </c>
      <c r="C1457" s="149">
        <v>145572181.22000003</v>
      </c>
    </row>
    <row r="1458" spans="2:3" ht="15">
      <c r="B1458" s="147" t="s">
        <v>2834</v>
      </c>
      <c r="C1458" s="149">
        <v>587595904.21000004</v>
      </c>
    </row>
    <row r="1459" spans="2:3" ht="15">
      <c r="B1459" s="147" t="s">
        <v>2835</v>
      </c>
      <c r="C1459" s="149">
        <v>630153733.93999994</v>
      </c>
    </row>
    <row r="1460" spans="2:3" ht="15">
      <c r="B1460" s="147" t="s">
        <v>2836</v>
      </c>
      <c r="C1460" s="149">
        <v>344713501.97000003</v>
      </c>
    </row>
    <row r="1461" spans="2:3" ht="15">
      <c r="B1461" s="147" t="s">
        <v>2837</v>
      </c>
      <c r="C1461" s="149">
        <v>480458816.75999999</v>
      </c>
    </row>
    <row r="1462" spans="2:3" ht="15">
      <c r="B1462" s="147" t="s">
        <v>2838</v>
      </c>
      <c r="C1462" s="149">
        <v>2196043978.8199997</v>
      </c>
    </row>
    <row r="1463" spans="2:3" ht="15">
      <c r="B1463" s="147" t="s">
        <v>2839</v>
      </c>
      <c r="C1463" s="149">
        <v>32231626.280000001</v>
      </c>
    </row>
    <row r="1464" spans="2:3" ht="15">
      <c r="B1464" s="147" t="s">
        <v>2840</v>
      </c>
      <c r="C1464" s="149">
        <v>236880812.5</v>
      </c>
    </row>
    <row r="1465" spans="2:3" ht="15">
      <c r="B1465" s="147" t="s">
        <v>2841</v>
      </c>
      <c r="C1465" s="149">
        <v>742897476.30000007</v>
      </c>
    </row>
    <row r="1466" spans="2:3" ht="15">
      <c r="B1466" s="147" t="s">
        <v>2842</v>
      </c>
      <c r="C1466" s="149">
        <v>92674568.200000003</v>
      </c>
    </row>
    <row r="1467" spans="2:3" ht="15">
      <c r="B1467" s="147" t="s">
        <v>2843</v>
      </c>
      <c r="C1467" s="149">
        <v>13102123.720000001</v>
      </c>
    </row>
    <row r="1468" spans="2:3" ht="15">
      <c r="B1468" s="147" t="s">
        <v>2844</v>
      </c>
      <c r="C1468" s="149">
        <v>1397330524.8000002</v>
      </c>
    </row>
    <row r="1469" spans="2:3" ht="15">
      <c r="B1469" s="147" t="s">
        <v>2845</v>
      </c>
      <c r="C1469" s="149">
        <v>1211601611.1699998</v>
      </c>
    </row>
    <row r="1470" spans="2:3" ht="15">
      <c r="B1470" s="147" t="s">
        <v>2846</v>
      </c>
      <c r="C1470" s="149">
        <v>47606878.079999998</v>
      </c>
    </row>
    <row r="1471" spans="2:3" ht="15">
      <c r="B1471" s="147" t="s">
        <v>2635</v>
      </c>
      <c r="C1471" s="149">
        <v>2303663588.52</v>
      </c>
    </row>
    <row r="1472" spans="2:3" ht="15">
      <c r="B1472" s="147" t="s">
        <v>2847</v>
      </c>
      <c r="C1472" s="149">
        <v>890264808.50999999</v>
      </c>
    </row>
    <row r="1473" spans="2:3" ht="15">
      <c r="B1473" s="147" t="s">
        <v>2848</v>
      </c>
      <c r="C1473" s="149">
        <v>2460547720.9700003</v>
      </c>
    </row>
    <row r="1474" spans="2:3" ht="15">
      <c r="B1474" s="147" t="s">
        <v>2849</v>
      </c>
      <c r="C1474" s="149">
        <v>378966803.73000002</v>
      </c>
    </row>
    <row r="1475" spans="2:3" ht="15">
      <c r="B1475" s="147" t="s">
        <v>2646</v>
      </c>
      <c r="C1475" s="149">
        <v>1058711384.9399999</v>
      </c>
    </row>
    <row r="1476" spans="2:3" ht="15">
      <c r="B1476" s="147" t="s">
        <v>2850</v>
      </c>
      <c r="C1476" s="149">
        <v>982959630.3900001</v>
      </c>
    </row>
    <row r="1477" spans="2:3" ht="15">
      <c r="B1477" s="147" t="s">
        <v>2620</v>
      </c>
      <c r="C1477" s="149">
        <v>452533254.26999998</v>
      </c>
    </row>
    <row r="1478" spans="2:3" ht="15">
      <c r="B1478" s="147" t="s">
        <v>2851</v>
      </c>
      <c r="C1478" s="149">
        <v>39598523.229999997</v>
      </c>
    </row>
    <row r="1479" spans="2:3" ht="15">
      <c r="B1479" s="147" t="s">
        <v>2852</v>
      </c>
      <c r="C1479" s="149">
        <v>384322638.95000005</v>
      </c>
    </row>
    <row r="1480" spans="2:3" ht="15">
      <c r="B1480" s="147" t="s">
        <v>2853</v>
      </c>
      <c r="C1480" s="149">
        <v>89788939.950000003</v>
      </c>
    </row>
    <row r="1481" spans="2:3" ht="15">
      <c r="B1481" s="147" t="s">
        <v>2647</v>
      </c>
      <c r="C1481" s="149">
        <v>789679190.94000006</v>
      </c>
    </row>
    <row r="1482" spans="2:3" ht="15">
      <c r="B1482" s="147" t="s">
        <v>2854</v>
      </c>
      <c r="C1482" s="149">
        <v>62065632.530000001</v>
      </c>
    </row>
    <row r="1483" spans="2:3" ht="15">
      <c r="B1483" s="147" t="s">
        <v>2855</v>
      </c>
      <c r="C1483" s="149">
        <v>1132063071.53</v>
      </c>
    </row>
    <row r="1484" spans="2:3" ht="15">
      <c r="B1484" s="147" t="s">
        <v>2856</v>
      </c>
      <c r="C1484" s="149">
        <v>945812.25</v>
      </c>
    </row>
    <row r="1485" spans="2:3" ht="15">
      <c r="B1485" s="147" t="s">
        <v>2857</v>
      </c>
      <c r="C1485" s="149">
        <v>1716329298.78</v>
      </c>
    </row>
    <row r="1486" spans="2:3" ht="15">
      <c r="B1486" s="147" t="s">
        <v>2648</v>
      </c>
      <c r="C1486" s="149">
        <v>889924883.45999992</v>
      </c>
    </row>
    <row r="1487" spans="2:3" ht="15">
      <c r="B1487" s="147" t="s">
        <v>2858</v>
      </c>
      <c r="C1487" s="149">
        <v>9205914.0899999999</v>
      </c>
    </row>
    <row r="1488" spans="2:3" ht="15">
      <c r="B1488" s="147" t="s">
        <v>2859</v>
      </c>
      <c r="C1488" s="149">
        <v>122478453.32000001</v>
      </c>
    </row>
    <row r="1489" spans="2:6" ht="15">
      <c r="B1489" s="147" t="s">
        <v>2860</v>
      </c>
      <c r="C1489" s="149">
        <v>112271748.83999999</v>
      </c>
    </row>
    <row r="1490" spans="2:6" ht="15">
      <c r="B1490" s="147" t="s">
        <v>2861</v>
      </c>
      <c r="C1490" s="149">
        <v>865966539.88000011</v>
      </c>
    </row>
    <row r="1491" spans="2:6" ht="15">
      <c r="B1491" s="147" t="s">
        <v>2862</v>
      </c>
      <c r="C1491" s="149">
        <v>506407.38</v>
      </c>
    </row>
    <row r="1492" spans="2:6" ht="15">
      <c r="B1492" s="147" t="s">
        <v>2633</v>
      </c>
      <c r="C1492" s="149">
        <v>37101847.5</v>
      </c>
    </row>
    <row r="1493" spans="2:6" ht="15">
      <c r="B1493" s="147" t="s">
        <v>2863</v>
      </c>
      <c r="C1493" s="149">
        <v>1305243</v>
      </c>
    </row>
    <row r="1494" spans="2:6" ht="15">
      <c r="B1494" s="147" t="s">
        <v>2864</v>
      </c>
      <c r="C1494" s="149">
        <v>3567055.8</v>
      </c>
    </row>
    <row r="1495" spans="2:6" ht="15.75">
      <c r="B1495" s="145"/>
      <c r="C1495" s="150">
        <f>SUM(C1261:C1494)</f>
        <v>108544715642.66997</v>
      </c>
    </row>
    <row r="1496" spans="2:6">
      <c r="C1496" s="5"/>
    </row>
    <row r="1497" spans="2:6" ht="15.75">
      <c r="B1497" s="145" t="s">
        <v>2675</v>
      </c>
      <c r="C1497" s="150">
        <f>+C1495-C1258</f>
        <v>-211037109.06004333</v>
      </c>
    </row>
    <row r="1498" spans="2:6">
      <c r="C1498" s="5"/>
    </row>
    <row r="1499" spans="2:6">
      <c r="C1499" s="5"/>
    </row>
    <row r="1500" spans="2:6">
      <c r="B1500" s="2" t="s">
        <v>2676</v>
      </c>
    </row>
    <row r="1501" spans="2:6">
      <c r="B1501" s="2"/>
    </row>
    <row r="1503" spans="2:6" ht="15">
      <c r="B1503" s="33" t="s">
        <v>2677</v>
      </c>
      <c r="C1503" s="151">
        <v>44439</v>
      </c>
      <c r="D1503" s="152"/>
      <c r="E1503" s="153"/>
      <c r="F1503" s="22"/>
    </row>
    <row r="1504" spans="2:6" ht="45">
      <c r="B1504" s="154" t="s">
        <v>2465</v>
      </c>
      <c r="C1504" s="154" t="s">
        <v>2678</v>
      </c>
      <c r="D1504" s="155" t="s">
        <v>2467</v>
      </c>
      <c r="E1504" s="156" t="s">
        <v>2468</v>
      </c>
      <c r="F1504" s="129" t="s">
        <v>2469</v>
      </c>
    </row>
    <row r="1505" spans="2:8" s="157" customFormat="1">
      <c r="B1505" s="158" t="s">
        <v>128</v>
      </c>
      <c r="C1505" s="159" t="s">
        <v>128</v>
      </c>
      <c r="D1505" s="160" t="s">
        <v>128</v>
      </c>
      <c r="E1505" s="160" t="s">
        <v>128</v>
      </c>
      <c r="F1505" s="160" t="s">
        <v>128</v>
      </c>
      <c r="G1505" s="12"/>
      <c r="H1505" s="12"/>
    </row>
    <row r="1506" spans="2:8">
      <c r="B1506" s="161"/>
      <c r="C1506" s="23"/>
      <c r="D1506" s="23"/>
      <c r="E1506" s="23"/>
      <c r="F1506" s="22"/>
    </row>
    <row r="1507" spans="2:8">
      <c r="B1507" s="23"/>
      <c r="C1507" s="23"/>
      <c r="D1507" s="23"/>
      <c r="E1507" s="23"/>
      <c r="F1507" s="22"/>
    </row>
    <row r="1508" spans="2:8">
      <c r="B1508" s="117" t="s">
        <v>2679</v>
      </c>
      <c r="C1508" s="159" t="s">
        <v>128</v>
      </c>
      <c r="D1508" s="23"/>
      <c r="E1508" s="23"/>
      <c r="F1508" s="22"/>
    </row>
    <row r="1509" spans="2:8">
      <c r="B1509" s="23"/>
      <c r="C1509" s="23"/>
      <c r="D1509" s="23"/>
      <c r="E1509" s="23"/>
      <c r="F1509" s="22"/>
    </row>
    <row r="1510" spans="2:8" ht="15">
      <c r="B1510" s="143" t="s">
        <v>2687</v>
      </c>
      <c r="C1510" s="23"/>
      <c r="E1510" s="23"/>
      <c r="F1510" s="22"/>
    </row>
    <row r="1511" spans="2:8">
      <c r="B1511" s="23"/>
      <c r="C1511" s="23"/>
      <c r="E1511" s="23"/>
      <c r="F1511" s="22"/>
    </row>
    <row r="1512" spans="2:8" ht="15">
      <c r="B1512" s="162" t="s">
        <v>2680</v>
      </c>
      <c r="C1512" s="163" t="s">
        <v>2681</v>
      </c>
      <c r="E1512" s="23"/>
      <c r="F1512" s="22"/>
    </row>
    <row r="1513" spans="2:8" ht="15">
      <c r="B1513" s="164"/>
      <c r="C1513" s="159" t="s">
        <v>128</v>
      </c>
      <c r="E1513" s="23"/>
      <c r="F1513" s="22"/>
    </row>
    <row r="1514" spans="2:8" ht="15">
      <c r="B1514" s="165"/>
      <c r="C1514" s="166"/>
      <c r="E1514" s="23"/>
      <c r="F1514" s="22"/>
    </row>
    <row r="1515" spans="2:8">
      <c r="C1515" s="1"/>
      <c r="E1515" s="23"/>
      <c r="F1515" s="22"/>
    </row>
    <row r="1516" spans="2:8" ht="15">
      <c r="B1516" s="167" t="s">
        <v>2671</v>
      </c>
      <c r="C1516" s="168" t="s">
        <v>2681</v>
      </c>
      <c r="E1516" s="23"/>
      <c r="F1516" s="22"/>
    </row>
    <row r="1517" spans="2:8">
      <c r="B1517" s="159"/>
      <c r="C1517" s="159" t="s">
        <v>128</v>
      </c>
      <c r="E1517" s="23"/>
      <c r="F1517" s="22"/>
    </row>
    <row r="1518" spans="2:8">
      <c r="C1518" s="157"/>
      <c r="E1518" s="23"/>
      <c r="F1518" s="22"/>
    </row>
    <row r="1519" spans="2:8" ht="15">
      <c r="B1519" s="162" t="s">
        <v>2682</v>
      </c>
      <c r="C1519" s="163" t="s">
        <v>2683</v>
      </c>
      <c r="E1519" s="23"/>
      <c r="F1519" s="22"/>
    </row>
    <row r="1520" spans="2:8" ht="15">
      <c r="B1520" s="164"/>
      <c r="C1520" s="159" t="s">
        <v>128</v>
      </c>
      <c r="E1520" s="23"/>
      <c r="F1520" s="22"/>
    </row>
    <row r="1521" spans="2:3">
      <c r="C1521" s="157"/>
    </row>
    <row r="1522" spans="2:3" ht="15">
      <c r="B1522" s="167" t="s">
        <v>2684</v>
      </c>
      <c r="C1522" s="169" t="s">
        <v>2683</v>
      </c>
    </row>
    <row r="1523" spans="2:3" ht="15">
      <c r="B1523" s="164"/>
      <c r="C1523" s="159" t="s">
        <v>128</v>
      </c>
    </row>
    <row r="1524" spans="2:3">
      <c r="C1524" s="157"/>
    </row>
    <row r="1525" spans="2:3" ht="15">
      <c r="B1525" s="170" t="s">
        <v>2685</v>
      </c>
      <c r="C1525" s="159" t="s">
        <v>128</v>
      </c>
    </row>
    <row r="1526" spans="2:3">
      <c r="C1526" s="1"/>
    </row>
    <row r="1527" spans="2:3">
      <c r="C1527" s="5"/>
    </row>
  </sheetData>
  <mergeCells count="3">
    <mergeCell ref="B1:E1"/>
    <mergeCell ref="F405:F543"/>
    <mergeCell ref="C3:C8"/>
  </mergeCells>
  <conditionalFormatting sqref="B398">
    <cfRule type="expression" dxfId="290" priority="1">
      <formula>$A66443="Total"</formula>
    </cfRule>
  </conditionalFormatting>
  <hyperlinks>
    <hyperlink ref="A1" location="Index!A1" display="Index" xr:uid="{6E06CB38-2FAB-475C-BE07-22361F766684}"/>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D14B1-B111-48BC-BEAE-B8449BB3FD3E}">
  <sheetPr codeName="Sheet48"/>
  <dimension ref="A1:K486"/>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7.7109375" style="1" bestFit="1" customWidth="1"/>
    <col min="5" max="5" width="14.28515625" style="1" bestFit="1" customWidth="1"/>
    <col min="6" max="6" width="11.5703125" style="4" bestFit="1" customWidth="1"/>
    <col min="7" max="7" width="18.140625" style="4" bestFit="1" customWidth="1"/>
    <col min="8" max="8" width="9.140625" style="4" bestFit="1" customWidth="1"/>
    <col min="9" max="9" width="9.140625" style="1"/>
    <col min="10" max="10" width="9.5703125" style="1" bestFit="1" customWidth="1"/>
    <col min="11"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4.2851562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4.2851562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4.2851562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4.2851562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4.2851562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4.2851562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4.2851562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4.2851562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4.2851562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4.2851562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4.2851562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4.2851562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4.2851562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4.2851562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4.2851562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4.2851562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4.2851562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4.2851562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4.2851562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4.2851562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4.2851562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4.2851562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4.2851562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4.2851562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4.2851562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4.2851562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4.2851562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4.2851562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4.2851562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4.2851562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4.2851562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4.2851562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4.2851562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4.2851562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4.2851562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4.2851562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4.2851562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4.2851562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4.2851562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4.2851562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4.2851562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4.2851562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4.2851562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4.2851562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4.2851562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4.2851562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4.2851562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4.2851562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4.2851562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4.2851562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4.2851562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4.2851562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4.2851562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4.2851562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4.2851562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4.2851562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4.2851562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4.2851562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4.2851562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4.2851562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4.2851562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4.2851562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4.2851562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29" t="s">
        <v>41</v>
      </c>
      <c r="C1" s="329"/>
      <c r="D1" s="329"/>
      <c r="E1" s="329"/>
    </row>
    <row r="2" spans="1:9" ht="13.5" thickBot="1"/>
    <row r="3" spans="1:9" ht="15">
      <c r="B3" s="198" t="s">
        <v>2920</v>
      </c>
      <c r="C3" s="333"/>
      <c r="I3" s="38"/>
    </row>
    <row r="4" spans="1:9" ht="15">
      <c r="B4" s="199" t="s">
        <v>2921</v>
      </c>
      <c r="C4" s="334"/>
      <c r="I4" s="38"/>
    </row>
    <row r="5" spans="1:9" ht="15">
      <c r="B5" s="200" t="s">
        <v>2917</v>
      </c>
      <c r="C5" s="334"/>
      <c r="I5" s="38"/>
    </row>
    <row r="6" spans="1:9" ht="30">
      <c r="B6" s="200" t="s">
        <v>2922</v>
      </c>
      <c r="C6" s="334"/>
      <c r="I6" s="38"/>
    </row>
    <row r="7" spans="1:9" ht="30.75" thickBot="1">
      <c r="B7" s="202" t="s">
        <v>2923</v>
      </c>
      <c r="C7" s="335"/>
      <c r="I7" s="38"/>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1621</v>
      </c>
      <c r="C15" s="12" t="s">
        <v>136</v>
      </c>
      <c r="D15" s="1" t="s">
        <v>137</v>
      </c>
      <c r="E15" s="1" t="s">
        <v>138</v>
      </c>
      <c r="F15" s="4">
        <v>1988750</v>
      </c>
      <c r="G15" s="4">
        <v>14300.11</v>
      </c>
      <c r="H15" s="4">
        <v>4.28</v>
      </c>
    </row>
    <row r="16" spans="1:9">
      <c r="B16" s="1" t="s">
        <v>1620</v>
      </c>
      <c r="C16" s="12" t="s">
        <v>136</v>
      </c>
      <c r="D16" s="1" t="s">
        <v>139</v>
      </c>
      <c r="E16" s="1" t="s">
        <v>140</v>
      </c>
      <c r="F16" s="4">
        <v>564675</v>
      </c>
      <c r="G16" s="4">
        <v>12751.21</v>
      </c>
      <c r="H16" s="4">
        <v>3.82</v>
      </c>
    </row>
    <row r="17" spans="2:8">
      <c r="B17" s="1" t="s">
        <v>290</v>
      </c>
      <c r="C17" s="12" t="s">
        <v>136</v>
      </c>
      <c r="D17" s="1" t="s">
        <v>137</v>
      </c>
      <c r="E17" s="1" t="s">
        <v>291</v>
      </c>
      <c r="F17" s="4">
        <v>2457500</v>
      </c>
      <c r="G17" s="4">
        <v>10470.18</v>
      </c>
      <c r="H17" s="4">
        <v>3.13</v>
      </c>
    </row>
    <row r="18" spans="2:8">
      <c r="B18" s="1" t="s">
        <v>1981</v>
      </c>
      <c r="C18" s="12" t="s">
        <v>136</v>
      </c>
      <c r="D18" s="1" t="s">
        <v>150</v>
      </c>
      <c r="E18" s="1" t="s">
        <v>151</v>
      </c>
      <c r="F18" s="4">
        <v>1508047</v>
      </c>
      <c r="G18" s="4">
        <v>10014.19</v>
      </c>
      <c r="H18" s="4">
        <v>3</v>
      </c>
    </row>
    <row r="19" spans="2:8">
      <c r="B19" s="1" t="s">
        <v>1617</v>
      </c>
      <c r="C19" s="12" t="s">
        <v>136</v>
      </c>
      <c r="D19" s="1" t="s">
        <v>142</v>
      </c>
      <c r="E19" s="1" t="s">
        <v>143</v>
      </c>
      <c r="F19" s="4">
        <v>484400</v>
      </c>
      <c r="G19" s="4">
        <v>8266.0400000000009</v>
      </c>
      <c r="H19" s="4">
        <v>2.4700000000000002</v>
      </c>
    </row>
    <row r="20" spans="2:8">
      <c r="B20" s="1" t="s">
        <v>1952</v>
      </c>
      <c r="C20" s="12" t="s">
        <v>136</v>
      </c>
      <c r="D20" s="1" t="s">
        <v>161</v>
      </c>
      <c r="E20" s="1" t="s">
        <v>181</v>
      </c>
      <c r="F20" s="4">
        <v>1016750</v>
      </c>
      <c r="G20" s="4">
        <v>8073.5</v>
      </c>
      <c r="H20" s="4">
        <v>2.42</v>
      </c>
    </row>
    <row r="21" spans="2:8">
      <c r="B21" s="1" t="s">
        <v>1956</v>
      </c>
      <c r="C21" s="12" t="s">
        <v>136</v>
      </c>
      <c r="D21" s="1" t="s">
        <v>173</v>
      </c>
      <c r="E21" s="1" t="s">
        <v>174</v>
      </c>
      <c r="F21" s="4">
        <v>446650</v>
      </c>
      <c r="G21" s="4">
        <v>7468.88</v>
      </c>
      <c r="H21" s="4">
        <v>2.23</v>
      </c>
    </row>
    <row r="22" spans="2:8">
      <c r="B22" s="1" t="s">
        <v>1971</v>
      </c>
      <c r="C22" s="12" t="s">
        <v>136</v>
      </c>
      <c r="D22" s="1" t="s">
        <v>341</v>
      </c>
      <c r="E22" s="1" t="s">
        <v>342</v>
      </c>
      <c r="F22" s="4">
        <v>484200</v>
      </c>
      <c r="G22" s="4">
        <v>7022.11</v>
      </c>
      <c r="H22" s="4">
        <v>2.1</v>
      </c>
    </row>
    <row r="23" spans="2:8">
      <c r="B23" s="1" t="s">
        <v>1975</v>
      </c>
      <c r="C23" s="12" t="s">
        <v>136</v>
      </c>
      <c r="D23" s="1" t="s">
        <v>139</v>
      </c>
      <c r="E23" s="1" t="s">
        <v>352</v>
      </c>
      <c r="F23" s="4">
        <v>1235800</v>
      </c>
      <c r="G23" s="4">
        <v>5828.65</v>
      </c>
      <c r="H23" s="4">
        <v>1.74</v>
      </c>
    </row>
    <row r="24" spans="2:8">
      <c r="B24" s="1" t="s">
        <v>1619</v>
      </c>
      <c r="C24" s="12" t="s">
        <v>136</v>
      </c>
      <c r="D24" s="1" t="s">
        <v>137</v>
      </c>
      <c r="E24" s="1" t="s">
        <v>141</v>
      </c>
      <c r="F24" s="4">
        <v>338400</v>
      </c>
      <c r="G24" s="4">
        <v>5351.46</v>
      </c>
      <c r="H24" s="4">
        <v>1.6</v>
      </c>
    </row>
    <row r="25" spans="2:8">
      <c r="B25" s="1" t="s">
        <v>1965</v>
      </c>
      <c r="C25" s="12" t="s">
        <v>136</v>
      </c>
      <c r="D25" s="1" t="s">
        <v>246</v>
      </c>
      <c r="E25" s="1" t="s">
        <v>422</v>
      </c>
      <c r="F25" s="4">
        <v>657900</v>
      </c>
      <c r="G25" s="4">
        <v>5219.12</v>
      </c>
      <c r="H25" s="4">
        <v>1.56</v>
      </c>
    </row>
    <row r="26" spans="2:8">
      <c r="B26" s="1" t="s">
        <v>1618</v>
      </c>
      <c r="C26" s="12" t="s">
        <v>136</v>
      </c>
      <c r="D26" s="1" t="s">
        <v>142</v>
      </c>
      <c r="E26" s="1" t="s">
        <v>144</v>
      </c>
      <c r="F26" s="4">
        <v>136600</v>
      </c>
      <c r="G26" s="4">
        <v>5172.29</v>
      </c>
      <c r="H26" s="4">
        <v>1.55</v>
      </c>
    </row>
    <row r="27" spans="2:8">
      <c r="B27" s="1" t="s">
        <v>1964</v>
      </c>
      <c r="C27" s="12" t="s">
        <v>136</v>
      </c>
      <c r="D27" s="1" t="s">
        <v>256</v>
      </c>
      <c r="E27" s="1" t="s">
        <v>363</v>
      </c>
      <c r="F27" s="4">
        <v>3943000</v>
      </c>
      <c r="G27" s="4">
        <v>5088.4399999999996</v>
      </c>
      <c r="H27" s="4">
        <v>1.52</v>
      </c>
    </row>
    <row r="28" spans="2:8">
      <c r="B28" s="1" t="s">
        <v>1961</v>
      </c>
      <c r="C28" s="12" t="s">
        <v>136</v>
      </c>
      <c r="D28" s="1" t="s">
        <v>170</v>
      </c>
      <c r="E28" s="1" t="s">
        <v>350</v>
      </c>
      <c r="F28" s="4">
        <v>329150</v>
      </c>
      <c r="G28" s="4">
        <v>4938.57</v>
      </c>
      <c r="H28" s="4">
        <v>1.48</v>
      </c>
    </row>
    <row r="29" spans="2:8">
      <c r="B29" s="1" t="s">
        <v>2006</v>
      </c>
      <c r="C29" s="12" t="s">
        <v>136</v>
      </c>
      <c r="D29" s="1" t="s">
        <v>146</v>
      </c>
      <c r="E29" s="1" t="s">
        <v>147</v>
      </c>
      <c r="F29" s="4">
        <v>176100</v>
      </c>
      <c r="G29" s="4">
        <v>4928.16</v>
      </c>
      <c r="H29" s="4">
        <v>1.47</v>
      </c>
    </row>
    <row r="30" spans="2:8">
      <c r="B30" s="1" t="s">
        <v>1968</v>
      </c>
      <c r="C30" s="12" t="s">
        <v>136</v>
      </c>
      <c r="D30" s="1" t="s">
        <v>343</v>
      </c>
      <c r="E30" s="1" t="s">
        <v>344</v>
      </c>
      <c r="F30" s="4">
        <v>1035700</v>
      </c>
      <c r="G30" s="4">
        <v>4850.18</v>
      </c>
      <c r="H30" s="4">
        <v>1.45</v>
      </c>
    </row>
    <row r="31" spans="2:8">
      <c r="B31" s="1" t="s">
        <v>1592</v>
      </c>
      <c r="C31" s="12" t="s">
        <v>136</v>
      </c>
      <c r="D31" s="1" t="s">
        <v>170</v>
      </c>
      <c r="E31" s="1" t="s">
        <v>182</v>
      </c>
      <c r="F31" s="4">
        <v>194800</v>
      </c>
      <c r="G31" s="4">
        <v>4700.91</v>
      </c>
      <c r="H31" s="4">
        <v>1.41</v>
      </c>
    </row>
    <row r="32" spans="2:8">
      <c r="B32" s="1" t="s">
        <v>1581</v>
      </c>
      <c r="C32" s="12" t="s">
        <v>136</v>
      </c>
      <c r="D32" s="1" t="s">
        <v>161</v>
      </c>
      <c r="E32" s="1" t="s">
        <v>172</v>
      </c>
      <c r="F32" s="4">
        <v>93325</v>
      </c>
      <c r="G32" s="4">
        <v>4390.05</v>
      </c>
      <c r="H32" s="4">
        <v>1.31</v>
      </c>
    </row>
    <row r="33" spans="2:8">
      <c r="B33" s="1" t="s">
        <v>1974</v>
      </c>
      <c r="C33" s="12" t="s">
        <v>136</v>
      </c>
      <c r="D33" s="1" t="s">
        <v>170</v>
      </c>
      <c r="E33" s="1" t="s">
        <v>171</v>
      </c>
      <c r="F33" s="4">
        <v>54000</v>
      </c>
      <c r="G33" s="4">
        <v>4229.5200000000004</v>
      </c>
      <c r="H33" s="4">
        <v>1.27</v>
      </c>
    </row>
    <row r="34" spans="2:8">
      <c r="B34" s="1" t="s">
        <v>1597</v>
      </c>
      <c r="C34" s="12" t="s">
        <v>136</v>
      </c>
      <c r="D34" s="1" t="s">
        <v>161</v>
      </c>
      <c r="E34" s="1" t="s">
        <v>162</v>
      </c>
      <c r="F34" s="4">
        <v>80500</v>
      </c>
      <c r="G34" s="4">
        <v>4164.75</v>
      </c>
      <c r="H34" s="4">
        <v>1.25</v>
      </c>
    </row>
    <row r="35" spans="2:8">
      <c r="B35" s="1" t="s">
        <v>1614</v>
      </c>
      <c r="C35" s="12" t="s">
        <v>136</v>
      </c>
      <c r="D35" s="1" t="s">
        <v>154</v>
      </c>
      <c r="E35" s="1" t="s">
        <v>164</v>
      </c>
      <c r="F35" s="4">
        <v>1940800</v>
      </c>
      <c r="G35" s="4">
        <v>4100.91</v>
      </c>
      <c r="H35" s="4">
        <v>1.23</v>
      </c>
    </row>
    <row r="36" spans="2:8">
      <c r="B36" s="1" t="s">
        <v>1615</v>
      </c>
      <c r="C36" s="12" t="s">
        <v>136</v>
      </c>
      <c r="D36" s="1" t="s">
        <v>142</v>
      </c>
      <c r="E36" s="1" t="s">
        <v>268</v>
      </c>
      <c r="F36" s="4">
        <v>346700</v>
      </c>
      <c r="G36" s="4">
        <v>4099.03</v>
      </c>
      <c r="H36" s="4">
        <v>1.23</v>
      </c>
    </row>
    <row r="37" spans="2:8">
      <c r="B37" s="1" t="s">
        <v>1955</v>
      </c>
      <c r="C37" s="12" t="s">
        <v>136</v>
      </c>
      <c r="D37" s="1" t="s">
        <v>200</v>
      </c>
      <c r="E37" s="1" t="s">
        <v>425</v>
      </c>
      <c r="F37" s="4">
        <v>492250</v>
      </c>
      <c r="G37" s="4">
        <v>3683.51</v>
      </c>
      <c r="H37" s="4">
        <v>1.1000000000000001</v>
      </c>
    </row>
    <row r="38" spans="2:8">
      <c r="B38" s="1" t="s">
        <v>1604</v>
      </c>
      <c r="C38" s="12" t="s">
        <v>136</v>
      </c>
      <c r="D38" s="1" t="s">
        <v>154</v>
      </c>
      <c r="E38" s="1" t="s">
        <v>175</v>
      </c>
      <c r="F38" s="4">
        <v>390150</v>
      </c>
      <c r="G38" s="4">
        <v>3374.6</v>
      </c>
      <c r="H38" s="4">
        <v>1.01</v>
      </c>
    </row>
    <row r="39" spans="2:8">
      <c r="B39" s="1" t="s">
        <v>1612</v>
      </c>
      <c r="C39" s="12" t="s">
        <v>136</v>
      </c>
      <c r="D39" s="1" t="s">
        <v>256</v>
      </c>
      <c r="E39" s="1" t="s">
        <v>270</v>
      </c>
      <c r="F39" s="4">
        <v>1842667</v>
      </c>
      <c r="G39" s="4">
        <v>3231.12</v>
      </c>
      <c r="H39" s="4">
        <v>0.97</v>
      </c>
    </row>
    <row r="40" spans="2:8">
      <c r="B40" s="1" t="s">
        <v>1590</v>
      </c>
      <c r="C40" s="12" t="s">
        <v>136</v>
      </c>
      <c r="D40" s="1" t="s">
        <v>246</v>
      </c>
      <c r="E40" s="1" t="s">
        <v>284</v>
      </c>
      <c r="F40" s="4">
        <v>82750</v>
      </c>
      <c r="G40" s="4">
        <v>3084.8</v>
      </c>
      <c r="H40" s="4">
        <v>0.92</v>
      </c>
    </row>
    <row r="41" spans="2:8">
      <c r="B41" s="1" t="s">
        <v>2199</v>
      </c>
      <c r="C41" s="12" t="s">
        <v>136</v>
      </c>
      <c r="D41" s="1" t="s">
        <v>154</v>
      </c>
      <c r="E41" s="1" t="s">
        <v>155</v>
      </c>
      <c r="F41" s="4">
        <v>111300</v>
      </c>
      <c r="G41" s="4">
        <v>3031.92</v>
      </c>
      <c r="H41" s="4">
        <v>0.91</v>
      </c>
    </row>
    <row r="42" spans="2:8">
      <c r="B42" s="1" t="s">
        <v>1963</v>
      </c>
      <c r="C42" s="12" t="s">
        <v>136</v>
      </c>
      <c r="D42" s="1" t="s">
        <v>154</v>
      </c>
      <c r="E42" s="1" t="s">
        <v>420</v>
      </c>
      <c r="F42" s="4">
        <v>91200</v>
      </c>
      <c r="G42" s="4">
        <v>2919.63</v>
      </c>
      <c r="H42" s="4">
        <v>0.87</v>
      </c>
    </row>
    <row r="43" spans="2:8">
      <c r="B43" s="1" t="s">
        <v>1988</v>
      </c>
      <c r="C43" s="12" t="s">
        <v>136</v>
      </c>
      <c r="D43" s="1" t="s">
        <v>142</v>
      </c>
      <c r="E43" s="1" t="s">
        <v>398</v>
      </c>
      <c r="F43" s="4">
        <v>192600</v>
      </c>
      <c r="G43" s="4">
        <v>2788.17</v>
      </c>
      <c r="H43" s="4">
        <v>0.83</v>
      </c>
    </row>
    <row r="44" spans="2:8">
      <c r="B44" s="1" t="s">
        <v>1958</v>
      </c>
      <c r="C44" s="12" t="s">
        <v>136</v>
      </c>
      <c r="D44" s="1" t="s">
        <v>224</v>
      </c>
      <c r="E44" s="1" t="s">
        <v>286</v>
      </c>
      <c r="F44" s="4">
        <v>54200</v>
      </c>
      <c r="G44" s="4">
        <v>2693.5</v>
      </c>
      <c r="H44" s="4">
        <v>0.81</v>
      </c>
    </row>
    <row r="45" spans="2:8">
      <c r="B45" s="1" t="s">
        <v>2036</v>
      </c>
      <c r="C45" s="12" t="s">
        <v>136</v>
      </c>
      <c r="D45" s="1" t="s">
        <v>256</v>
      </c>
      <c r="E45" s="1" t="s">
        <v>375</v>
      </c>
      <c r="F45" s="4">
        <v>2191600</v>
      </c>
      <c r="G45" s="4">
        <v>2541.16</v>
      </c>
      <c r="H45" s="4">
        <v>0.76</v>
      </c>
    </row>
    <row r="46" spans="2:8">
      <c r="B46" s="1" t="s">
        <v>2200</v>
      </c>
      <c r="C46" s="12" t="s">
        <v>136</v>
      </c>
      <c r="D46" s="1" t="s">
        <v>161</v>
      </c>
      <c r="E46" s="1" t="s">
        <v>427</v>
      </c>
      <c r="F46" s="4">
        <v>265200</v>
      </c>
      <c r="G46" s="4">
        <v>2513.5700000000002</v>
      </c>
      <c r="H46" s="4">
        <v>0.75</v>
      </c>
    </row>
    <row r="47" spans="2:8">
      <c r="B47" s="1" t="s">
        <v>1954</v>
      </c>
      <c r="C47" s="12" t="s">
        <v>136</v>
      </c>
      <c r="D47" s="1" t="s">
        <v>343</v>
      </c>
      <c r="E47" s="1" t="s">
        <v>346</v>
      </c>
      <c r="F47" s="4">
        <v>775000</v>
      </c>
      <c r="G47" s="4">
        <v>2346.6999999999998</v>
      </c>
      <c r="H47" s="4">
        <v>0.7</v>
      </c>
    </row>
    <row r="48" spans="2:8">
      <c r="B48" s="1" t="s">
        <v>2012</v>
      </c>
      <c r="C48" s="12" t="s">
        <v>136</v>
      </c>
      <c r="D48" s="1" t="s">
        <v>184</v>
      </c>
      <c r="E48" s="1" t="s">
        <v>440</v>
      </c>
      <c r="F48" s="4">
        <v>208750</v>
      </c>
      <c r="G48" s="4">
        <v>2085.73</v>
      </c>
      <c r="H48" s="4">
        <v>0.62</v>
      </c>
    </row>
    <row r="49" spans="2:8">
      <c r="B49" s="1" t="s">
        <v>2045</v>
      </c>
      <c r="C49" s="12" t="s">
        <v>136</v>
      </c>
      <c r="D49" s="1" t="s">
        <v>165</v>
      </c>
      <c r="E49" s="1" t="s">
        <v>804</v>
      </c>
      <c r="F49" s="4">
        <v>181444</v>
      </c>
      <c r="G49" s="4">
        <v>2080.5300000000002</v>
      </c>
      <c r="H49" s="4">
        <v>0.62</v>
      </c>
    </row>
    <row r="50" spans="2:8">
      <c r="B50" s="1" t="s">
        <v>1970</v>
      </c>
      <c r="C50" s="12" t="s">
        <v>136</v>
      </c>
      <c r="D50" s="1" t="s">
        <v>154</v>
      </c>
      <c r="E50" s="1" t="s">
        <v>186</v>
      </c>
      <c r="F50" s="4">
        <v>381000</v>
      </c>
      <c r="G50" s="4">
        <v>2074.35</v>
      </c>
      <c r="H50" s="4">
        <v>0.62</v>
      </c>
    </row>
    <row r="51" spans="2:8">
      <c r="B51" s="1" t="s">
        <v>2201</v>
      </c>
      <c r="C51" s="12" t="s">
        <v>136</v>
      </c>
      <c r="D51" s="1" t="s">
        <v>198</v>
      </c>
      <c r="E51" s="1" t="s">
        <v>444</v>
      </c>
      <c r="F51" s="4">
        <v>106800</v>
      </c>
      <c r="G51" s="4">
        <v>2024.66</v>
      </c>
      <c r="H51" s="4">
        <v>0.61</v>
      </c>
    </row>
    <row r="52" spans="2:8">
      <c r="B52" s="1" t="s">
        <v>1594</v>
      </c>
      <c r="C52" s="12" t="s">
        <v>136</v>
      </c>
      <c r="D52" s="1" t="s">
        <v>176</v>
      </c>
      <c r="E52" s="1" t="s">
        <v>177</v>
      </c>
      <c r="F52" s="4">
        <v>123600</v>
      </c>
      <c r="G52" s="4">
        <v>1970.93</v>
      </c>
      <c r="H52" s="4">
        <v>0.59</v>
      </c>
    </row>
    <row r="53" spans="2:8">
      <c r="B53" s="1" t="s">
        <v>1596</v>
      </c>
      <c r="C53" s="12" t="s">
        <v>136</v>
      </c>
      <c r="D53" s="1" t="s">
        <v>246</v>
      </c>
      <c r="E53" s="1" t="s">
        <v>283</v>
      </c>
      <c r="F53" s="4">
        <v>72800</v>
      </c>
      <c r="G53" s="4">
        <v>1950.49</v>
      </c>
      <c r="H53" s="4">
        <v>0.57999999999999996</v>
      </c>
    </row>
    <row r="54" spans="2:8">
      <c r="B54" s="1" t="s">
        <v>2202</v>
      </c>
      <c r="C54" s="12" t="s">
        <v>136</v>
      </c>
      <c r="D54" s="1" t="s">
        <v>148</v>
      </c>
      <c r="E54" s="1" t="s">
        <v>395</v>
      </c>
      <c r="F54" s="4">
        <v>372000</v>
      </c>
      <c r="G54" s="4">
        <v>1761.23</v>
      </c>
      <c r="H54" s="4">
        <v>0.53</v>
      </c>
    </row>
    <row r="55" spans="2:8">
      <c r="B55" s="1" t="s">
        <v>1599</v>
      </c>
      <c r="C55" s="12" t="s">
        <v>136</v>
      </c>
      <c r="D55" s="1" t="s">
        <v>176</v>
      </c>
      <c r="E55" s="1" t="s">
        <v>278</v>
      </c>
      <c r="F55" s="4">
        <v>258500</v>
      </c>
      <c r="G55" s="4">
        <v>1703.77</v>
      </c>
      <c r="H55" s="4">
        <v>0.51</v>
      </c>
    </row>
    <row r="56" spans="2:8">
      <c r="B56" s="1" t="s">
        <v>2203</v>
      </c>
      <c r="C56" s="12" t="s">
        <v>136</v>
      </c>
      <c r="D56" s="1" t="s">
        <v>256</v>
      </c>
      <c r="E56" s="1" t="s">
        <v>447</v>
      </c>
      <c r="F56" s="4">
        <v>211608</v>
      </c>
      <c r="G56" s="4">
        <v>1701.01</v>
      </c>
      <c r="H56" s="4">
        <v>0.51</v>
      </c>
    </row>
    <row r="57" spans="2:8">
      <c r="B57" s="1" t="s">
        <v>2039</v>
      </c>
      <c r="C57" s="12" t="s">
        <v>136</v>
      </c>
      <c r="D57" s="1" t="s">
        <v>193</v>
      </c>
      <c r="E57" s="1" t="s">
        <v>360</v>
      </c>
      <c r="F57" s="4">
        <v>50000</v>
      </c>
      <c r="G57" s="4">
        <v>1697</v>
      </c>
      <c r="H57" s="4">
        <v>0.51</v>
      </c>
    </row>
    <row r="58" spans="2:8">
      <c r="B58" s="1" t="s">
        <v>1997</v>
      </c>
      <c r="C58" s="12" t="s">
        <v>136</v>
      </c>
      <c r="D58" s="1" t="s">
        <v>156</v>
      </c>
      <c r="E58" s="1" t="s">
        <v>448</v>
      </c>
      <c r="F58" s="4">
        <v>55000</v>
      </c>
      <c r="G58" s="4">
        <v>1690.87</v>
      </c>
      <c r="H58" s="4">
        <v>0.51</v>
      </c>
    </row>
    <row r="59" spans="2:8">
      <c r="B59" s="1" t="s">
        <v>1613</v>
      </c>
      <c r="C59" s="12" t="s">
        <v>136</v>
      </c>
      <c r="D59" s="1" t="s">
        <v>137</v>
      </c>
      <c r="E59" s="1" t="s">
        <v>152</v>
      </c>
      <c r="F59" s="4">
        <v>209500</v>
      </c>
      <c r="G59" s="4">
        <v>1647.72</v>
      </c>
      <c r="H59" s="4">
        <v>0.49</v>
      </c>
    </row>
    <row r="60" spans="2:8">
      <c r="B60" s="1" t="s">
        <v>2204</v>
      </c>
      <c r="C60" s="12" t="s">
        <v>136</v>
      </c>
      <c r="D60" s="1" t="s">
        <v>165</v>
      </c>
      <c r="E60" s="1" t="s">
        <v>222</v>
      </c>
      <c r="F60" s="4">
        <v>441500</v>
      </c>
      <c r="G60" s="4">
        <v>1548.12</v>
      </c>
      <c r="H60" s="4">
        <v>0.46</v>
      </c>
    </row>
    <row r="61" spans="2:8">
      <c r="B61" s="1" t="s">
        <v>2205</v>
      </c>
      <c r="C61" s="12" t="s">
        <v>136</v>
      </c>
      <c r="D61" s="1" t="s">
        <v>256</v>
      </c>
      <c r="E61" s="1" t="s">
        <v>446</v>
      </c>
      <c r="F61" s="4">
        <v>356000</v>
      </c>
      <c r="G61" s="4">
        <v>1515.67</v>
      </c>
      <c r="H61" s="4">
        <v>0.45</v>
      </c>
    </row>
    <row r="62" spans="2:8">
      <c r="B62" s="1" t="s">
        <v>2206</v>
      </c>
      <c r="C62" s="12" t="s">
        <v>136</v>
      </c>
      <c r="D62" s="1" t="s">
        <v>146</v>
      </c>
      <c r="E62" s="1" t="s">
        <v>245</v>
      </c>
      <c r="F62" s="4">
        <v>2801160</v>
      </c>
      <c r="G62" s="4">
        <v>1407.58</v>
      </c>
      <c r="H62" s="4">
        <v>0.42</v>
      </c>
    </row>
    <row r="63" spans="2:8">
      <c r="B63" s="1" t="s">
        <v>2032</v>
      </c>
      <c r="C63" s="12" t="s">
        <v>136</v>
      </c>
      <c r="D63" s="1" t="s">
        <v>356</v>
      </c>
      <c r="E63" s="1" t="s">
        <v>805</v>
      </c>
      <c r="F63" s="4">
        <v>170500</v>
      </c>
      <c r="G63" s="4">
        <v>1351.89</v>
      </c>
      <c r="H63" s="4">
        <v>0.4</v>
      </c>
    </row>
    <row r="64" spans="2:8">
      <c r="B64" s="1" t="s">
        <v>1960</v>
      </c>
      <c r="C64" s="12" t="s">
        <v>136</v>
      </c>
      <c r="D64" s="1" t="s">
        <v>376</v>
      </c>
      <c r="E64" s="1" t="s">
        <v>377</v>
      </c>
      <c r="F64" s="4">
        <v>404000</v>
      </c>
      <c r="G64" s="4">
        <v>1295.02</v>
      </c>
      <c r="H64" s="4">
        <v>0.39</v>
      </c>
    </row>
    <row r="65" spans="2:8">
      <c r="B65" s="1" t="s">
        <v>2005</v>
      </c>
      <c r="C65" s="12" t="s">
        <v>136</v>
      </c>
      <c r="D65" s="1" t="s">
        <v>343</v>
      </c>
      <c r="E65" s="1" t="s">
        <v>348</v>
      </c>
      <c r="F65" s="4">
        <v>1335000</v>
      </c>
      <c r="G65" s="4">
        <v>1211.51</v>
      </c>
      <c r="H65" s="4">
        <v>0.36</v>
      </c>
    </row>
    <row r="66" spans="2:8">
      <c r="B66" s="1" t="s">
        <v>2207</v>
      </c>
      <c r="C66" s="12" t="s">
        <v>136</v>
      </c>
      <c r="D66" s="1" t="s">
        <v>148</v>
      </c>
      <c r="E66" s="1" t="s">
        <v>192</v>
      </c>
      <c r="F66" s="4">
        <v>40302</v>
      </c>
      <c r="G66" s="4">
        <v>1166.7</v>
      </c>
      <c r="H66" s="4">
        <v>0.35</v>
      </c>
    </row>
    <row r="67" spans="2:8">
      <c r="B67" s="1" t="s">
        <v>2208</v>
      </c>
      <c r="C67" s="12" t="s">
        <v>136</v>
      </c>
      <c r="D67" s="1" t="s">
        <v>154</v>
      </c>
      <c r="E67" s="1" t="s">
        <v>226</v>
      </c>
      <c r="F67" s="4">
        <v>52600</v>
      </c>
      <c r="G67" s="4">
        <v>1163.22</v>
      </c>
      <c r="H67" s="4">
        <v>0.35</v>
      </c>
    </row>
    <row r="68" spans="2:8">
      <c r="B68" s="1" t="s">
        <v>1608</v>
      </c>
      <c r="C68" s="12" t="s">
        <v>136</v>
      </c>
      <c r="D68" s="1" t="s">
        <v>184</v>
      </c>
      <c r="E68" s="1" t="s">
        <v>272</v>
      </c>
      <c r="F68" s="4">
        <v>55500</v>
      </c>
      <c r="G68" s="4">
        <v>1147.46</v>
      </c>
      <c r="H68" s="4">
        <v>0.34</v>
      </c>
    </row>
    <row r="69" spans="2:8">
      <c r="B69" s="1" t="s">
        <v>2209</v>
      </c>
      <c r="C69" s="12" t="s">
        <v>136</v>
      </c>
      <c r="D69" s="1" t="s">
        <v>154</v>
      </c>
      <c r="E69" s="1" t="s">
        <v>530</v>
      </c>
      <c r="F69" s="4">
        <v>133500</v>
      </c>
      <c r="G69" s="4">
        <v>1130.68</v>
      </c>
      <c r="H69" s="4">
        <v>0.34</v>
      </c>
    </row>
    <row r="70" spans="2:8">
      <c r="B70" s="1" t="s">
        <v>1978</v>
      </c>
      <c r="C70" s="12" t="s">
        <v>136</v>
      </c>
      <c r="D70" s="1" t="s">
        <v>154</v>
      </c>
      <c r="E70" s="1" t="s">
        <v>189</v>
      </c>
      <c r="F70" s="4">
        <v>145000</v>
      </c>
      <c r="G70" s="4">
        <v>1036.97</v>
      </c>
      <c r="H70" s="4">
        <v>0.31</v>
      </c>
    </row>
    <row r="71" spans="2:8">
      <c r="B71" s="1" t="s">
        <v>2210</v>
      </c>
      <c r="C71" s="12" t="s">
        <v>136</v>
      </c>
      <c r="D71" s="1" t="s">
        <v>376</v>
      </c>
      <c r="E71" s="1" t="s">
        <v>548</v>
      </c>
      <c r="F71" s="4">
        <v>68933</v>
      </c>
      <c r="G71" s="4">
        <v>1026.4100000000001</v>
      </c>
      <c r="H71" s="4">
        <v>0.31</v>
      </c>
    </row>
    <row r="72" spans="2:8">
      <c r="B72" s="1" t="s">
        <v>2211</v>
      </c>
      <c r="C72" s="12" t="s">
        <v>136</v>
      </c>
      <c r="D72" s="1" t="s">
        <v>376</v>
      </c>
      <c r="E72" s="1" t="s">
        <v>489</v>
      </c>
      <c r="F72" s="4">
        <v>301600</v>
      </c>
      <c r="G72" s="4">
        <v>1002.52</v>
      </c>
      <c r="H72" s="4">
        <v>0.3</v>
      </c>
    </row>
    <row r="73" spans="2:8">
      <c r="B73" s="1" t="s">
        <v>1600</v>
      </c>
      <c r="C73" s="12" t="s">
        <v>136</v>
      </c>
      <c r="D73" s="1" t="s">
        <v>154</v>
      </c>
      <c r="E73" s="1" t="s">
        <v>202</v>
      </c>
      <c r="F73" s="4">
        <v>3800</v>
      </c>
      <c r="G73" s="4">
        <v>926.88</v>
      </c>
      <c r="H73" s="4">
        <v>0.28000000000000003</v>
      </c>
    </row>
    <row r="74" spans="2:8">
      <c r="B74" s="1" t="s">
        <v>2212</v>
      </c>
      <c r="C74" s="12" t="s">
        <v>136</v>
      </c>
      <c r="D74" s="1" t="s">
        <v>142</v>
      </c>
      <c r="E74" s="1" t="s">
        <v>160</v>
      </c>
      <c r="F74" s="4">
        <v>23000</v>
      </c>
      <c r="G74" s="4">
        <v>764.07</v>
      </c>
      <c r="H74" s="4">
        <v>0.23</v>
      </c>
    </row>
    <row r="75" spans="2:8">
      <c r="B75" s="1" t="s">
        <v>2213</v>
      </c>
      <c r="C75" s="12" t="s">
        <v>136</v>
      </c>
      <c r="D75" s="1" t="s">
        <v>161</v>
      </c>
      <c r="E75" s="1" t="s">
        <v>190</v>
      </c>
      <c r="F75" s="4">
        <v>7000</v>
      </c>
      <c r="G75" s="4">
        <v>630.97</v>
      </c>
      <c r="H75" s="4">
        <v>0.19</v>
      </c>
    </row>
    <row r="76" spans="2:8">
      <c r="B76" s="1" t="s">
        <v>1973</v>
      </c>
      <c r="C76" s="12" t="s">
        <v>136</v>
      </c>
      <c r="D76" s="1" t="s">
        <v>154</v>
      </c>
      <c r="E76" s="1" t="s">
        <v>514</v>
      </c>
      <c r="F76" s="4">
        <v>100000</v>
      </c>
      <c r="G76" s="4">
        <v>621.5</v>
      </c>
      <c r="H76" s="4">
        <v>0.19</v>
      </c>
    </row>
    <row r="77" spans="2:8">
      <c r="B77" s="1" t="s">
        <v>2029</v>
      </c>
      <c r="C77" s="12" t="s">
        <v>136</v>
      </c>
      <c r="D77" s="1" t="s">
        <v>161</v>
      </c>
      <c r="E77" s="1" t="s">
        <v>449</v>
      </c>
      <c r="F77" s="4">
        <v>54400</v>
      </c>
      <c r="G77" s="4">
        <v>521.07000000000005</v>
      </c>
      <c r="H77" s="4">
        <v>0.16</v>
      </c>
    </row>
    <row r="78" spans="2:8">
      <c r="B78" s="1" t="s">
        <v>2042</v>
      </c>
      <c r="C78" s="12" t="s">
        <v>136</v>
      </c>
      <c r="D78" s="1" t="s">
        <v>146</v>
      </c>
      <c r="E78" s="1" t="s">
        <v>500</v>
      </c>
      <c r="F78" s="4">
        <v>248000</v>
      </c>
      <c r="G78" s="4">
        <v>397.17</v>
      </c>
      <c r="H78" s="4">
        <v>0.12</v>
      </c>
    </row>
    <row r="79" spans="2:8">
      <c r="B79" s="1" t="s">
        <v>1957</v>
      </c>
      <c r="C79" s="12" t="s">
        <v>136</v>
      </c>
      <c r="D79" s="1" t="s">
        <v>246</v>
      </c>
      <c r="E79" s="1" t="s">
        <v>426</v>
      </c>
      <c r="F79" s="4">
        <v>125400</v>
      </c>
      <c r="G79" s="4">
        <v>360.27</v>
      </c>
      <c r="H79" s="4">
        <v>0.11</v>
      </c>
    </row>
    <row r="80" spans="2:8">
      <c r="B80" s="1" t="s">
        <v>2376</v>
      </c>
      <c r="C80" s="12" t="s">
        <v>136</v>
      </c>
      <c r="F80" s="4">
        <v>11525</v>
      </c>
      <c r="G80" s="4">
        <v>4208.18</v>
      </c>
      <c r="H80" s="4">
        <v>1.26</v>
      </c>
    </row>
    <row r="81" spans="2:8">
      <c r="B81" s="1" t="s">
        <v>806</v>
      </c>
      <c r="C81" s="12" t="s">
        <v>136</v>
      </c>
      <c r="F81" s="4">
        <v>19350</v>
      </c>
      <c r="G81" s="4">
        <v>3313.16</v>
      </c>
      <c r="H81" s="4">
        <v>0.99</v>
      </c>
    </row>
    <row r="82" spans="2:8">
      <c r="B82" s="1" t="s">
        <v>2183</v>
      </c>
      <c r="C82" s="12" t="s">
        <v>136</v>
      </c>
      <c r="D82" s="1" t="s">
        <v>246</v>
      </c>
      <c r="E82" s="1" t="s">
        <v>426</v>
      </c>
      <c r="F82" s="4">
        <v>-125400</v>
      </c>
      <c r="G82" s="4">
        <v>-361.78</v>
      </c>
      <c r="H82" s="4">
        <v>-0.11</v>
      </c>
    </row>
    <row r="83" spans="2:8">
      <c r="B83" s="1" t="s">
        <v>2146</v>
      </c>
      <c r="C83" s="12" t="s">
        <v>136</v>
      </c>
      <c r="D83" s="1" t="s">
        <v>142</v>
      </c>
      <c r="E83" s="1" t="s">
        <v>398</v>
      </c>
      <c r="F83" s="4">
        <v>-25200</v>
      </c>
      <c r="G83" s="4">
        <v>-365.49</v>
      </c>
      <c r="H83" s="4">
        <v>-0.11</v>
      </c>
    </row>
    <row r="84" spans="2:8">
      <c r="B84" s="1" t="s">
        <v>2079</v>
      </c>
      <c r="C84" s="12" t="s">
        <v>136</v>
      </c>
      <c r="D84" s="1" t="s">
        <v>146</v>
      </c>
      <c r="E84" s="1" t="s">
        <v>500</v>
      </c>
      <c r="F84" s="4">
        <v>-248000</v>
      </c>
      <c r="G84" s="4">
        <v>-397.3</v>
      </c>
      <c r="H84" s="4">
        <v>-0.12</v>
      </c>
    </row>
    <row r="85" spans="2:8">
      <c r="B85" s="1" t="s">
        <v>2187</v>
      </c>
      <c r="C85" s="12" t="s">
        <v>136</v>
      </c>
      <c r="D85" s="1" t="s">
        <v>142</v>
      </c>
      <c r="E85" s="1" t="s">
        <v>144</v>
      </c>
      <c r="F85" s="4">
        <v>-11100</v>
      </c>
      <c r="G85" s="4">
        <v>-420.64</v>
      </c>
      <c r="H85" s="4">
        <v>-0.13</v>
      </c>
    </row>
    <row r="86" spans="2:8">
      <c r="B86" s="1" t="s">
        <v>2093</v>
      </c>
      <c r="C86" s="12" t="s">
        <v>136</v>
      </c>
      <c r="D86" s="1" t="s">
        <v>161</v>
      </c>
      <c r="E86" s="1" t="s">
        <v>449</v>
      </c>
      <c r="F86" s="4">
        <v>-54400</v>
      </c>
      <c r="G86" s="4">
        <v>-521.41999999999996</v>
      </c>
      <c r="H86" s="4">
        <v>-0.16</v>
      </c>
    </row>
    <row r="87" spans="2:8">
      <c r="B87" s="1" t="s">
        <v>2121</v>
      </c>
      <c r="C87" s="12" t="s">
        <v>136</v>
      </c>
      <c r="D87" s="1" t="s">
        <v>146</v>
      </c>
      <c r="E87" s="1" t="s">
        <v>147</v>
      </c>
      <c r="F87" s="4">
        <v>-21900</v>
      </c>
      <c r="G87" s="4">
        <v>-613.62</v>
      </c>
      <c r="H87" s="4">
        <v>-0.18</v>
      </c>
    </row>
    <row r="88" spans="2:8">
      <c r="B88" s="1" t="s">
        <v>2164</v>
      </c>
      <c r="C88" s="12" t="s">
        <v>136</v>
      </c>
      <c r="D88" s="1" t="s">
        <v>154</v>
      </c>
      <c r="E88" s="1" t="s">
        <v>514</v>
      </c>
      <c r="F88" s="4">
        <v>-100000</v>
      </c>
      <c r="G88" s="4">
        <v>-621.9</v>
      </c>
      <c r="H88" s="4">
        <v>-0.19</v>
      </c>
    </row>
    <row r="89" spans="2:8">
      <c r="B89" s="1" t="s">
        <v>2158</v>
      </c>
      <c r="C89" s="12" t="s">
        <v>136</v>
      </c>
      <c r="D89" s="1" t="s">
        <v>154</v>
      </c>
      <c r="E89" s="1" t="s">
        <v>189</v>
      </c>
      <c r="F89" s="4">
        <v>-145000</v>
      </c>
      <c r="G89" s="4">
        <v>-1038.1300000000001</v>
      </c>
      <c r="H89" s="4">
        <v>-0.31</v>
      </c>
    </row>
    <row r="90" spans="2:8">
      <c r="B90" s="1" t="s">
        <v>2163</v>
      </c>
      <c r="C90" s="12" t="s">
        <v>136</v>
      </c>
      <c r="D90" s="1" t="s">
        <v>170</v>
      </c>
      <c r="E90" s="1" t="s">
        <v>171</v>
      </c>
      <c r="F90" s="4">
        <v>-17800</v>
      </c>
      <c r="G90" s="4">
        <v>-1395.88</v>
      </c>
      <c r="H90" s="4">
        <v>-0.42</v>
      </c>
    </row>
    <row r="91" spans="2:8">
      <c r="B91" s="1" t="s">
        <v>2191</v>
      </c>
      <c r="C91" s="12" t="s">
        <v>136</v>
      </c>
      <c r="D91" s="1" t="s">
        <v>154</v>
      </c>
      <c r="E91" s="1" t="s">
        <v>164</v>
      </c>
      <c r="F91" s="4">
        <v>-787200</v>
      </c>
      <c r="G91" s="4">
        <v>-1666.11</v>
      </c>
      <c r="H91" s="4">
        <v>-0.5</v>
      </c>
    </row>
    <row r="92" spans="2:8">
      <c r="B92" s="1" t="s">
        <v>2160</v>
      </c>
      <c r="C92" s="12" t="s">
        <v>136</v>
      </c>
      <c r="D92" s="1" t="s">
        <v>170</v>
      </c>
      <c r="E92" s="1" t="s">
        <v>182</v>
      </c>
      <c r="F92" s="4">
        <v>-83000</v>
      </c>
      <c r="G92" s="4">
        <v>-2003.74</v>
      </c>
      <c r="H92" s="4">
        <v>-0.6</v>
      </c>
    </row>
    <row r="93" spans="2:8">
      <c r="B93" s="1" t="s">
        <v>2171</v>
      </c>
      <c r="C93" s="12" t="s">
        <v>136</v>
      </c>
      <c r="D93" s="1" t="s">
        <v>343</v>
      </c>
      <c r="E93" s="1" t="s">
        <v>344</v>
      </c>
      <c r="F93" s="4">
        <v>-468700</v>
      </c>
      <c r="G93" s="4">
        <v>-2197.27</v>
      </c>
      <c r="H93" s="4">
        <v>-0.66</v>
      </c>
    </row>
    <row r="94" spans="2:8">
      <c r="B94" s="1" t="s">
        <v>2188</v>
      </c>
      <c r="C94" s="12" t="s">
        <v>136</v>
      </c>
      <c r="D94" s="1" t="s">
        <v>343</v>
      </c>
      <c r="E94" s="1" t="s">
        <v>346</v>
      </c>
      <c r="F94" s="4">
        <v>-775000</v>
      </c>
      <c r="G94" s="4">
        <v>-2344.7600000000002</v>
      </c>
      <c r="H94" s="4">
        <v>-0.7</v>
      </c>
    </row>
    <row r="95" spans="2:8">
      <c r="B95" s="1" t="s">
        <v>2168</v>
      </c>
      <c r="C95" s="12" t="s">
        <v>136</v>
      </c>
      <c r="D95" s="1" t="s">
        <v>161</v>
      </c>
      <c r="E95" s="1" t="s">
        <v>172</v>
      </c>
      <c r="F95" s="4">
        <v>-51875</v>
      </c>
      <c r="G95" s="4">
        <v>-2442.61</v>
      </c>
      <c r="H95" s="4">
        <v>-0.73</v>
      </c>
    </row>
    <row r="96" spans="2:8">
      <c r="B96" s="1" t="s">
        <v>2186</v>
      </c>
      <c r="C96" s="12" t="s">
        <v>136</v>
      </c>
      <c r="D96" s="1" t="s">
        <v>200</v>
      </c>
      <c r="E96" s="1" t="s">
        <v>425</v>
      </c>
      <c r="F96" s="4">
        <v>-353750</v>
      </c>
      <c r="G96" s="4">
        <v>-2657.72</v>
      </c>
      <c r="H96" s="4">
        <v>-0.8</v>
      </c>
    </row>
    <row r="97" spans="2:8">
      <c r="B97" s="1" t="s">
        <v>2137</v>
      </c>
      <c r="C97" s="12" t="s">
        <v>136</v>
      </c>
      <c r="D97" s="1" t="s">
        <v>161</v>
      </c>
      <c r="E97" s="1" t="s">
        <v>162</v>
      </c>
      <c r="F97" s="4">
        <v>-54800</v>
      </c>
      <c r="G97" s="4">
        <v>-2840.31</v>
      </c>
      <c r="H97" s="4">
        <v>-0.85</v>
      </c>
    </row>
    <row r="98" spans="2:8">
      <c r="B98" s="1" t="s">
        <v>2176</v>
      </c>
      <c r="C98" s="12" t="s">
        <v>136</v>
      </c>
      <c r="D98" s="1" t="s">
        <v>154</v>
      </c>
      <c r="E98" s="1" t="s">
        <v>420</v>
      </c>
      <c r="F98" s="4">
        <v>-91200</v>
      </c>
      <c r="G98" s="4">
        <v>-2922.23</v>
      </c>
      <c r="H98" s="4">
        <v>-0.87</v>
      </c>
    </row>
    <row r="99" spans="2:8">
      <c r="B99" s="1" t="s">
        <v>2214</v>
      </c>
      <c r="C99" s="12" t="s">
        <v>136</v>
      </c>
      <c r="D99" s="1" t="s">
        <v>154</v>
      </c>
      <c r="E99" s="1" t="s">
        <v>155</v>
      </c>
      <c r="F99" s="4">
        <v>-111300</v>
      </c>
      <c r="G99" s="4">
        <v>-3035.04</v>
      </c>
      <c r="H99" s="4">
        <v>-0.91</v>
      </c>
    </row>
    <row r="100" spans="2:8">
      <c r="B100" s="1" t="s">
        <v>2179</v>
      </c>
      <c r="C100" s="12" t="s">
        <v>136</v>
      </c>
      <c r="D100" s="1" t="s">
        <v>170</v>
      </c>
      <c r="E100" s="1" t="s">
        <v>350</v>
      </c>
      <c r="F100" s="4">
        <v>-202825</v>
      </c>
      <c r="G100" s="4">
        <v>-3046.94</v>
      </c>
      <c r="H100" s="4">
        <v>-0.91</v>
      </c>
    </row>
    <row r="101" spans="2:8">
      <c r="B101" s="1" t="s">
        <v>2184</v>
      </c>
      <c r="C101" s="12" t="s">
        <v>136</v>
      </c>
      <c r="D101" s="1" t="s">
        <v>246</v>
      </c>
      <c r="E101" s="1" t="s">
        <v>284</v>
      </c>
      <c r="F101" s="4">
        <v>-82750</v>
      </c>
      <c r="G101" s="4">
        <v>-3096.63</v>
      </c>
      <c r="H101" s="4">
        <v>-0.93</v>
      </c>
    </row>
    <row r="102" spans="2:8">
      <c r="B102" s="1" t="s">
        <v>2175</v>
      </c>
      <c r="C102" s="12" t="s">
        <v>136</v>
      </c>
      <c r="D102" s="1" t="s">
        <v>256</v>
      </c>
      <c r="E102" s="1" t="s">
        <v>363</v>
      </c>
      <c r="F102" s="4">
        <v>-2416500</v>
      </c>
      <c r="G102" s="4">
        <v>-3131.78</v>
      </c>
      <c r="H102" s="4">
        <v>-0.94</v>
      </c>
    </row>
    <row r="103" spans="2:8">
      <c r="B103" s="1" t="s">
        <v>2185</v>
      </c>
      <c r="C103" s="12" t="s">
        <v>136</v>
      </c>
      <c r="D103" s="1" t="s">
        <v>173</v>
      </c>
      <c r="E103" s="1" t="s">
        <v>174</v>
      </c>
      <c r="F103" s="4">
        <v>-199525</v>
      </c>
      <c r="G103" s="4">
        <v>-3340.45</v>
      </c>
      <c r="H103" s="4">
        <v>-1</v>
      </c>
    </row>
    <row r="104" spans="2:8">
      <c r="B104" s="1" t="s">
        <v>2215</v>
      </c>
      <c r="C104" s="12" t="s">
        <v>136</v>
      </c>
      <c r="D104" s="1" t="s">
        <v>154</v>
      </c>
      <c r="E104" s="1" t="s">
        <v>175</v>
      </c>
      <c r="F104" s="4">
        <v>-390150</v>
      </c>
      <c r="G104" s="4">
        <v>-3377.53</v>
      </c>
      <c r="H104" s="4">
        <v>-1.01</v>
      </c>
    </row>
    <row r="105" spans="2:8">
      <c r="B105" s="1" t="s">
        <v>2174</v>
      </c>
      <c r="C105" s="12" t="s">
        <v>136</v>
      </c>
      <c r="D105" s="1" t="s">
        <v>246</v>
      </c>
      <c r="E105" s="1" t="s">
        <v>422</v>
      </c>
      <c r="F105" s="4">
        <v>-436800</v>
      </c>
      <c r="G105" s="4">
        <v>-3471.47</v>
      </c>
      <c r="H105" s="4">
        <v>-1.04</v>
      </c>
    </row>
    <row r="106" spans="2:8">
      <c r="B106" s="1" t="s">
        <v>2162</v>
      </c>
      <c r="C106" s="12" t="s">
        <v>136</v>
      </c>
      <c r="D106" s="1" t="s">
        <v>139</v>
      </c>
      <c r="E106" s="1" t="s">
        <v>352</v>
      </c>
      <c r="F106" s="4">
        <v>-741600</v>
      </c>
      <c r="G106" s="4">
        <v>-3506.28</v>
      </c>
      <c r="H106" s="4">
        <v>-1.05</v>
      </c>
    </row>
    <row r="107" spans="2:8">
      <c r="B107" s="1" t="s">
        <v>2128</v>
      </c>
      <c r="C107" s="12" t="s">
        <v>136</v>
      </c>
      <c r="D107" s="1" t="s">
        <v>139</v>
      </c>
      <c r="E107" s="1" t="s">
        <v>140</v>
      </c>
      <c r="F107" s="4">
        <v>-169750</v>
      </c>
      <c r="G107" s="4">
        <v>-3846.45</v>
      </c>
      <c r="H107" s="4">
        <v>-1.1499999999999999</v>
      </c>
    </row>
    <row r="108" spans="2:8">
      <c r="B108" s="1" t="s">
        <v>2153</v>
      </c>
      <c r="C108" s="12" t="s">
        <v>136</v>
      </c>
      <c r="D108" s="1" t="s">
        <v>150</v>
      </c>
      <c r="E108" s="1" t="s">
        <v>151</v>
      </c>
      <c r="F108" s="4">
        <v>-599724</v>
      </c>
      <c r="G108" s="4">
        <v>-3982.47</v>
      </c>
      <c r="H108" s="4">
        <v>-1.19</v>
      </c>
    </row>
    <row r="109" spans="2:8">
      <c r="B109" s="1" t="s">
        <v>716</v>
      </c>
      <c r="C109" s="12" t="s">
        <v>136</v>
      </c>
      <c r="D109" s="1" t="s">
        <v>137</v>
      </c>
      <c r="E109" s="1" t="s">
        <v>291</v>
      </c>
      <c r="F109" s="4">
        <v>-1050000</v>
      </c>
      <c r="G109" s="4">
        <v>-4476.68</v>
      </c>
      <c r="H109" s="4">
        <v>-1.34</v>
      </c>
    </row>
    <row r="110" spans="2:8">
      <c r="B110" s="1" t="s">
        <v>2192</v>
      </c>
      <c r="C110" s="12" t="s">
        <v>136</v>
      </c>
      <c r="D110" s="1" t="s">
        <v>137</v>
      </c>
      <c r="E110" s="1" t="s">
        <v>138</v>
      </c>
      <c r="F110" s="4">
        <v>-690250</v>
      </c>
      <c r="G110" s="4">
        <v>-4967.7299999999996</v>
      </c>
      <c r="H110" s="4">
        <v>-1.49</v>
      </c>
    </row>
    <row r="111" spans="2:8">
      <c r="B111" s="1" t="s">
        <v>2190</v>
      </c>
      <c r="C111" s="12" t="s">
        <v>136</v>
      </c>
      <c r="D111" s="1" t="s">
        <v>161</v>
      </c>
      <c r="E111" s="1" t="s">
        <v>181</v>
      </c>
      <c r="F111" s="4">
        <v>-658000</v>
      </c>
      <c r="G111" s="4">
        <v>-5229.46</v>
      </c>
      <c r="H111" s="4">
        <v>-1.56</v>
      </c>
    </row>
    <row r="112" spans="2:8">
      <c r="B112" s="1" t="s">
        <v>2166</v>
      </c>
      <c r="C112" s="12" t="s">
        <v>136</v>
      </c>
      <c r="D112" s="1" t="s">
        <v>341</v>
      </c>
      <c r="E112" s="1" t="s">
        <v>342</v>
      </c>
      <c r="F112" s="4">
        <v>-385050</v>
      </c>
      <c r="G112" s="4">
        <v>-5586.11</v>
      </c>
      <c r="H112" s="4">
        <v>-1.67</v>
      </c>
    </row>
    <row r="113" spans="2:8">
      <c r="B113" s="118" t="s">
        <v>2371</v>
      </c>
      <c r="G113" s="10">
        <f>SUM(G15:G81)</f>
        <v>227772.25000000009</v>
      </c>
      <c r="H113" s="10">
        <f>SUM(H15:H81)</f>
        <v>68.16</v>
      </c>
    </row>
    <row r="114" spans="2:8">
      <c r="B114" s="2" t="s">
        <v>2372</v>
      </c>
      <c r="G114" s="10"/>
      <c r="H114" s="10"/>
    </row>
    <row r="115" spans="2:8">
      <c r="B115" s="2" t="s">
        <v>2373</v>
      </c>
      <c r="G115" s="10"/>
      <c r="H115" s="10"/>
    </row>
    <row r="116" spans="2:8">
      <c r="B116" s="1" t="s">
        <v>807</v>
      </c>
      <c r="C116" s="12" t="s">
        <v>136</v>
      </c>
      <c r="D116" s="1" t="s">
        <v>376</v>
      </c>
      <c r="E116" s="1" t="s">
        <v>808</v>
      </c>
      <c r="F116" s="4">
        <v>664000</v>
      </c>
      <c r="G116" s="4">
        <v>1741.74</v>
      </c>
      <c r="H116" s="4">
        <v>0.52</v>
      </c>
    </row>
    <row r="117" spans="2:8">
      <c r="B117" s="2" t="s">
        <v>2374</v>
      </c>
      <c r="G117" s="10">
        <f>SUM(G116)</f>
        <v>1741.74</v>
      </c>
      <c r="H117" s="10">
        <f>SUM(H116)</f>
        <v>0.52</v>
      </c>
    </row>
    <row r="118" spans="2:8">
      <c r="B118" s="2" t="s">
        <v>2375</v>
      </c>
      <c r="G118" s="10">
        <f>+G113+G117</f>
        <v>229513.99000000008</v>
      </c>
      <c r="H118" s="10">
        <f>+H113+H117</f>
        <v>68.679999999999993</v>
      </c>
    </row>
    <row r="119" spans="2:8">
      <c r="B119" s="6" t="s">
        <v>102</v>
      </c>
      <c r="C119" s="35" t="s">
        <v>103</v>
      </c>
      <c r="D119" s="6" t="s">
        <v>104</v>
      </c>
      <c r="E119" s="6" t="s">
        <v>105</v>
      </c>
      <c r="F119" s="8" t="s">
        <v>106</v>
      </c>
      <c r="G119" s="8" t="s">
        <v>107</v>
      </c>
      <c r="H119" s="8" t="s">
        <v>108</v>
      </c>
    </row>
    <row r="120" spans="2:8">
      <c r="B120" s="2" t="s">
        <v>109</v>
      </c>
    </row>
    <row r="121" spans="2:8">
      <c r="B121" s="2" t="s">
        <v>110</v>
      </c>
    </row>
    <row r="122" spans="2:8">
      <c r="B122" s="2" t="s">
        <v>111</v>
      </c>
    </row>
    <row r="123" spans="2:8">
      <c r="B123" s="1" t="s">
        <v>2416</v>
      </c>
      <c r="C123" s="12">
        <v>5.65</v>
      </c>
      <c r="D123" s="1" t="s">
        <v>113</v>
      </c>
      <c r="E123" s="1" t="s">
        <v>811</v>
      </c>
      <c r="F123" s="4">
        <v>12000000</v>
      </c>
      <c r="G123" s="4">
        <v>11989.55</v>
      </c>
      <c r="H123" s="4">
        <v>3.59</v>
      </c>
    </row>
    <row r="124" spans="2:8">
      <c r="B124" s="1" t="s">
        <v>2381</v>
      </c>
      <c r="C124" s="12">
        <v>3.52</v>
      </c>
      <c r="D124" s="1" t="s">
        <v>113</v>
      </c>
      <c r="E124" s="1" t="s">
        <v>813</v>
      </c>
      <c r="F124" s="4">
        <v>5000000</v>
      </c>
      <c r="G124" s="4">
        <v>5104.32</v>
      </c>
      <c r="H124" s="4">
        <v>1.53</v>
      </c>
    </row>
    <row r="125" spans="2:8">
      <c r="B125" s="1" t="s">
        <v>2386</v>
      </c>
      <c r="C125" s="12">
        <v>4.1399999999999997</v>
      </c>
      <c r="D125" s="1" t="s">
        <v>113</v>
      </c>
      <c r="E125" s="1" t="s">
        <v>815</v>
      </c>
      <c r="F125" s="4">
        <v>4000000</v>
      </c>
      <c r="G125" s="4">
        <v>4198</v>
      </c>
      <c r="H125" s="4">
        <v>1.26</v>
      </c>
    </row>
    <row r="126" spans="2:8">
      <c r="B126" s="1" t="s">
        <v>2414</v>
      </c>
      <c r="C126" s="12">
        <v>5.27</v>
      </c>
      <c r="D126" s="1" t="s">
        <v>113</v>
      </c>
      <c r="E126" s="1" t="s">
        <v>817</v>
      </c>
      <c r="F126" s="4">
        <v>4000000</v>
      </c>
      <c r="G126" s="4">
        <v>3993.35</v>
      </c>
      <c r="H126" s="4">
        <v>1.19</v>
      </c>
    </row>
    <row r="127" spans="2:8">
      <c r="B127" s="1" t="s">
        <v>2412</v>
      </c>
      <c r="C127" s="12">
        <v>4.47</v>
      </c>
      <c r="D127" s="1" t="s">
        <v>113</v>
      </c>
      <c r="E127" s="1" t="s">
        <v>630</v>
      </c>
      <c r="F127" s="4">
        <v>1500000</v>
      </c>
      <c r="G127" s="4">
        <v>1603.39</v>
      </c>
      <c r="H127" s="4">
        <v>0.48</v>
      </c>
    </row>
    <row r="128" spans="2:8">
      <c r="B128" s="1" t="s">
        <v>2385</v>
      </c>
      <c r="C128" s="12">
        <v>3.74</v>
      </c>
      <c r="D128" s="1" t="s">
        <v>113</v>
      </c>
      <c r="E128" s="1" t="s">
        <v>717</v>
      </c>
      <c r="F128" s="4">
        <v>1500000</v>
      </c>
      <c r="G128" s="4">
        <v>1550.17</v>
      </c>
      <c r="H128" s="4">
        <v>0.46</v>
      </c>
    </row>
    <row r="129" spans="2:9">
      <c r="B129" s="1" t="s">
        <v>818</v>
      </c>
      <c r="C129" s="12">
        <v>4.26</v>
      </c>
      <c r="D129" s="1" t="s">
        <v>113</v>
      </c>
      <c r="E129" s="1" t="s">
        <v>819</v>
      </c>
      <c r="F129" s="4">
        <v>1000000</v>
      </c>
      <c r="G129" s="4">
        <v>1061.52</v>
      </c>
      <c r="H129" s="4">
        <v>0.32</v>
      </c>
    </row>
    <row r="130" spans="2:9">
      <c r="B130" s="1" t="s">
        <v>2383</v>
      </c>
      <c r="C130" s="12">
        <v>3.82</v>
      </c>
      <c r="D130" s="1" t="s">
        <v>113</v>
      </c>
      <c r="E130" s="1" t="s">
        <v>720</v>
      </c>
      <c r="F130" s="4">
        <v>1000000</v>
      </c>
      <c r="G130" s="4">
        <v>1044.0899999999999</v>
      </c>
      <c r="H130" s="4">
        <v>0.31</v>
      </c>
    </row>
    <row r="131" spans="2:9">
      <c r="B131" s="1" t="s">
        <v>2413</v>
      </c>
      <c r="C131" s="12">
        <v>5.83</v>
      </c>
      <c r="D131" s="1" t="s">
        <v>113</v>
      </c>
      <c r="E131" s="1" t="s">
        <v>821</v>
      </c>
      <c r="F131" s="4">
        <v>500000</v>
      </c>
      <c r="G131" s="4">
        <v>524.49</v>
      </c>
      <c r="H131" s="4">
        <v>0.16</v>
      </c>
    </row>
    <row r="132" spans="2:9">
      <c r="B132" s="1" t="s">
        <v>472</v>
      </c>
      <c r="C132" s="12">
        <v>6.25</v>
      </c>
      <c r="D132" s="1" t="s">
        <v>113</v>
      </c>
      <c r="E132" s="1" t="s">
        <v>473</v>
      </c>
      <c r="F132" s="4">
        <v>1700</v>
      </c>
      <c r="G132" s="4">
        <v>1.64</v>
      </c>
      <c r="H132" s="4">
        <v>0</v>
      </c>
      <c r="I132" s="1" t="s">
        <v>416</v>
      </c>
    </row>
    <row r="133" spans="2:9">
      <c r="B133" s="2" t="s">
        <v>115</v>
      </c>
      <c r="C133" s="34"/>
      <c r="D133" s="2"/>
      <c r="E133" s="2"/>
      <c r="F133" s="10"/>
      <c r="G133" s="10">
        <f>SUM(G119:G132)</f>
        <v>31070.52</v>
      </c>
      <c r="H133" s="10">
        <f>SUM(H119:H132)</f>
        <v>9.3000000000000025</v>
      </c>
    </row>
    <row r="134" spans="2:9">
      <c r="B134" s="2" t="s">
        <v>641</v>
      </c>
    </row>
    <row r="135" spans="2:9">
      <c r="B135" s="1" t="s">
        <v>822</v>
      </c>
      <c r="C135" s="12">
        <v>4.3600000000000003</v>
      </c>
      <c r="D135" s="1" t="s">
        <v>311</v>
      </c>
      <c r="E135" s="1" t="s">
        <v>823</v>
      </c>
      <c r="F135" s="4">
        <v>750</v>
      </c>
      <c r="G135" s="4">
        <v>7567.73</v>
      </c>
      <c r="H135" s="4">
        <v>2.2599999999999998</v>
      </c>
    </row>
    <row r="136" spans="2:9">
      <c r="B136" s="1" t="s">
        <v>1473</v>
      </c>
      <c r="C136" s="12">
        <v>5.31</v>
      </c>
      <c r="D136" s="1" t="s">
        <v>824</v>
      </c>
      <c r="E136" s="1" t="s">
        <v>825</v>
      </c>
      <c r="F136" s="4">
        <v>400</v>
      </c>
      <c r="G136" s="4">
        <v>4086.18</v>
      </c>
      <c r="H136" s="4">
        <v>1.22</v>
      </c>
    </row>
    <row r="137" spans="2:9">
      <c r="B137" s="1" t="s">
        <v>1474</v>
      </c>
      <c r="C137" s="12">
        <v>5</v>
      </c>
      <c r="D137" s="1" t="s">
        <v>826</v>
      </c>
      <c r="E137" s="1" t="s">
        <v>827</v>
      </c>
      <c r="F137" s="4">
        <v>350</v>
      </c>
      <c r="G137" s="4">
        <v>3602.56</v>
      </c>
      <c r="H137" s="4">
        <v>1.08</v>
      </c>
    </row>
    <row r="138" spans="2:9">
      <c r="B138" s="1" t="s">
        <v>1264</v>
      </c>
      <c r="C138" s="12">
        <v>4.34</v>
      </c>
      <c r="D138" s="1" t="s">
        <v>311</v>
      </c>
      <c r="E138" s="1" t="s">
        <v>828</v>
      </c>
      <c r="F138" s="4">
        <v>300</v>
      </c>
      <c r="G138" s="4">
        <v>3096.33</v>
      </c>
      <c r="H138" s="4">
        <v>0.93</v>
      </c>
    </row>
    <row r="139" spans="2:9">
      <c r="B139" s="1" t="s">
        <v>1247</v>
      </c>
      <c r="C139" s="12">
        <v>4.6100000000000003</v>
      </c>
      <c r="D139" s="1" t="s">
        <v>311</v>
      </c>
      <c r="E139" s="1" t="s">
        <v>648</v>
      </c>
      <c r="F139" s="4">
        <v>300</v>
      </c>
      <c r="G139" s="4">
        <v>3062.84</v>
      </c>
      <c r="H139" s="4">
        <v>0.92</v>
      </c>
    </row>
    <row r="140" spans="2:9">
      <c r="B140" s="1" t="s">
        <v>829</v>
      </c>
      <c r="C140" s="12">
        <v>5.52</v>
      </c>
      <c r="D140" s="1" t="s">
        <v>311</v>
      </c>
      <c r="E140" s="1" t="s">
        <v>830</v>
      </c>
      <c r="F140" s="4">
        <v>250</v>
      </c>
      <c r="G140" s="4">
        <v>2708.23</v>
      </c>
      <c r="H140" s="4">
        <v>0.81</v>
      </c>
    </row>
    <row r="141" spans="2:9">
      <c r="B141" s="1" t="s">
        <v>2216</v>
      </c>
      <c r="C141" s="12">
        <v>4.55</v>
      </c>
      <c r="D141" s="1" t="s">
        <v>311</v>
      </c>
      <c r="E141" s="1" t="s">
        <v>831</v>
      </c>
      <c r="F141" s="4">
        <v>250</v>
      </c>
      <c r="G141" s="4">
        <v>2590.5300000000002</v>
      </c>
      <c r="H141" s="4">
        <v>0.78</v>
      </c>
    </row>
    <row r="142" spans="2:9">
      <c r="B142" s="1" t="s">
        <v>832</v>
      </c>
      <c r="C142" s="12">
        <v>4.49</v>
      </c>
      <c r="D142" s="1" t="s">
        <v>311</v>
      </c>
      <c r="E142" s="1" t="s">
        <v>833</v>
      </c>
      <c r="F142" s="4">
        <v>250</v>
      </c>
      <c r="G142" s="4">
        <v>2589.9</v>
      </c>
      <c r="H142" s="4">
        <v>0.77</v>
      </c>
    </row>
    <row r="143" spans="2:9">
      <c r="B143" s="1" t="s">
        <v>1273</v>
      </c>
      <c r="C143" s="12">
        <v>5.85</v>
      </c>
      <c r="D143" s="1" t="s">
        <v>311</v>
      </c>
      <c r="E143" s="1" t="s">
        <v>834</v>
      </c>
      <c r="F143" s="4">
        <v>250</v>
      </c>
      <c r="G143" s="4">
        <v>2536.04</v>
      </c>
      <c r="H143" s="4">
        <v>0.76</v>
      </c>
    </row>
    <row r="144" spans="2:9">
      <c r="B144" s="1" t="s">
        <v>1446</v>
      </c>
      <c r="C144" s="12">
        <v>6.4</v>
      </c>
      <c r="D144" s="1" t="s">
        <v>650</v>
      </c>
      <c r="E144" s="1" t="s">
        <v>651</v>
      </c>
      <c r="F144" s="4">
        <v>250</v>
      </c>
      <c r="G144" s="4">
        <v>2528.88</v>
      </c>
      <c r="H144" s="4">
        <v>0.76</v>
      </c>
    </row>
    <row r="145" spans="2:8">
      <c r="B145" s="1" t="s">
        <v>1368</v>
      </c>
      <c r="C145" s="12">
        <v>5.04</v>
      </c>
      <c r="D145" s="1" t="s">
        <v>311</v>
      </c>
      <c r="E145" s="1" t="s">
        <v>835</v>
      </c>
      <c r="F145" s="4">
        <v>250</v>
      </c>
      <c r="G145" s="4">
        <v>2527.96</v>
      </c>
      <c r="H145" s="4">
        <v>0.76</v>
      </c>
    </row>
    <row r="146" spans="2:8">
      <c r="B146" s="1" t="s">
        <v>836</v>
      </c>
      <c r="C146" s="12">
        <v>6.12</v>
      </c>
      <c r="D146" s="1" t="s">
        <v>311</v>
      </c>
      <c r="E146" s="1" t="s">
        <v>837</v>
      </c>
      <c r="F146" s="4">
        <v>250</v>
      </c>
      <c r="G146" s="4">
        <v>2520.4899999999998</v>
      </c>
      <c r="H146" s="4">
        <v>0.75</v>
      </c>
    </row>
    <row r="147" spans="2:8">
      <c r="B147" s="1" t="s">
        <v>838</v>
      </c>
      <c r="C147" s="12">
        <v>4.87</v>
      </c>
      <c r="D147" s="1" t="s">
        <v>311</v>
      </c>
      <c r="E147" s="1" t="s">
        <v>839</v>
      </c>
      <c r="F147" s="4">
        <v>250</v>
      </c>
      <c r="G147" s="4">
        <v>2514.3000000000002</v>
      </c>
      <c r="H147" s="4">
        <v>0.75</v>
      </c>
    </row>
    <row r="148" spans="2:8">
      <c r="B148" s="1" t="s">
        <v>2217</v>
      </c>
      <c r="C148" s="12">
        <v>5.05</v>
      </c>
      <c r="D148" s="1" t="s">
        <v>319</v>
      </c>
      <c r="E148" s="1" t="s">
        <v>840</v>
      </c>
      <c r="F148" s="4">
        <v>250</v>
      </c>
      <c r="G148" s="4">
        <v>2512</v>
      </c>
      <c r="H148" s="4">
        <v>0.75</v>
      </c>
    </row>
    <row r="149" spans="2:8">
      <c r="B149" s="1" t="s">
        <v>1396</v>
      </c>
      <c r="C149" s="12">
        <v>3.74</v>
      </c>
      <c r="D149" s="1" t="s">
        <v>311</v>
      </c>
      <c r="E149" s="1" t="s">
        <v>841</v>
      </c>
      <c r="F149" s="4">
        <v>250</v>
      </c>
      <c r="G149" s="4">
        <v>2504.6999999999998</v>
      </c>
      <c r="H149" s="4">
        <v>0.75</v>
      </c>
    </row>
    <row r="150" spans="2:8">
      <c r="B150" s="1" t="s">
        <v>2218</v>
      </c>
      <c r="C150" s="12">
        <v>5.91</v>
      </c>
      <c r="D150" s="1" t="s">
        <v>319</v>
      </c>
      <c r="E150" s="1" t="s">
        <v>320</v>
      </c>
      <c r="F150" s="4">
        <v>200</v>
      </c>
      <c r="G150" s="4">
        <v>2000.22</v>
      </c>
      <c r="H150" s="4">
        <v>0.6</v>
      </c>
    </row>
    <row r="151" spans="2:8">
      <c r="B151" s="1" t="s">
        <v>2219</v>
      </c>
      <c r="C151" s="12">
        <v>5.32</v>
      </c>
      <c r="D151" s="1" t="s">
        <v>311</v>
      </c>
      <c r="E151" s="1" t="s">
        <v>842</v>
      </c>
      <c r="F151" s="4">
        <v>150</v>
      </c>
      <c r="G151" s="4">
        <v>1623.78</v>
      </c>
      <c r="H151" s="4">
        <v>0.49</v>
      </c>
    </row>
    <row r="152" spans="2:8">
      <c r="B152" s="1" t="s">
        <v>1690</v>
      </c>
      <c r="C152" s="12">
        <v>4.5199999999999996</v>
      </c>
      <c r="D152" s="1" t="s">
        <v>311</v>
      </c>
      <c r="E152" s="1" t="s">
        <v>843</v>
      </c>
      <c r="F152" s="4">
        <v>150</v>
      </c>
      <c r="G152" s="4">
        <v>1559.43</v>
      </c>
      <c r="H152" s="4">
        <v>0.47</v>
      </c>
    </row>
    <row r="153" spans="2:8">
      <c r="B153" s="1" t="s">
        <v>1383</v>
      </c>
      <c r="C153" s="12">
        <v>4.2</v>
      </c>
      <c r="D153" s="1" t="s">
        <v>311</v>
      </c>
      <c r="E153" s="1" t="s">
        <v>844</v>
      </c>
      <c r="F153" s="4">
        <v>110</v>
      </c>
      <c r="G153" s="4">
        <v>1073.32</v>
      </c>
      <c r="H153" s="4">
        <v>0.32</v>
      </c>
    </row>
    <row r="154" spans="2:8">
      <c r="B154" s="1" t="s">
        <v>845</v>
      </c>
      <c r="C154" s="12">
        <v>4.49</v>
      </c>
      <c r="D154" s="1" t="s">
        <v>311</v>
      </c>
      <c r="E154" s="1" t="s">
        <v>846</v>
      </c>
      <c r="F154" s="4">
        <v>100</v>
      </c>
      <c r="G154" s="4">
        <v>1038.8499999999999</v>
      </c>
      <c r="H154" s="4">
        <v>0.31</v>
      </c>
    </row>
    <row r="155" spans="2:8">
      <c r="B155" s="1" t="s">
        <v>847</v>
      </c>
      <c r="C155" s="12">
        <v>4.42</v>
      </c>
      <c r="D155" s="1" t="s">
        <v>311</v>
      </c>
      <c r="E155" s="1" t="s">
        <v>848</v>
      </c>
      <c r="F155" s="4">
        <v>100</v>
      </c>
      <c r="G155" s="4">
        <v>1031.5999999999999</v>
      </c>
      <c r="H155" s="4">
        <v>0.31</v>
      </c>
    </row>
    <row r="156" spans="2:8">
      <c r="B156" s="1" t="s">
        <v>1261</v>
      </c>
      <c r="C156" s="12">
        <v>6.43</v>
      </c>
      <c r="D156" s="1" t="s">
        <v>311</v>
      </c>
      <c r="E156" s="1" t="s">
        <v>317</v>
      </c>
      <c r="F156" s="4">
        <v>100</v>
      </c>
      <c r="G156" s="4">
        <v>1005.04</v>
      </c>
      <c r="H156" s="4">
        <v>0.3</v>
      </c>
    </row>
    <row r="157" spans="2:8">
      <c r="B157" s="1" t="s">
        <v>1695</v>
      </c>
      <c r="C157" s="12">
        <v>5.77</v>
      </c>
      <c r="D157" s="1" t="s">
        <v>319</v>
      </c>
      <c r="E157" s="1" t="s">
        <v>849</v>
      </c>
      <c r="F157" s="4">
        <v>100</v>
      </c>
      <c r="G157" s="4">
        <v>1004.61</v>
      </c>
      <c r="H157" s="4">
        <v>0.3</v>
      </c>
    </row>
    <row r="158" spans="2:8">
      <c r="B158" s="1" t="s">
        <v>1374</v>
      </c>
      <c r="C158" s="12">
        <v>5.58</v>
      </c>
      <c r="D158" s="1" t="s">
        <v>650</v>
      </c>
      <c r="E158" s="1" t="s">
        <v>850</v>
      </c>
      <c r="F158" s="4">
        <v>70</v>
      </c>
      <c r="G158" s="4">
        <v>714</v>
      </c>
      <c r="H158" s="4">
        <v>0.21</v>
      </c>
    </row>
    <row r="159" spans="2:8">
      <c r="B159" s="1" t="s">
        <v>2220</v>
      </c>
      <c r="C159" s="12">
        <v>4.6100000000000003</v>
      </c>
      <c r="D159" s="1" t="s">
        <v>311</v>
      </c>
      <c r="E159" s="1" t="s">
        <v>851</v>
      </c>
      <c r="F159" s="4">
        <v>50</v>
      </c>
      <c r="G159" s="4">
        <v>528.38</v>
      </c>
      <c r="H159" s="4">
        <v>0.16</v>
      </c>
    </row>
    <row r="160" spans="2:8">
      <c r="B160" s="1" t="s">
        <v>2221</v>
      </c>
      <c r="C160" s="12">
        <v>4.6500000000000004</v>
      </c>
      <c r="D160" s="1" t="s">
        <v>311</v>
      </c>
      <c r="E160" s="1" t="s">
        <v>852</v>
      </c>
      <c r="F160" s="4">
        <v>50</v>
      </c>
      <c r="G160" s="4">
        <v>525.80999999999995</v>
      </c>
      <c r="H160" s="4">
        <v>0.16</v>
      </c>
    </row>
    <row r="161" spans="2:8">
      <c r="B161" s="1" t="s">
        <v>2222</v>
      </c>
      <c r="C161" s="12">
        <v>4.1900000000000004</v>
      </c>
      <c r="D161" s="1" t="s">
        <v>311</v>
      </c>
      <c r="E161" s="1" t="s">
        <v>853</v>
      </c>
      <c r="F161" s="4">
        <v>50</v>
      </c>
      <c r="G161" s="4">
        <v>516.48</v>
      </c>
      <c r="H161" s="4">
        <v>0.15</v>
      </c>
    </row>
    <row r="162" spans="2:8">
      <c r="B162" s="1" t="s">
        <v>1709</v>
      </c>
      <c r="C162" s="12">
        <v>6.62</v>
      </c>
      <c r="D162" s="1" t="s">
        <v>321</v>
      </c>
      <c r="E162" s="1" t="s">
        <v>854</v>
      </c>
      <c r="F162" s="4">
        <v>250</v>
      </c>
      <c r="G162" s="4">
        <v>512.89</v>
      </c>
      <c r="H162" s="4">
        <v>0.15</v>
      </c>
    </row>
    <row r="163" spans="2:8">
      <c r="B163" s="1" t="s">
        <v>2194</v>
      </c>
      <c r="C163" s="12">
        <v>4</v>
      </c>
      <c r="D163" s="1" t="s">
        <v>311</v>
      </c>
      <c r="E163" s="1" t="s">
        <v>855</v>
      </c>
      <c r="F163" s="4">
        <v>50</v>
      </c>
      <c r="G163" s="4">
        <v>510.11</v>
      </c>
      <c r="H163" s="4">
        <v>0.15</v>
      </c>
    </row>
    <row r="164" spans="2:8">
      <c r="B164" s="1" t="s">
        <v>856</v>
      </c>
      <c r="C164" s="12">
        <v>4.51</v>
      </c>
      <c r="D164" s="1" t="s">
        <v>311</v>
      </c>
      <c r="E164" s="1" t="s">
        <v>857</v>
      </c>
      <c r="F164" s="4">
        <v>50</v>
      </c>
      <c r="G164" s="4">
        <v>507.61</v>
      </c>
      <c r="H164" s="4">
        <v>0.15</v>
      </c>
    </row>
    <row r="165" spans="2:8">
      <c r="B165" s="1" t="s">
        <v>1437</v>
      </c>
      <c r="C165" s="12">
        <v>6.43</v>
      </c>
      <c r="D165" s="1" t="s">
        <v>311</v>
      </c>
      <c r="E165" s="1" t="s">
        <v>318</v>
      </c>
      <c r="F165" s="4">
        <v>30</v>
      </c>
      <c r="G165" s="4">
        <v>301.5</v>
      </c>
      <c r="H165" s="4">
        <v>0.09</v>
      </c>
    </row>
    <row r="166" spans="2:8">
      <c r="B166" s="1" t="s">
        <v>2223</v>
      </c>
      <c r="C166" s="12">
        <v>6.43</v>
      </c>
      <c r="D166" s="1" t="s">
        <v>311</v>
      </c>
      <c r="E166" s="1" t="s">
        <v>858</v>
      </c>
      <c r="F166" s="4">
        <v>20</v>
      </c>
      <c r="G166" s="4">
        <v>200.95</v>
      </c>
      <c r="H166" s="4">
        <v>0.06</v>
      </c>
    </row>
    <row r="167" spans="2:8">
      <c r="B167" s="1" t="s">
        <v>859</v>
      </c>
      <c r="C167" s="12">
        <v>3.21</v>
      </c>
      <c r="D167" s="1" t="s">
        <v>311</v>
      </c>
      <c r="E167" s="1" t="s">
        <v>860</v>
      </c>
      <c r="F167" s="4">
        <v>11</v>
      </c>
      <c r="G167" s="4">
        <v>110.18</v>
      </c>
      <c r="H167" s="4">
        <v>0.03</v>
      </c>
    </row>
    <row r="168" spans="2:8">
      <c r="B168" s="1" t="s">
        <v>861</v>
      </c>
      <c r="C168" s="12">
        <v>4.2300000000000004</v>
      </c>
      <c r="D168" s="1" t="s">
        <v>311</v>
      </c>
      <c r="E168" s="1" t="s">
        <v>862</v>
      </c>
      <c r="F168" s="4">
        <v>10</v>
      </c>
      <c r="G168" s="4">
        <v>103.62</v>
      </c>
      <c r="H168" s="4">
        <v>0.03</v>
      </c>
    </row>
    <row r="169" spans="2:8">
      <c r="B169" s="1" t="s">
        <v>1344</v>
      </c>
      <c r="C169" s="12">
        <v>3.38</v>
      </c>
      <c r="D169" s="1" t="s">
        <v>311</v>
      </c>
      <c r="E169" s="1" t="s">
        <v>863</v>
      </c>
      <c r="F169" s="4">
        <v>4</v>
      </c>
      <c r="G169" s="4">
        <v>40.47</v>
      </c>
      <c r="H169" s="4">
        <v>0.01</v>
      </c>
    </row>
    <row r="170" spans="2:8">
      <c r="B170" s="2" t="s">
        <v>1564</v>
      </c>
      <c r="C170" s="34"/>
      <c r="D170" s="2"/>
      <c r="E170" s="2"/>
      <c r="F170" s="10"/>
      <c r="G170" s="10">
        <f>SUM(G134:G169)</f>
        <v>61857.52</v>
      </c>
      <c r="H170" s="10">
        <f>SUM(H134:H169)</f>
        <v>18.499999999999996</v>
      </c>
    </row>
    <row r="171" spans="2:8">
      <c r="B171" s="2" t="s">
        <v>116</v>
      </c>
    </row>
    <row r="172" spans="2:8">
      <c r="B172" s="1" t="s">
        <v>1337</v>
      </c>
      <c r="C172" s="12">
        <v>3.63</v>
      </c>
      <c r="D172" s="1" t="s">
        <v>119</v>
      </c>
      <c r="E172" s="1" t="s">
        <v>864</v>
      </c>
      <c r="F172" s="4">
        <v>2500</v>
      </c>
      <c r="G172" s="4">
        <v>2459.16</v>
      </c>
      <c r="H172" s="4">
        <v>0.74</v>
      </c>
    </row>
    <row r="173" spans="2:8">
      <c r="B173" s="1" t="s">
        <v>1327</v>
      </c>
      <c r="C173" s="12">
        <v>3.56</v>
      </c>
      <c r="D173" s="1" t="s">
        <v>119</v>
      </c>
      <c r="E173" s="1" t="s">
        <v>666</v>
      </c>
      <c r="F173" s="4">
        <v>2500</v>
      </c>
      <c r="G173" s="4">
        <v>2454.52</v>
      </c>
      <c r="H173" s="4">
        <v>0.73</v>
      </c>
    </row>
    <row r="174" spans="2:8">
      <c r="B174" s="1" t="s">
        <v>1204</v>
      </c>
      <c r="C174" s="12">
        <v>4.5</v>
      </c>
      <c r="D174" s="1" t="s">
        <v>119</v>
      </c>
      <c r="E174" s="1" t="s">
        <v>335</v>
      </c>
      <c r="F174" s="4">
        <v>500</v>
      </c>
      <c r="G174" s="4">
        <v>2392.91</v>
      </c>
      <c r="H174" s="4">
        <v>0.72</v>
      </c>
    </row>
    <row r="175" spans="2:8">
      <c r="B175" s="1" t="s">
        <v>2415</v>
      </c>
      <c r="C175" s="12">
        <v>3.41</v>
      </c>
      <c r="D175" s="1" t="s">
        <v>113</v>
      </c>
      <c r="E175" s="1" t="s">
        <v>865</v>
      </c>
      <c r="F175" s="4">
        <v>1000000</v>
      </c>
      <c r="G175" s="4">
        <v>986.38</v>
      </c>
      <c r="H175" s="4">
        <v>0.3</v>
      </c>
    </row>
    <row r="176" spans="2:8">
      <c r="B176" s="2" t="s">
        <v>121</v>
      </c>
      <c r="C176" s="34"/>
      <c r="D176" s="2"/>
      <c r="E176" s="2"/>
      <c r="F176" s="10"/>
      <c r="G176" s="10">
        <f>SUM(G172:G175)</f>
        <v>8292.9699999999993</v>
      </c>
      <c r="H176" s="10">
        <f>SUM(H172:H175)</f>
        <v>2.4899999999999998</v>
      </c>
    </row>
    <row r="177" spans="2:11">
      <c r="B177" s="2" t="s">
        <v>467</v>
      </c>
      <c r="C177" s="34"/>
      <c r="D177" s="2"/>
      <c r="E177" s="2"/>
      <c r="F177" s="10"/>
      <c r="G177" s="10"/>
      <c r="H177" s="10"/>
    </row>
    <row r="178" spans="2:11">
      <c r="B178" s="1" t="s">
        <v>36</v>
      </c>
      <c r="C178" s="12" t="s">
        <v>136</v>
      </c>
      <c r="D178" s="1" t="s">
        <v>468</v>
      </c>
      <c r="E178" s="1" t="s">
        <v>809</v>
      </c>
      <c r="F178" s="4">
        <v>34847838.105999999</v>
      </c>
      <c r="G178" s="4">
        <v>4054.86</v>
      </c>
      <c r="H178" s="4">
        <v>1.21</v>
      </c>
    </row>
    <row r="179" spans="2:11">
      <c r="B179" s="2" t="s">
        <v>2367</v>
      </c>
      <c r="C179" s="34"/>
      <c r="D179" s="2"/>
      <c r="E179" s="2"/>
      <c r="F179" s="10"/>
      <c r="G179" s="10">
        <f>SUM(G178)</f>
        <v>4054.86</v>
      </c>
      <c r="H179" s="10">
        <f>SUM(H178)</f>
        <v>1.21</v>
      </c>
    </row>
    <row r="180" spans="2:11">
      <c r="B180" s="2" t="s">
        <v>2364</v>
      </c>
    </row>
    <row r="181" spans="2:11">
      <c r="B181" s="1" t="s">
        <v>1619</v>
      </c>
      <c r="G181" s="4">
        <v>150</v>
      </c>
      <c r="H181" s="4">
        <v>4.4883594381846699E-2</v>
      </c>
    </row>
    <row r="182" spans="2:11">
      <c r="B182" s="1" t="s">
        <v>2003</v>
      </c>
      <c r="G182" s="4">
        <v>796</v>
      </c>
      <c r="H182" s="4">
        <v>0.23818227418633314</v>
      </c>
    </row>
    <row r="183" spans="2:11">
      <c r="B183" s="2" t="s">
        <v>2365</v>
      </c>
      <c r="C183" s="34"/>
      <c r="D183" s="2"/>
      <c r="E183" s="2"/>
      <c r="F183" s="10"/>
      <c r="G183" s="10">
        <f>SUM(G180:G182)</f>
        <v>946</v>
      </c>
      <c r="H183" s="10">
        <f>SUM(H180:H182)</f>
        <v>0.28306586856817983</v>
      </c>
    </row>
    <row r="184" spans="2:11">
      <c r="B184" s="2" t="s">
        <v>866</v>
      </c>
      <c r="C184" s="34"/>
      <c r="D184" s="2"/>
      <c r="E184" s="2"/>
      <c r="F184" s="10"/>
      <c r="G184" s="10">
        <v>10000</v>
      </c>
      <c r="H184" s="10">
        <v>2.99</v>
      </c>
    </row>
    <row r="185" spans="2:11">
      <c r="B185" s="2" t="s">
        <v>867</v>
      </c>
      <c r="C185" s="34"/>
      <c r="D185" s="2"/>
      <c r="E185" s="2"/>
      <c r="F185" s="10"/>
      <c r="G185" s="10">
        <v>1508.95</v>
      </c>
      <c r="H185" s="10">
        <v>0.45</v>
      </c>
    </row>
    <row r="186" spans="2:11">
      <c r="B186" s="2" t="s">
        <v>122</v>
      </c>
      <c r="C186" s="34"/>
      <c r="D186" s="2"/>
      <c r="E186" s="2"/>
      <c r="F186" s="10"/>
      <c r="G186" s="10">
        <v>347244.81</v>
      </c>
      <c r="H186" s="10">
        <v>103.9</v>
      </c>
      <c r="J186" s="5"/>
      <c r="K186" s="5"/>
    </row>
    <row r="187" spans="2:11">
      <c r="B187" s="2" t="s">
        <v>205</v>
      </c>
      <c r="C187" s="34"/>
      <c r="D187" s="2"/>
      <c r="E187" s="2"/>
      <c r="F187" s="10"/>
      <c r="G187" s="10">
        <v>-13046.97654692001</v>
      </c>
      <c r="H187" s="10">
        <v>-3.9000000000000057</v>
      </c>
    </row>
    <row r="188" spans="2:11">
      <c r="B188" s="2" t="s">
        <v>124</v>
      </c>
      <c r="C188" s="34"/>
      <c r="D188" s="2"/>
      <c r="E188" s="2"/>
      <c r="F188" s="10"/>
      <c r="G188" s="10">
        <v>334197.83345307998</v>
      </c>
      <c r="H188" s="10">
        <v>100</v>
      </c>
    </row>
    <row r="189" spans="2:11">
      <c r="B189" s="1" t="s">
        <v>125</v>
      </c>
    </row>
    <row r="190" spans="2:11">
      <c r="B190" s="1" t="s">
        <v>126</v>
      </c>
    </row>
    <row r="191" spans="2:11">
      <c r="B191" s="2" t="s">
        <v>2426</v>
      </c>
    </row>
    <row r="192" spans="2:11" ht="25.5">
      <c r="B192" s="11" t="s">
        <v>127</v>
      </c>
      <c r="C192" s="12" t="s">
        <v>128</v>
      </c>
    </row>
    <row r="193" spans="2:3">
      <c r="B193" s="2"/>
    </row>
    <row r="194" spans="2:3">
      <c r="B194" s="2" t="s">
        <v>129</v>
      </c>
    </row>
    <row r="195" spans="2:3">
      <c r="B195" s="2" t="s">
        <v>206</v>
      </c>
    </row>
    <row r="196" spans="2:3">
      <c r="B196" s="2" t="s">
        <v>130</v>
      </c>
    </row>
    <row r="197" spans="2:3">
      <c r="B197" s="2" t="s">
        <v>868</v>
      </c>
      <c r="C197" s="34"/>
    </row>
    <row r="198" spans="2:3">
      <c r="B198" s="2" t="s">
        <v>869</v>
      </c>
      <c r="C198" s="34"/>
    </row>
    <row r="199" spans="2:3">
      <c r="B199" s="2" t="s">
        <v>870</v>
      </c>
      <c r="C199" s="34"/>
    </row>
    <row r="200" spans="2:3">
      <c r="B200" s="2" t="s">
        <v>871</v>
      </c>
      <c r="C200" s="34"/>
    </row>
    <row r="201" spans="2:3">
      <c r="B201" s="2" t="s">
        <v>872</v>
      </c>
      <c r="C201" s="34"/>
    </row>
    <row r="202" spans="2:3">
      <c r="B202" s="2" t="s">
        <v>873</v>
      </c>
      <c r="C202" s="34"/>
    </row>
    <row r="203" spans="2:3">
      <c r="B203" s="2" t="s">
        <v>874</v>
      </c>
      <c r="C203" s="34"/>
    </row>
    <row r="204" spans="2:3">
      <c r="B204" s="2" t="s">
        <v>875</v>
      </c>
      <c r="C204" s="34"/>
    </row>
    <row r="205" spans="2:3">
      <c r="B205" s="2" t="s">
        <v>2435</v>
      </c>
      <c r="C205" s="34"/>
    </row>
    <row r="206" spans="2:3">
      <c r="B206" s="33" t="s">
        <v>2429</v>
      </c>
    </row>
    <row r="207" spans="2:3">
      <c r="B207" s="2" t="s">
        <v>131</v>
      </c>
    </row>
    <row r="208" spans="2:3">
      <c r="B208" s="2" t="s">
        <v>132</v>
      </c>
    </row>
    <row r="211" spans="2:6" ht="14.25">
      <c r="B211" s="128" t="s">
        <v>2463</v>
      </c>
      <c r="C211" s="23"/>
    </row>
    <row r="212" spans="2:6" ht="25.5">
      <c r="B212" s="129" t="s">
        <v>2455</v>
      </c>
      <c r="C212" s="129" t="s">
        <v>2456</v>
      </c>
    </row>
    <row r="213" spans="2:6">
      <c r="B213" s="130" t="s">
        <v>2457</v>
      </c>
      <c r="C213" s="131">
        <v>1000</v>
      </c>
    </row>
    <row r="214" spans="2:6">
      <c r="B214" s="130" t="s">
        <v>2458</v>
      </c>
      <c r="C214" s="131">
        <v>946</v>
      </c>
    </row>
    <row r="215" spans="2:6">
      <c r="B215" s="130" t="s">
        <v>2459</v>
      </c>
      <c r="C215" s="131">
        <v>27000</v>
      </c>
    </row>
    <row r="216" spans="2:6">
      <c r="B216" s="130" t="s">
        <v>2460</v>
      </c>
      <c r="C216" s="131">
        <v>1000</v>
      </c>
    </row>
    <row r="217" spans="2:6">
      <c r="B217" s="132" t="s">
        <v>2461</v>
      </c>
      <c r="C217" s="131">
        <v>0</v>
      </c>
    </row>
    <row r="218" spans="2:6">
      <c r="B218" s="133" t="s">
        <v>2462</v>
      </c>
      <c r="C218" s="134">
        <f>SUM(C213:C217)</f>
        <v>29946</v>
      </c>
    </row>
    <row r="221" spans="2:6" ht="15">
      <c r="B221" s="135" t="s">
        <v>2464</v>
      </c>
      <c r="C221" s="136">
        <v>44439</v>
      </c>
    </row>
    <row r="222" spans="2:6" ht="45">
      <c r="B222" s="137" t="s">
        <v>2465</v>
      </c>
      <c r="C222" s="137" t="s">
        <v>2466</v>
      </c>
      <c r="D222" s="138" t="s">
        <v>2467</v>
      </c>
      <c r="E222" s="137" t="s">
        <v>2468</v>
      </c>
      <c r="F222" s="137" t="s">
        <v>2469</v>
      </c>
    </row>
    <row r="223" spans="2:6">
      <c r="B223" s="117" t="s">
        <v>2471</v>
      </c>
      <c r="C223" s="142">
        <v>-83000</v>
      </c>
      <c r="D223" s="139">
        <v>2278.4834999999998</v>
      </c>
      <c r="E223" s="139">
        <v>2414.15</v>
      </c>
      <c r="F223" s="330">
        <v>29946</v>
      </c>
    </row>
    <row r="224" spans="2:6">
      <c r="B224" s="117" t="s">
        <v>2473</v>
      </c>
      <c r="C224" s="142">
        <v>-353750</v>
      </c>
      <c r="D224" s="139">
        <v>697.01059999999995</v>
      </c>
      <c r="E224" s="139">
        <v>751.3</v>
      </c>
      <c r="F224" s="336"/>
    </row>
    <row r="225" spans="2:6">
      <c r="B225" s="117" t="s">
        <v>2480</v>
      </c>
      <c r="C225" s="142">
        <v>-91200</v>
      </c>
      <c r="D225" s="139">
        <v>3074.4493000000002</v>
      </c>
      <c r="E225" s="139">
        <v>3204.2</v>
      </c>
      <c r="F225" s="336"/>
    </row>
    <row r="226" spans="2:6">
      <c r="B226" s="117" t="s">
        <v>2484</v>
      </c>
      <c r="C226" s="142">
        <v>-82750</v>
      </c>
      <c r="D226" s="139">
        <v>3708.3661999999999</v>
      </c>
      <c r="E226" s="139">
        <v>3742.15</v>
      </c>
      <c r="F226" s="336"/>
    </row>
    <row r="227" spans="2:6">
      <c r="B227" s="117" t="s">
        <v>2492</v>
      </c>
      <c r="C227" s="142">
        <v>-599724</v>
      </c>
      <c r="D227" s="139">
        <v>613.58910000000003</v>
      </c>
      <c r="E227" s="139">
        <v>664.05</v>
      </c>
      <c r="F227" s="336"/>
    </row>
    <row r="228" spans="2:6">
      <c r="B228" s="117" t="s">
        <v>2496</v>
      </c>
      <c r="C228" s="142">
        <v>-741600</v>
      </c>
      <c r="D228" s="139">
        <v>456.74810000000002</v>
      </c>
      <c r="E228" s="139">
        <v>472.8</v>
      </c>
      <c r="F228" s="336"/>
    </row>
    <row r="229" spans="2:6">
      <c r="B229" s="117" t="s">
        <v>2507</v>
      </c>
      <c r="C229" s="142">
        <v>-100000</v>
      </c>
      <c r="D229" s="139">
        <v>612.16999999999996</v>
      </c>
      <c r="E229" s="139">
        <v>621.9</v>
      </c>
      <c r="F229" s="336"/>
    </row>
    <row r="230" spans="2:6">
      <c r="B230" s="117" t="s">
        <v>2509</v>
      </c>
      <c r="C230" s="142">
        <v>-54800</v>
      </c>
      <c r="D230" s="139">
        <v>4867.6220999999996</v>
      </c>
      <c r="E230" s="139">
        <v>5183.05</v>
      </c>
      <c r="F230" s="336"/>
    </row>
    <row r="231" spans="2:6">
      <c r="B231" s="117" t="s">
        <v>2511</v>
      </c>
      <c r="C231" s="142">
        <v>-51875</v>
      </c>
      <c r="D231" s="139">
        <v>4522.5789000000004</v>
      </c>
      <c r="E231" s="139">
        <v>4708.6499999999996</v>
      </c>
      <c r="F231" s="336"/>
    </row>
    <row r="232" spans="2:6">
      <c r="B232" s="117" t="s">
        <v>2519</v>
      </c>
      <c r="C232" s="142">
        <v>-202825</v>
      </c>
      <c r="D232" s="139">
        <v>1476.6896999999999</v>
      </c>
      <c r="E232" s="139">
        <v>1502.25</v>
      </c>
      <c r="F232" s="336"/>
    </row>
    <row r="233" spans="2:6">
      <c r="B233" s="117" t="s">
        <v>2524</v>
      </c>
      <c r="C233" s="142">
        <v>-21900</v>
      </c>
      <c r="D233" s="139">
        <v>2731.9694</v>
      </c>
      <c r="E233" s="139">
        <v>2801.9</v>
      </c>
      <c r="F233" s="336"/>
    </row>
    <row r="234" spans="2:6">
      <c r="B234" s="117" t="s">
        <v>2528</v>
      </c>
      <c r="C234" s="142">
        <v>-468700</v>
      </c>
      <c r="D234" s="139">
        <v>412.83089999999999</v>
      </c>
      <c r="E234" s="139">
        <v>468.8</v>
      </c>
      <c r="F234" s="336"/>
    </row>
    <row r="235" spans="2:6">
      <c r="B235" s="117" t="s">
        <v>2609</v>
      </c>
      <c r="C235" s="142">
        <v>-111300</v>
      </c>
      <c r="D235" s="139">
        <v>2608.8240000000001</v>
      </c>
      <c r="E235" s="139">
        <v>2726.9</v>
      </c>
      <c r="F235" s="336"/>
    </row>
    <row r="236" spans="2:6">
      <c r="B236" s="117" t="s">
        <v>2534</v>
      </c>
      <c r="C236" s="142">
        <v>-690250</v>
      </c>
      <c r="D236" s="139">
        <v>684.50340000000006</v>
      </c>
      <c r="E236" s="139">
        <v>719.7</v>
      </c>
      <c r="F236" s="336"/>
    </row>
    <row r="237" spans="2:6">
      <c r="B237" s="117" t="s">
        <v>2541</v>
      </c>
      <c r="C237" s="142">
        <v>-787200</v>
      </c>
      <c r="D237" s="139">
        <v>209.00280000000001</v>
      </c>
      <c r="E237" s="139">
        <v>211.65</v>
      </c>
      <c r="F237" s="336"/>
    </row>
    <row r="238" spans="2:6">
      <c r="B238" s="117" t="s">
        <v>2548</v>
      </c>
      <c r="C238" s="142">
        <v>-199525</v>
      </c>
      <c r="D238" s="139">
        <v>1604.5745999999999</v>
      </c>
      <c r="E238" s="139">
        <v>1674.2</v>
      </c>
      <c r="F238" s="336"/>
    </row>
    <row r="239" spans="2:6">
      <c r="B239" s="117" t="s">
        <v>2550</v>
      </c>
      <c r="C239" s="142">
        <v>-54400</v>
      </c>
      <c r="D239" s="139">
        <v>945.95159999999998</v>
      </c>
      <c r="E239" s="139">
        <v>958.5</v>
      </c>
      <c r="F239" s="336"/>
    </row>
    <row r="240" spans="2:6">
      <c r="B240" s="117" t="s">
        <v>2551</v>
      </c>
      <c r="C240" s="142">
        <v>-436800</v>
      </c>
      <c r="D240" s="139">
        <v>782.81880000000001</v>
      </c>
      <c r="E240" s="139">
        <v>794.75</v>
      </c>
      <c r="F240" s="336"/>
    </row>
    <row r="241" spans="2:6">
      <c r="B241" s="117" t="s">
        <v>2552</v>
      </c>
      <c r="C241" s="142">
        <v>-248000</v>
      </c>
      <c r="D241" s="139">
        <v>140.87190000000001</v>
      </c>
      <c r="E241" s="139">
        <v>160.19999999999999</v>
      </c>
      <c r="F241" s="336"/>
    </row>
    <row r="242" spans="2:6">
      <c r="B242" s="117" t="s">
        <v>2556</v>
      </c>
      <c r="C242" s="142">
        <v>-145000</v>
      </c>
      <c r="D242" s="139">
        <v>704.81700000000001</v>
      </c>
      <c r="E242" s="139">
        <v>715.95</v>
      </c>
      <c r="F242" s="336"/>
    </row>
    <row r="243" spans="2:6">
      <c r="B243" s="117" t="s">
        <v>2584</v>
      </c>
      <c r="C243" s="142">
        <v>-169750</v>
      </c>
      <c r="D243" s="139">
        <v>2167.3548000000001</v>
      </c>
      <c r="E243" s="139">
        <v>2265.9499999999998</v>
      </c>
      <c r="F243" s="336"/>
    </row>
    <row r="244" spans="2:6">
      <c r="B244" s="117" t="s">
        <v>2587</v>
      </c>
      <c r="C244" s="142">
        <v>-1050000</v>
      </c>
      <c r="D244" s="139">
        <v>414.95819999999998</v>
      </c>
      <c r="E244" s="139">
        <v>426.35</v>
      </c>
      <c r="F244" s="336"/>
    </row>
    <row r="245" spans="2:6">
      <c r="B245" s="117" t="s">
        <v>2592</v>
      </c>
      <c r="C245" s="142">
        <v>-658000</v>
      </c>
      <c r="D245" s="139">
        <v>759.34590000000003</v>
      </c>
      <c r="E245" s="139">
        <v>794.75</v>
      </c>
      <c r="F245" s="336"/>
    </row>
    <row r="246" spans="2:6">
      <c r="B246" s="117" t="s">
        <v>2610</v>
      </c>
      <c r="C246" s="142">
        <v>-390150</v>
      </c>
      <c r="D246" s="139">
        <v>834.86609999999996</v>
      </c>
      <c r="E246" s="139">
        <v>865.7</v>
      </c>
      <c r="F246" s="336"/>
    </row>
    <row r="247" spans="2:6">
      <c r="B247" s="117" t="s">
        <v>2595</v>
      </c>
      <c r="C247" s="142">
        <v>-125400</v>
      </c>
      <c r="D247" s="139">
        <v>279.20499999999998</v>
      </c>
      <c r="E247" s="139">
        <v>288.5</v>
      </c>
      <c r="F247" s="336"/>
    </row>
    <row r="248" spans="2:6">
      <c r="B248" s="117" t="s">
        <v>2596</v>
      </c>
      <c r="C248" s="142">
        <v>-2416500</v>
      </c>
      <c r="D248" s="139">
        <v>125.3917</v>
      </c>
      <c r="E248" s="139">
        <v>129.6</v>
      </c>
      <c r="F248" s="336"/>
    </row>
    <row r="249" spans="2:6">
      <c r="B249" s="117" t="s">
        <v>2597</v>
      </c>
      <c r="C249" s="142">
        <v>-385050</v>
      </c>
      <c r="D249" s="139">
        <v>1353.2354</v>
      </c>
      <c r="E249" s="139">
        <v>1450.75</v>
      </c>
      <c r="F249" s="336"/>
    </row>
    <row r="250" spans="2:6">
      <c r="B250" s="117" t="s">
        <v>2598</v>
      </c>
      <c r="C250" s="142">
        <v>-11100</v>
      </c>
      <c r="D250" s="139">
        <v>3571.3198000000002</v>
      </c>
      <c r="E250" s="139">
        <v>3789.55</v>
      </c>
      <c r="F250" s="336"/>
    </row>
    <row r="251" spans="2:6">
      <c r="B251" s="117" t="s">
        <v>2599</v>
      </c>
      <c r="C251" s="142">
        <v>-25200</v>
      </c>
      <c r="D251" s="139">
        <v>1433.577</v>
      </c>
      <c r="E251" s="139">
        <v>1450.35</v>
      </c>
      <c r="F251" s="336"/>
    </row>
    <row r="252" spans="2:6">
      <c r="B252" s="117" t="s">
        <v>2604</v>
      </c>
      <c r="C252" s="142">
        <v>-17800</v>
      </c>
      <c r="D252" s="139">
        <v>7377.7852000000003</v>
      </c>
      <c r="E252" s="139">
        <v>7842.05</v>
      </c>
      <c r="F252" s="336"/>
    </row>
    <row r="253" spans="2:6">
      <c r="B253" s="117" t="s">
        <v>2606</v>
      </c>
      <c r="C253" s="142">
        <v>-775000</v>
      </c>
      <c r="D253" s="139">
        <v>282.24299999999999</v>
      </c>
      <c r="E253" s="139">
        <v>302.55</v>
      </c>
      <c r="F253" s="337"/>
    </row>
    <row r="256" spans="2:6">
      <c r="B256" s="171" t="s">
        <v>2865</v>
      </c>
      <c r="C256" s="172">
        <v>0.23630000000000001</v>
      </c>
      <c r="D256" s="172"/>
    </row>
    <row r="257" spans="2:3">
      <c r="B257" s="171"/>
      <c r="C257" s="172"/>
    </row>
    <row r="258" spans="2:3" ht="15">
      <c r="B258" s="143" t="s">
        <v>2686</v>
      </c>
      <c r="C258" s="172"/>
    </row>
    <row r="259" spans="2:3" ht="15.75">
      <c r="B259" s="173" t="s">
        <v>2612</v>
      </c>
      <c r="C259" s="174" t="s">
        <v>2681</v>
      </c>
    </row>
    <row r="260" spans="2:3" ht="15">
      <c r="B260" s="147" t="s">
        <v>2649</v>
      </c>
      <c r="C260" s="148">
        <v>5</v>
      </c>
    </row>
    <row r="261" spans="2:3" ht="15">
      <c r="B261" s="147" t="s">
        <v>2690</v>
      </c>
      <c r="C261" s="148">
        <v>1</v>
      </c>
    </row>
    <row r="262" spans="2:3" ht="15">
      <c r="B262" s="147" t="s">
        <v>2692</v>
      </c>
      <c r="C262" s="148">
        <v>1</v>
      </c>
    </row>
    <row r="263" spans="2:3" ht="15">
      <c r="B263" s="147" t="s">
        <v>2696</v>
      </c>
      <c r="C263" s="148">
        <v>1</v>
      </c>
    </row>
    <row r="264" spans="2:3" ht="15">
      <c r="B264" s="147" t="s">
        <v>2697</v>
      </c>
      <c r="C264" s="148">
        <v>2</v>
      </c>
    </row>
    <row r="265" spans="2:3" ht="15">
      <c r="B265" s="147" t="s">
        <v>2701</v>
      </c>
      <c r="C265" s="148">
        <v>2</v>
      </c>
    </row>
    <row r="266" spans="2:3" ht="15">
      <c r="B266" s="147" t="s">
        <v>2707</v>
      </c>
      <c r="C266" s="148">
        <v>2</v>
      </c>
    </row>
    <row r="267" spans="2:3" ht="15">
      <c r="B267" s="147" t="s">
        <v>2627</v>
      </c>
      <c r="C267" s="148">
        <v>8</v>
      </c>
    </row>
    <row r="268" spans="2:3" ht="15">
      <c r="B268" s="147" t="s">
        <v>2718</v>
      </c>
      <c r="C268" s="148">
        <v>5</v>
      </c>
    </row>
    <row r="269" spans="2:3" ht="15">
      <c r="B269" s="147" t="s">
        <v>2723</v>
      </c>
      <c r="C269" s="148">
        <v>2</v>
      </c>
    </row>
    <row r="270" spans="2:3" ht="15">
      <c r="B270" s="147" t="s">
        <v>2737</v>
      </c>
      <c r="C270" s="148">
        <v>5</v>
      </c>
    </row>
    <row r="271" spans="2:3" ht="15">
      <c r="B271" s="147" t="s">
        <v>2740</v>
      </c>
      <c r="C271" s="148">
        <v>1</v>
      </c>
    </row>
    <row r="272" spans="2:3" ht="15">
      <c r="B272" s="147" t="s">
        <v>2658</v>
      </c>
      <c r="C272" s="148">
        <v>9</v>
      </c>
    </row>
    <row r="273" spans="2:3" ht="15">
      <c r="B273" s="147" t="s">
        <v>2753</v>
      </c>
      <c r="C273" s="148">
        <v>2</v>
      </c>
    </row>
    <row r="274" spans="2:3" ht="15">
      <c r="B274" s="147" t="s">
        <v>2659</v>
      </c>
      <c r="C274" s="148">
        <v>23</v>
      </c>
    </row>
    <row r="275" spans="2:3" ht="15">
      <c r="B275" s="147" t="s">
        <v>2628</v>
      </c>
      <c r="C275" s="148">
        <v>2</v>
      </c>
    </row>
    <row r="276" spans="2:3" ht="15">
      <c r="B276" s="147" t="s">
        <v>2761</v>
      </c>
      <c r="C276" s="148">
        <v>2</v>
      </c>
    </row>
    <row r="277" spans="2:3" ht="15">
      <c r="B277" s="147" t="s">
        <v>2640</v>
      </c>
      <c r="C277" s="148">
        <v>15</v>
      </c>
    </row>
    <row r="278" spans="2:3" ht="15">
      <c r="B278" s="147" t="s">
        <v>2764</v>
      </c>
      <c r="C278" s="148">
        <v>1</v>
      </c>
    </row>
    <row r="279" spans="2:3" ht="15">
      <c r="B279" s="147" t="s">
        <v>2634</v>
      </c>
      <c r="C279" s="148">
        <v>2</v>
      </c>
    </row>
    <row r="280" spans="2:3" ht="15">
      <c r="B280" s="147" t="s">
        <v>2661</v>
      </c>
      <c r="C280" s="148">
        <v>3</v>
      </c>
    </row>
    <row r="281" spans="2:3" ht="15">
      <c r="B281" s="147" t="s">
        <v>2662</v>
      </c>
      <c r="C281" s="148">
        <v>2</v>
      </c>
    </row>
    <row r="282" spans="2:3" ht="15">
      <c r="B282" s="147" t="s">
        <v>2778</v>
      </c>
      <c r="C282" s="148">
        <v>1</v>
      </c>
    </row>
    <row r="283" spans="2:3" ht="15">
      <c r="B283" s="147" t="s">
        <v>2779</v>
      </c>
      <c r="C283" s="148">
        <v>1</v>
      </c>
    </row>
    <row r="284" spans="2:3" ht="15">
      <c r="B284" s="147" t="s">
        <v>2783</v>
      </c>
      <c r="C284" s="148">
        <v>1</v>
      </c>
    </row>
    <row r="285" spans="2:3" ht="15">
      <c r="B285" s="147" t="s">
        <v>2786</v>
      </c>
      <c r="C285" s="148">
        <v>11</v>
      </c>
    </row>
    <row r="286" spans="2:3" ht="15">
      <c r="B286" s="147" t="s">
        <v>2664</v>
      </c>
      <c r="C286" s="148">
        <v>9</v>
      </c>
    </row>
    <row r="287" spans="2:3" ht="15">
      <c r="B287" s="147" t="s">
        <v>2788</v>
      </c>
      <c r="C287" s="148">
        <v>2</v>
      </c>
    </row>
    <row r="288" spans="2:3" ht="15">
      <c r="B288" s="147" t="s">
        <v>2663</v>
      </c>
      <c r="C288" s="148">
        <v>6</v>
      </c>
    </row>
    <row r="289" spans="2:3" ht="15">
      <c r="B289" s="147" t="s">
        <v>2789</v>
      </c>
      <c r="C289" s="148">
        <v>1</v>
      </c>
    </row>
    <row r="290" spans="2:3" ht="15">
      <c r="B290" s="147" t="s">
        <v>2793</v>
      </c>
      <c r="C290" s="148">
        <v>1</v>
      </c>
    </row>
    <row r="291" spans="2:3" ht="15">
      <c r="B291" s="147" t="s">
        <v>2794</v>
      </c>
      <c r="C291" s="148">
        <v>1</v>
      </c>
    </row>
    <row r="292" spans="2:3" ht="15">
      <c r="B292" s="147" t="s">
        <v>2666</v>
      </c>
      <c r="C292" s="148">
        <v>9</v>
      </c>
    </row>
    <row r="293" spans="2:3" ht="15">
      <c r="B293" s="147" t="s">
        <v>2828</v>
      </c>
      <c r="C293" s="148">
        <v>4</v>
      </c>
    </row>
    <row r="294" spans="2:3" ht="15">
      <c r="B294" s="147" t="s">
        <v>2645</v>
      </c>
      <c r="C294" s="148">
        <v>8</v>
      </c>
    </row>
    <row r="295" spans="2:3" ht="15">
      <c r="B295" s="147" t="s">
        <v>2838</v>
      </c>
      <c r="C295" s="148">
        <v>2</v>
      </c>
    </row>
    <row r="296" spans="2:3" ht="15">
      <c r="B296" s="147" t="s">
        <v>2842</v>
      </c>
      <c r="C296" s="148">
        <v>6</v>
      </c>
    </row>
    <row r="297" spans="2:3" ht="15">
      <c r="B297" s="147" t="s">
        <v>2844</v>
      </c>
      <c r="C297" s="148">
        <v>1</v>
      </c>
    </row>
    <row r="298" spans="2:3" ht="15">
      <c r="B298" s="147" t="s">
        <v>2845</v>
      </c>
      <c r="C298" s="148">
        <v>2</v>
      </c>
    </row>
    <row r="299" spans="2:3" ht="15">
      <c r="B299" s="147" t="s">
        <v>2635</v>
      </c>
      <c r="C299" s="148">
        <v>2</v>
      </c>
    </row>
    <row r="300" spans="2:3" ht="15">
      <c r="B300" s="147" t="s">
        <v>2847</v>
      </c>
      <c r="C300" s="148">
        <v>2</v>
      </c>
    </row>
    <row r="301" spans="2:3" ht="15">
      <c r="B301" s="147" t="s">
        <v>2848</v>
      </c>
      <c r="C301" s="148">
        <v>3</v>
      </c>
    </row>
    <row r="302" spans="2:3" ht="15">
      <c r="B302" s="147" t="s">
        <v>2646</v>
      </c>
      <c r="C302" s="148">
        <v>9</v>
      </c>
    </row>
    <row r="303" spans="2:3" ht="15">
      <c r="B303" s="147" t="s">
        <v>2647</v>
      </c>
      <c r="C303" s="148">
        <v>1</v>
      </c>
    </row>
    <row r="304" spans="2:3" ht="15">
      <c r="B304" s="147" t="s">
        <v>2857</v>
      </c>
      <c r="C304" s="148">
        <v>1</v>
      </c>
    </row>
    <row r="305" spans="2:3">
      <c r="C305" s="5"/>
    </row>
    <row r="306" spans="2:3">
      <c r="C306" s="5"/>
    </row>
    <row r="307" spans="2:3" ht="15.75">
      <c r="B307" s="173" t="s">
        <v>2866</v>
      </c>
      <c r="C307" s="174" t="s">
        <v>2681</v>
      </c>
    </row>
    <row r="308" spans="2:3" ht="15">
      <c r="B308" s="147" t="s">
        <v>2649</v>
      </c>
      <c r="C308" s="148">
        <v>5</v>
      </c>
    </row>
    <row r="309" spans="2:3" ht="15">
      <c r="B309" s="147" t="s">
        <v>2690</v>
      </c>
      <c r="C309" s="148">
        <v>1</v>
      </c>
    </row>
    <row r="310" spans="2:3" ht="15">
      <c r="B310" s="147" t="s">
        <v>2692</v>
      </c>
      <c r="C310" s="148">
        <v>1</v>
      </c>
    </row>
    <row r="311" spans="2:3" ht="15">
      <c r="B311" s="147" t="s">
        <v>2696</v>
      </c>
      <c r="C311" s="148">
        <v>1</v>
      </c>
    </row>
    <row r="312" spans="2:3" ht="15">
      <c r="B312" s="147" t="s">
        <v>2697</v>
      </c>
      <c r="C312" s="148">
        <v>2</v>
      </c>
    </row>
    <row r="313" spans="2:3" ht="15">
      <c r="B313" s="147" t="s">
        <v>2701</v>
      </c>
      <c r="C313" s="148">
        <v>2</v>
      </c>
    </row>
    <row r="314" spans="2:3" ht="15">
      <c r="B314" s="147" t="s">
        <v>2707</v>
      </c>
      <c r="C314" s="148">
        <v>2</v>
      </c>
    </row>
    <row r="315" spans="2:3" ht="15">
      <c r="B315" s="147" t="s">
        <v>2627</v>
      </c>
      <c r="C315" s="148">
        <v>8</v>
      </c>
    </row>
    <row r="316" spans="2:3" ht="15">
      <c r="B316" s="147" t="s">
        <v>2718</v>
      </c>
      <c r="C316" s="148">
        <v>5</v>
      </c>
    </row>
    <row r="317" spans="2:3" ht="15">
      <c r="B317" s="147" t="s">
        <v>2723</v>
      </c>
      <c r="C317" s="148">
        <v>2</v>
      </c>
    </row>
    <row r="318" spans="2:3" ht="15">
      <c r="B318" s="147" t="s">
        <v>2737</v>
      </c>
      <c r="C318" s="148">
        <v>5</v>
      </c>
    </row>
    <row r="319" spans="2:3" ht="15">
      <c r="B319" s="147" t="s">
        <v>2740</v>
      </c>
      <c r="C319" s="148">
        <v>1</v>
      </c>
    </row>
    <row r="320" spans="2:3" ht="15">
      <c r="B320" s="147" t="s">
        <v>2658</v>
      </c>
      <c r="C320" s="148">
        <v>9</v>
      </c>
    </row>
    <row r="321" spans="2:3" ht="15">
      <c r="B321" s="147" t="s">
        <v>2753</v>
      </c>
      <c r="C321" s="148">
        <v>2</v>
      </c>
    </row>
    <row r="322" spans="2:3" ht="15">
      <c r="B322" s="147" t="s">
        <v>2659</v>
      </c>
      <c r="C322" s="148">
        <v>23</v>
      </c>
    </row>
    <row r="323" spans="2:3" ht="15">
      <c r="B323" s="147" t="s">
        <v>2628</v>
      </c>
      <c r="C323" s="148">
        <v>2</v>
      </c>
    </row>
    <row r="324" spans="2:3" ht="15">
      <c r="B324" s="147" t="s">
        <v>2761</v>
      </c>
      <c r="C324" s="148">
        <v>2</v>
      </c>
    </row>
    <row r="325" spans="2:3" ht="15">
      <c r="B325" s="147" t="s">
        <v>2640</v>
      </c>
      <c r="C325" s="148">
        <v>15</v>
      </c>
    </row>
    <row r="326" spans="2:3" ht="15">
      <c r="B326" s="147" t="s">
        <v>2764</v>
      </c>
      <c r="C326" s="148">
        <v>1</v>
      </c>
    </row>
    <row r="327" spans="2:3" ht="15">
      <c r="B327" s="147" t="s">
        <v>2634</v>
      </c>
      <c r="C327" s="148">
        <v>2</v>
      </c>
    </row>
    <row r="328" spans="2:3" ht="15">
      <c r="B328" s="147" t="s">
        <v>2661</v>
      </c>
      <c r="C328" s="148">
        <v>3</v>
      </c>
    </row>
    <row r="329" spans="2:3" ht="15">
      <c r="B329" s="147" t="s">
        <v>2662</v>
      </c>
      <c r="C329" s="148">
        <v>2</v>
      </c>
    </row>
    <row r="330" spans="2:3" ht="15">
      <c r="B330" s="147" t="s">
        <v>2778</v>
      </c>
      <c r="C330" s="148">
        <v>1</v>
      </c>
    </row>
    <row r="331" spans="2:3" ht="15">
      <c r="B331" s="147" t="s">
        <v>2779</v>
      </c>
      <c r="C331" s="148">
        <v>1</v>
      </c>
    </row>
    <row r="332" spans="2:3" ht="15">
      <c r="B332" s="147" t="s">
        <v>2783</v>
      </c>
      <c r="C332" s="148">
        <v>1</v>
      </c>
    </row>
    <row r="333" spans="2:3" ht="15">
      <c r="B333" s="147" t="s">
        <v>2786</v>
      </c>
      <c r="C333" s="148">
        <v>11</v>
      </c>
    </row>
    <row r="334" spans="2:3" ht="15">
      <c r="B334" s="147" t="s">
        <v>2664</v>
      </c>
      <c r="C334" s="148">
        <v>9</v>
      </c>
    </row>
    <row r="335" spans="2:3" ht="15">
      <c r="B335" s="147" t="s">
        <v>2788</v>
      </c>
      <c r="C335" s="148">
        <v>2</v>
      </c>
    </row>
    <row r="336" spans="2:3" ht="15">
      <c r="B336" s="147" t="s">
        <v>2663</v>
      </c>
      <c r="C336" s="148">
        <v>6</v>
      </c>
    </row>
    <row r="337" spans="2:3" ht="15">
      <c r="B337" s="147" t="s">
        <v>2789</v>
      </c>
      <c r="C337" s="148">
        <v>1</v>
      </c>
    </row>
    <row r="338" spans="2:3" ht="15">
      <c r="B338" s="147" t="s">
        <v>2793</v>
      </c>
      <c r="C338" s="148">
        <v>1</v>
      </c>
    </row>
    <row r="339" spans="2:3" ht="15">
      <c r="B339" s="147" t="s">
        <v>2794</v>
      </c>
      <c r="C339" s="148">
        <v>1</v>
      </c>
    </row>
    <row r="340" spans="2:3" ht="15">
      <c r="B340" s="147" t="s">
        <v>2666</v>
      </c>
      <c r="C340" s="148">
        <v>9</v>
      </c>
    </row>
    <row r="341" spans="2:3" ht="15">
      <c r="B341" s="147" t="s">
        <v>2828</v>
      </c>
      <c r="C341" s="148">
        <v>4</v>
      </c>
    </row>
    <row r="342" spans="2:3" ht="15">
      <c r="B342" s="147" t="s">
        <v>2645</v>
      </c>
      <c r="C342" s="148">
        <v>8</v>
      </c>
    </row>
    <row r="343" spans="2:3" ht="15">
      <c r="B343" s="147" t="s">
        <v>2838</v>
      </c>
      <c r="C343" s="148">
        <v>2</v>
      </c>
    </row>
    <row r="344" spans="2:3" ht="15">
      <c r="B344" s="147" t="s">
        <v>2842</v>
      </c>
      <c r="C344" s="148">
        <v>6</v>
      </c>
    </row>
    <row r="345" spans="2:3" ht="15">
      <c r="B345" s="147" t="s">
        <v>2844</v>
      </c>
      <c r="C345" s="148">
        <v>1</v>
      </c>
    </row>
    <row r="346" spans="2:3" ht="15">
      <c r="B346" s="147" t="s">
        <v>2845</v>
      </c>
      <c r="C346" s="148">
        <v>2</v>
      </c>
    </row>
    <row r="347" spans="2:3" ht="15">
      <c r="B347" s="147" t="s">
        <v>2635</v>
      </c>
      <c r="C347" s="148">
        <v>2</v>
      </c>
    </row>
    <row r="348" spans="2:3" ht="15">
      <c r="B348" s="147" t="s">
        <v>2847</v>
      </c>
      <c r="C348" s="148">
        <v>2</v>
      </c>
    </row>
    <row r="349" spans="2:3" ht="15">
      <c r="B349" s="147" t="s">
        <v>2848</v>
      </c>
      <c r="C349" s="148">
        <v>3</v>
      </c>
    </row>
    <row r="350" spans="2:3" ht="15">
      <c r="B350" s="147" t="s">
        <v>2646</v>
      </c>
      <c r="C350" s="148">
        <v>9</v>
      </c>
    </row>
    <row r="351" spans="2:3" ht="15">
      <c r="B351" s="147" t="s">
        <v>2647</v>
      </c>
      <c r="C351" s="148">
        <v>1</v>
      </c>
    </row>
    <row r="352" spans="2:3" ht="15">
      <c r="B352" s="147" t="s">
        <v>2857</v>
      </c>
      <c r="C352" s="148">
        <v>1</v>
      </c>
    </row>
    <row r="353" spans="2:3">
      <c r="C353" s="5"/>
    </row>
    <row r="354" spans="2:3">
      <c r="C354" s="5"/>
    </row>
    <row r="355" spans="2:3" ht="15.75">
      <c r="B355" s="145" t="s">
        <v>2672</v>
      </c>
      <c r="C355" s="146" t="s">
        <v>2683</v>
      </c>
    </row>
    <row r="356" spans="2:3" ht="15">
      <c r="B356" s="147" t="s">
        <v>2649</v>
      </c>
      <c r="C356" s="149">
        <v>192121596.34999999</v>
      </c>
    </row>
    <row r="357" spans="2:3" ht="15">
      <c r="B357" s="147" t="s">
        <v>2690</v>
      </c>
      <c r="C357" s="149">
        <v>1208750</v>
      </c>
    </row>
    <row r="358" spans="2:3" ht="15">
      <c r="B358" s="147" t="s">
        <v>2692</v>
      </c>
      <c r="C358" s="149">
        <v>245679375</v>
      </c>
    </row>
    <row r="359" spans="2:3" ht="15">
      <c r="B359" s="147" t="s">
        <v>2696</v>
      </c>
      <c r="C359" s="149">
        <v>22466550</v>
      </c>
    </row>
    <row r="360" spans="2:3" ht="15">
      <c r="B360" s="147" t="s">
        <v>2697</v>
      </c>
      <c r="C360" s="149">
        <v>23554649.100000001</v>
      </c>
    </row>
    <row r="361" spans="2:3" ht="15">
      <c r="B361" s="147" t="s">
        <v>2701</v>
      </c>
      <c r="C361" s="149">
        <v>279561553.05000001</v>
      </c>
    </row>
    <row r="362" spans="2:3" ht="15">
      <c r="B362" s="147" t="s">
        <v>2707</v>
      </c>
      <c r="C362" s="149">
        <v>253747797.13</v>
      </c>
    </row>
    <row r="363" spans="2:3" ht="15">
      <c r="B363" s="147" t="s">
        <v>2627</v>
      </c>
      <c r="C363" s="149">
        <v>507038978.62</v>
      </c>
    </row>
    <row r="364" spans="2:3" ht="15">
      <c r="B364" s="147" t="s">
        <v>2718</v>
      </c>
      <c r="C364" s="149">
        <v>63178794.00999999</v>
      </c>
    </row>
    <row r="365" spans="2:3" ht="15">
      <c r="B365" s="147" t="s">
        <v>2723</v>
      </c>
      <c r="C365" s="149">
        <v>337713910.19999999</v>
      </c>
    </row>
    <row r="366" spans="2:3" ht="15">
      <c r="B366" s="147" t="s">
        <v>2737</v>
      </c>
      <c r="C366" s="149">
        <v>69767622.5</v>
      </c>
    </row>
    <row r="367" spans="2:3" ht="15">
      <c r="B367" s="147" t="s">
        <v>2740</v>
      </c>
      <c r="C367" s="149">
        <v>263026350.74000001</v>
      </c>
    </row>
    <row r="368" spans="2:3" ht="15">
      <c r="B368" s="147" t="s">
        <v>2658</v>
      </c>
      <c r="C368" s="149">
        <v>253667768.94999999</v>
      </c>
    </row>
    <row r="369" spans="2:3" ht="15">
      <c r="B369" s="147" t="s">
        <v>2753</v>
      </c>
      <c r="C369" s="149">
        <v>273625452.77999997</v>
      </c>
    </row>
    <row r="370" spans="2:3" ht="15">
      <c r="B370" s="147" t="s">
        <v>2659</v>
      </c>
      <c r="C370" s="149">
        <v>377907706.61999995</v>
      </c>
    </row>
    <row r="371" spans="2:3" ht="15">
      <c r="B371" s="147" t="s">
        <v>2628</v>
      </c>
      <c r="C371" s="149">
        <v>208731133.19999999</v>
      </c>
    </row>
    <row r="372" spans="2:3" ht="15">
      <c r="B372" s="147" t="s">
        <v>2761</v>
      </c>
      <c r="C372" s="149">
        <v>17899502.93</v>
      </c>
    </row>
    <row r="373" spans="2:3" ht="15">
      <c r="B373" s="147" t="s">
        <v>2640</v>
      </c>
      <c r="C373" s="149">
        <v>363763392.60000002</v>
      </c>
    </row>
    <row r="374" spans="2:3" ht="15">
      <c r="B374" s="147" t="s">
        <v>2764</v>
      </c>
      <c r="C374" s="149">
        <v>820515</v>
      </c>
    </row>
    <row r="375" spans="2:3" ht="15">
      <c r="B375" s="147" t="s">
        <v>2634</v>
      </c>
      <c r="C375" s="149">
        <v>467217345.38</v>
      </c>
    </row>
    <row r="376" spans="2:3" ht="15">
      <c r="B376" s="147" t="s">
        <v>2661</v>
      </c>
      <c r="C376" s="149">
        <v>65643479.640000001</v>
      </c>
    </row>
    <row r="377" spans="2:3" ht="15">
      <c r="B377" s="147" t="s">
        <v>2662</v>
      </c>
      <c r="C377" s="149">
        <v>159384487.03999999</v>
      </c>
    </row>
    <row r="378" spans="2:3" ht="15">
      <c r="B378" s="147" t="s">
        <v>2778</v>
      </c>
      <c r="C378" s="149">
        <v>3498208</v>
      </c>
    </row>
    <row r="379" spans="2:3" ht="15">
      <c r="B379" s="147" t="s">
        <v>2779</v>
      </c>
      <c r="C379" s="149">
        <v>3748080</v>
      </c>
    </row>
    <row r="380" spans="2:3" ht="15">
      <c r="B380" s="147" t="s">
        <v>2783</v>
      </c>
      <c r="C380" s="149">
        <v>316358847.5</v>
      </c>
    </row>
    <row r="381" spans="2:3" ht="15">
      <c r="B381" s="147" t="s">
        <v>2786</v>
      </c>
      <c r="C381" s="149">
        <v>114697767.25</v>
      </c>
    </row>
    <row r="382" spans="2:3" ht="15">
      <c r="B382" s="147" t="s">
        <v>2664</v>
      </c>
      <c r="C382" s="149">
        <v>53619400</v>
      </c>
    </row>
    <row r="383" spans="2:3" ht="15">
      <c r="B383" s="147" t="s">
        <v>2788</v>
      </c>
      <c r="C383" s="149">
        <v>3089399.6</v>
      </c>
    </row>
    <row r="384" spans="2:3" ht="15">
      <c r="B384" s="147" t="s">
        <v>2663</v>
      </c>
      <c r="C384" s="149">
        <v>337292112.14999998</v>
      </c>
    </row>
    <row r="385" spans="2:3" ht="15">
      <c r="B385" s="147" t="s">
        <v>2789</v>
      </c>
      <c r="C385" s="149">
        <v>2733500</v>
      </c>
    </row>
    <row r="386" spans="2:3" ht="15">
      <c r="B386" s="147" t="s">
        <v>2793</v>
      </c>
      <c r="C386" s="149">
        <v>100229370</v>
      </c>
    </row>
    <row r="387" spans="2:3" ht="15">
      <c r="B387" s="147" t="s">
        <v>2794</v>
      </c>
      <c r="C387" s="149">
        <v>2679562.5</v>
      </c>
    </row>
    <row r="388" spans="2:3" ht="15">
      <c r="B388" s="147" t="s">
        <v>2666</v>
      </c>
      <c r="C388" s="149">
        <v>433907743.15999997</v>
      </c>
    </row>
    <row r="389" spans="2:3" ht="15">
      <c r="B389" s="147" t="s">
        <v>2828</v>
      </c>
      <c r="C389" s="149">
        <v>18027225.23</v>
      </c>
    </row>
    <row r="390" spans="2:3" ht="15">
      <c r="B390" s="147" t="s">
        <v>2645</v>
      </c>
      <c r="C390" s="149">
        <v>487365505.5</v>
      </c>
    </row>
    <row r="391" spans="2:3" ht="15">
      <c r="B391" s="147" t="s">
        <v>2838</v>
      </c>
      <c r="C391" s="149">
        <v>498238603.24000001</v>
      </c>
    </row>
    <row r="392" spans="2:3" ht="15">
      <c r="B392" s="147" t="s">
        <v>2842</v>
      </c>
      <c r="C392" s="149">
        <v>457350483.46999997</v>
      </c>
    </row>
    <row r="393" spans="2:3" ht="15">
      <c r="B393" s="147" t="s">
        <v>2844</v>
      </c>
      <c r="C393" s="149">
        <v>24098319.5</v>
      </c>
    </row>
    <row r="394" spans="2:3" ht="15">
      <c r="B394" s="147" t="s">
        <v>2845</v>
      </c>
      <c r="C394" s="149">
        <v>302096875.05000001</v>
      </c>
    </row>
    <row r="395" spans="2:3" ht="15">
      <c r="B395" s="147" t="s">
        <v>2635</v>
      </c>
      <c r="C395" s="149">
        <v>536710970.86000001</v>
      </c>
    </row>
    <row r="396" spans="2:3" ht="15">
      <c r="B396" s="147" t="s">
        <v>2847</v>
      </c>
      <c r="C396" s="149">
        <v>18528470.09</v>
      </c>
    </row>
    <row r="397" spans="2:3" ht="15">
      <c r="B397" s="147" t="s">
        <v>2848</v>
      </c>
      <c r="C397" s="149">
        <v>72947714.969999999</v>
      </c>
    </row>
    <row r="398" spans="2:3" ht="15">
      <c r="B398" s="147" t="s">
        <v>2646</v>
      </c>
      <c r="C398" s="149">
        <v>521040964.01999992</v>
      </c>
    </row>
    <row r="399" spans="2:3" ht="15">
      <c r="B399" s="147" t="s">
        <v>2647</v>
      </c>
      <c r="C399" s="149">
        <v>130936819.58</v>
      </c>
    </row>
    <row r="400" spans="2:3" ht="15">
      <c r="B400" s="147" t="s">
        <v>2857</v>
      </c>
      <c r="C400" s="149">
        <v>218039430</v>
      </c>
    </row>
    <row r="401" spans="2:3" ht="15.75">
      <c r="B401" s="185"/>
      <c r="C401" s="150">
        <f>SUM(C356:C400)</f>
        <v>9104962082.5099983</v>
      </c>
    </row>
    <row r="402" spans="2:3" ht="15.75">
      <c r="C402" s="150"/>
    </row>
    <row r="403" spans="2:3" ht="15.75">
      <c r="B403" s="145" t="s">
        <v>2674</v>
      </c>
      <c r="C403" s="5"/>
    </row>
    <row r="404" spans="2:3" ht="15">
      <c r="B404" s="147" t="s">
        <v>2649</v>
      </c>
      <c r="C404" s="149">
        <v>200154505.66000003</v>
      </c>
    </row>
    <row r="405" spans="2:3" ht="15">
      <c r="B405" s="147" t="s">
        <v>2690</v>
      </c>
      <c r="C405" s="149">
        <v>1139120.8799999999</v>
      </c>
    </row>
    <row r="406" spans="2:3" ht="15">
      <c r="B406" s="147" t="s">
        <v>2692</v>
      </c>
      <c r="C406" s="149">
        <v>244995379.86000001</v>
      </c>
    </row>
    <row r="407" spans="2:3" ht="15">
      <c r="B407" s="147" t="s">
        <v>2696</v>
      </c>
      <c r="C407" s="149">
        <v>22871926.260000002</v>
      </c>
    </row>
    <row r="408" spans="2:3" ht="15">
      <c r="B408" s="147" t="s">
        <v>2697</v>
      </c>
      <c r="C408" s="149">
        <v>22510993.309999999</v>
      </c>
    </row>
    <row r="409" spans="2:3" ht="15">
      <c r="B409" s="147" t="s">
        <v>2701</v>
      </c>
      <c r="C409" s="149">
        <v>281786998.66000003</v>
      </c>
    </row>
    <row r="410" spans="2:3" ht="15">
      <c r="B410" s="147" t="s">
        <v>2707</v>
      </c>
      <c r="C410" s="149">
        <v>264840911</v>
      </c>
    </row>
    <row r="411" spans="2:3" ht="15">
      <c r="B411" s="147" t="s">
        <v>2627</v>
      </c>
      <c r="C411" s="149">
        <v>464237501.41000003</v>
      </c>
    </row>
    <row r="412" spans="2:3" ht="15">
      <c r="B412" s="147" t="s">
        <v>2718</v>
      </c>
      <c r="C412" s="149">
        <v>60188632.54999999</v>
      </c>
    </row>
    <row r="413" spans="2:3" ht="15">
      <c r="B413" s="147" t="s">
        <v>2723</v>
      </c>
      <c r="C413" s="149">
        <v>340202475.09000003</v>
      </c>
    </row>
    <row r="414" spans="2:3" ht="15">
      <c r="B414" s="147" t="s">
        <v>2737</v>
      </c>
      <c r="C414" s="149">
        <v>68445228.319999993</v>
      </c>
    </row>
    <row r="415" spans="2:3" ht="15">
      <c r="B415" s="147" t="s">
        <v>2740</v>
      </c>
      <c r="C415" s="149">
        <v>265495418.61000001</v>
      </c>
    </row>
    <row r="416" spans="2:3" ht="15">
      <c r="B416" s="147" t="s">
        <v>2658</v>
      </c>
      <c r="C416" s="149">
        <v>302550844.65000004</v>
      </c>
    </row>
    <row r="417" spans="2:3" ht="15">
      <c r="B417" s="147" t="s">
        <v>2753</v>
      </c>
      <c r="C417" s="149">
        <v>287975042.94</v>
      </c>
    </row>
    <row r="418" spans="2:3" ht="15">
      <c r="B418" s="147" t="s">
        <v>2659</v>
      </c>
      <c r="C418" s="149">
        <v>350040711.41999996</v>
      </c>
    </row>
    <row r="419" spans="2:3" ht="15">
      <c r="B419" s="147" t="s">
        <v>2628</v>
      </c>
      <c r="C419" s="149">
        <v>203712923.59999999</v>
      </c>
    </row>
    <row r="420" spans="2:3" ht="15">
      <c r="B420" s="147" t="s">
        <v>2761</v>
      </c>
      <c r="C420" s="149">
        <v>16854823.640000001</v>
      </c>
    </row>
    <row r="421" spans="2:3" ht="15">
      <c r="B421" s="147" t="s">
        <v>2640</v>
      </c>
      <c r="C421" s="149">
        <v>338005227.66000003</v>
      </c>
    </row>
    <row r="422" spans="2:3" ht="15">
      <c r="B422" s="147" t="s">
        <v>2764</v>
      </c>
      <c r="C422" s="149">
        <v>782565.15</v>
      </c>
    </row>
    <row r="423" spans="2:3" ht="15">
      <c r="B423" s="147" t="s">
        <v>2634</v>
      </c>
      <c r="C423" s="149">
        <v>472891304.57999998</v>
      </c>
    </row>
    <row r="424" spans="2:3" ht="15">
      <c r="B424" s="147" t="s">
        <v>2661</v>
      </c>
      <c r="C424" s="149">
        <v>64817138.259999998</v>
      </c>
    </row>
    <row r="425" spans="2:3" ht="15">
      <c r="B425" s="147" t="s">
        <v>2662</v>
      </c>
      <c r="C425" s="149">
        <v>162987299.15000001</v>
      </c>
    </row>
    <row r="426" spans="2:3" ht="15">
      <c r="B426" s="147" t="s">
        <v>2778</v>
      </c>
      <c r="C426" s="149">
        <v>3971376.31</v>
      </c>
    </row>
    <row r="427" spans="2:3" ht="15">
      <c r="B427" s="147" t="s">
        <v>2779</v>
      </c>
      <c r="C427" s="149">
        <v>3506058.15</v>
      </c>
    </row>
    <row r="428" spans="2:3" ht="15">
      <c r="B428" s="147" t="s">
        <v>2783</v>
      </c>
      <c r="C428" s="149">
        <v>317007329.24000001</v>
      </c>
    </row>
    <row r="429" spans="2:3" ht="15">
      <c r="B429" s="147" t="s">
        <v>2786</v>
      </c>
      <c r="C429" s="149">
        <v>132407072.80999997</v>
      </c>
    </row>
    <row r="430" spans="2:3" ht="15">
      <c r="B430" s="147" t="s">
        <v>2664</v>
      </c>
      <c r="C430" s="149">
        <v>57831213.420000002</v>
      </c>
    </row>
    <row r="431" spans="2:3" ht="15">
      <c r="B431" s="147" t="s">
        <v>2788</v>
      </c>
      <c r="C431" s="149">
        <v>2817130.6100000003</v>
      </c>
    </row>
    <row r="432" spans="2:3" ht="15">
      <c r="B432" s="147" t="s">
        <v>2663</v>
      </c>
      <c r="C432" s="149">
        <v>328964678.79999995</v>
      </c>
    </row>
    <row r="433" spans="2:3" ht="15">
      <c r="B433" s="147" t="s">
        <v>2789</v>
      </c>
      <c r="C433" s="149">
        <v>2738037.91</v>
      </c>
    </row>
    <row r="434" spans="2:3" ht="15">
      <c r="B434" s="147" t="s">
        <v>2793</v>
      </c>
      <c r="C434" s="149">
        <v>95720864.920000002</v>
      </c>
    </row>
    <row r="435" spans="2:3" ht="15">
      <c r="B435" s="147" t="s">
        <v>2794</v>
      </c>
      <c r="C435" s="149">
        <v>2642795.92</v>
      </c>
    </row>
    <row r="436" spans="2:3" ht="15">
      <c r="B436" s="147" t="s">
        <v>2666</v>
      </c>
      <c r="C436" s="149">
        <v>417614301.13</v>
      </c>
    </row>
    <row r="437" spans="2:3" ht="15">
      <c r="B437" s="147" t="s">
        <v>2828</v>
      </c>
      <c r="C437" s="149">
        <v>17337042.609999999</v>
      </c>
    </row>
    <row r="438" spans="2:3" ht="15">
      <c r="B438" s="147" t="s">
        <v>2645</v>
      </c>
      <c r="C438" s="149">
        <v>501853591.12</v>
      </c>
    </row>
    <row r="439" spans="2:3" ht="15">
      <c r="B439" s="147" t="s">
        <v>2838</v>
      </c>
      <c r="C439" s="149">
        <v>462815381.74000001</v>
      </c>
    </row>
    <row r="440" spans="2:3" ht="15">
      <c r="B440" s="147" t="s">
        <v>2842</v>
      </c>
      <c r="C440" s="149">
        <v>437278080.52999997</v>
      </c>
    </row>
    <row r="441" spans="2:3" ht="15">
      <c r="B441" s="147" t="s">
        <v>2844</v>
      </c>
      <c r="C441" s="149">
        <v>27131375.699999999</v>
      </c>
    </row>
    <row r="442" spans="2:3" ht="15">
      <c r="B442" s="147" t="s">
        <v>2845</v>
      </c>
      <c r="C442" s="149">
        <v>302429549.26999998</v>
      </c>
    </row>
    <row r="443" spans="2:3" ht="15">
      <c r="B443" s="147" t="s">
        <v>2635</v>
      </c>
      <c r="C443" s="149">
        <v>521658504.48000002</v>
      </c>
    </row>
    <row r="444" spans="2:3" ht="15">
      <c r="B444" s="147" t="s">
        <v>2847</v>
      </c>
      <c r="C444" s="149">
        <v>17251899.300000001</v>
      </c>
    </row>
    <row r="445" spans="2:3" ht="15">
      <c r="B445" s="147" t="s">
        <v>2848</v>
      </c>
      <c r="C445" s="149">
        <v>69768104.359999999</v>
      </c>
    </row>
    <row r="446" spans="2:3" ht="15">
      <c r="B446" s="147" t="s">
        <v>2646</v>
      </c>
      <c r="C446" s="149">
        <v>453033483.21999997</v>
      </c>
    </row>
    <row r="447" spans="2:3" ht="15">
      <c r="B447" s="147" t="s">
        <v>2647</v>
      </c>
      <c r="C447" s="149">
        <v>134704100.94</v>
      </c>
    </row>
    <row r="448" spans="2:3" ht="15">
      <c r="B448" s="147" t="s">
        <v>2857</v>
      </c>
      <c r="C448" s="149">
        <v>212520540.11000001</v>
      </c>
    </row>
    <row r="449" spans="2:6" ht="15.75">
      <c r="C449" s="150">
        <f>SUM(C404:C448)</f>
        <v>8960489485.2599983</v>
      </c>
    </row>
    <row r="450" spans="2:6">
      <c r="C450" s="5"/>
    </row>
    <row r="451" spans="2:6" ht="15.75">
      <c r="B451" s="175" t="s">
        <v>2867</v>
      </c>
      <c r="C451" s="150">
        <f>+C449-C401</f>
        <v>-144472597.25</v>
      </c>
    </row>
    <row r="452" spans="2:6">
      <c r="C452" s="5"/>
    </row>
    <row r="453" spans="2:6">
      <c r="C453" s="5"/>
    </row>
    <row r="454" spans="2:6" ht="15">
      <c r="B454" s="33" t="s">
        <v>2677</v>
      </c>
      <c r="C454" s="151">
        <v>44439</v>
      </c>
      <c r="D454" s="152"/>
      <c r="E454" s="153"/>
      <c r="F454" s="22"/>
    </row>
    <row r="455" spans="2:6" ht="45">
      <c r="B455" s="154" t="s">
        <v>2465</v>
      </c>
      <c r="C455" s="154" t="s">
        <v>2678</v>
      </c>
      <c r="D455" s="155" t="s">
        <v>2467</v>
      </c>
      <c r="E455" s="156" t="s">
        <v>2468</v>
      </c>
      <c r="F455" s="129" t="s">
        <v>2469</v>
      </c>
    </row>
    <row r="456" spans="2:6" ht="15">
      <c r="B456" s="188" t="s">
        <v>2875</v>
      </c>
      <c r="C456" s="176">
        <v>19350</v>
      </c>
      <c r="D456" s="186">
        <v>16571.4715</v>
      </c>
      <c r="E456" s="187">
        <v>17122.25</v>
      </c>
      <c r="F456" s="338" t="s">
        <v>2869</v>
      </c>
    </row>
    <row r="457" spans="2:6" ht="15">
      <c r="B457" s="117" t="s">
        <v>2868</v>
      </c>
      <c r="C457" s="176">
        <v>11525</v>
      </c>
      <c r="D457" s="177">
        <v>35698.2906</v>
      </c>
      <c r="E457" s="187">
        <v>36513.5</v>
      </c>
      <c r="F457" s="339"/>
    </row>
    <row r="458" spans="2:6">
      <c r="B458" s="161" t="s">
        <v>2874</v>
      </c>
      <c r="C458" s="23"/>
      <c r="D458" s="23"/>
      <c r="E458" s="23"/>
      <c r="F458" s="22"/>
    </row>
    <row r="459" spans="2:6">
      <c r="B459" s="23"/>
      <c r="C459" s="23"/>
      <c r="D459" s="23"/>
      <c r="E459" s="23"/>
      <c r="F459" s="22"/>
    </row>
    <row r="460" spans="2:6">
      <c r="B460" s="1" t="s">
        <v>2679</v>
      </c>
      <c r="C460" s="178">
        <v>1.37E-2</v>
      </c>
      <c r="D460" s="23"/>
      <c r="E460" s="23"/>
      <c r="F460" s="22"/>
    </row>
    <row r="463" spans="2:6" ht="15">
      <c r="B463" s="143" t="s">
        <v>2687</v>
      </c>
    </row>
    <row r="465" spans="2:3" ht="15">
      <c r="B465" s="179" t="s">
        <v>2870</v>
      </c>
      <c r="C465" s="180" t="s">
        <v>2681</v>
      </c>
    </row>
    <row r="466" spans="2:3" ht="15">
      <c r="B466" s="147" t="s">
        <v>2876</v>
      </c>
      <c r="C466" s="181">
        <v>1</v>
      </c>
    </row>
    <row r="467" spans="2:3" ht="15">
      <c r="B467" s="147" t="s">
        <v>2877</v>
      </c>
      <c r="C467" s="181">
        <v>1</v>
      </c>
    </row>
    <row r="470" spans="2:3" ht="15">
      <c r="B470" s="179" t="s">
        <v>2871</v>
      </c>
      <c r="C470" s="182" t="s">
        <v>2681</v>
      </c>
    </row>
    <row r="471" spans="2:3" ht="15">
      <c r="B471" s="147" t="s">
        <v>2876</v>
      </c>
      <c r="C471" s="181">
        <v>1</v>
      </c>
    </row>
    <row r="472" spans="2:3" ht="15">
      <c r="B472" s="147" t="s">
        <v>2877</v>
      </c>
      <c r="C472" s="181">
        <v>1</v>
      </c>
    </row>
    <row r="475" spans="2:3" ht="15">
      <c r="B475" s="179" t="s">
        <v>2872</v>
      </c>
      <c r="C475" s="183" t="s">
        <v>2683</v>
      </c>
    </row>
    <row r="476" spans="2:3" ht="15">
      <c r="B476" s="147" t="s">
        <v>2876</v>
      </c>
      <c r="C476" s="189">
        <v>319994878.05000001</v>
      </c>
    </row>
    <row r="477" spans="2:3" ht="15">
      <c r="B477" s="147" t="s">
        <v>2877</v>
      </c>
      <c r="C477" s="189">
        <v>360717289.87</v>
      </c>
    </row>
    <row r="478" spans="2:3" ht="15.75">
      <c r="C478" s="150">
        <f>SUM(C476:C477)</f>
        <v>680712167.92000008</v>
      </c>
    </row>
    <row r="480" spans="2:3" ht="15">
      <c r="B480" s="179" t="s">
        <v>2873</v>
      </c>
      <c r="C480" s="183" t="s">
        <v>2683</v>
      </c>
    </row>
    <row r="481" spans="2:3" ht="15">
      <c r="B481" s="147" t="s">
        <v>2876</v>
      </c>
      <c r="C481" s="189">
        <v>320354699.13</v>
      </c>
    </row>
    <row r="482" spans="2:3" ht="15">
      <c r="B482" s="147" t="s">
        <v>2877</v>
      </c>
      <c r="C482" s="189">
        <v>362649065.92000002</v>
      </c>
    </row>
    <row r="483" spans="2:3" ht="15.75">
      <c r="C483" s="150">
        <f>SUM(C481:C482)</f>
        <v>683003765.04999995</v>
      </c>
    </row>
    <row r="485" spans="2:3" ht="15.75">
      <c r="B485" s="184" t="s">
        <v>2685</v>
      </c>
      <c r="C485" s="150">
        <f>+C483-C478</f>
        <v>2291597.129999876</v>
      </c>
    </row>
    <row r="486" spans="2:3" ht="15.75">
      <c r="B486" s="184"/>
      <c r="C486" s="150"/>
    </row>
  </sheetData>
  <mergeCells count="4">
    <mergeCell ref="B1:E1"/>
    <mergeCell ref="F223:F253"/>
    <mergeCell ref="F456:F457"/>
    <mergeCell ref="C3:C7"/>
  </mergeCells>
  <conditionalFormatting sqref="B217">
    <cfRule type="expression" dxfId="289" priority="262">
      <formula>$A66152="Total"</formula>
    </cfRule>
  </conditionalFormatting>
  <conditionalFormatting sqref="C466">
    <cfRule type="expression" dxfId="288" priority="239" stopIfTrue="1">
      <formula>$C466="Total"</formula>
    </cfRule>
  </conditionalFormatting>
  <conditionalFormatting sqref="C466">
    <cfRule type="expression" dxfId="287" priority="238">
      <formula>#REF!="Total"</formula>
    </cfRule>
  </conditionalFormatting>
  <conditionalFormatting sqref="C466">
    <cfRule type="expression" dxfId="286" priority="237">
      <formula>#REF!="Total"</formula>
    </cfRule>
  </conditionalFormatting>
  <conditionalFormatting sqref="C466">
    <cfRule type="expression" dxfId="285" priority="236">
      <formula>#REF!="Total"</formula>
    </cfRule>
  </conditionalFormatting>
  <conditionalFormatting sqref="C466">
    <cfRule type="expression" dxfId="284" priority="235">
      <formula>#REF!="Total"</formula>
    </cfRule>
  </conditionalFormatting>
  <conditionalFormatting sqref="C466">
    <cfRule type="expression" dxfId="283" priority="234">
      <formula>#REF!="Total"</formula>
    </cfRule>
  </conditionalFormatting>
  <conditionalFormatting sqref="C466">
    <cfRule type="expression" dxfId="282" priority="233">
      <formula>#REF!="Total"</formula>
    </cfRule>
  </conditionalFormatting>
  <conditionalFormatting sqref="C466">
    <cfRule type="expression" dxfId="281" priority="232">
      <formula>#REF!="Total"</formula>
    </cfRule>
  </conditionalFormatting>
  <conditionalFormatting sqref="C466">
    <cfRule type="expression" dxfId="280" priority="240">
      <formula>#REF!="Total"</formula>
    </cfRule>
  </conditionalFormatting>
  <conditionalFormatting sqref="C466">
    <cfRule type="expression" dxfId="279" priority="241">
      <formula>#REF!="Total"</formula>
    </cfRule>
  </conditionalFormatting>
  <conditionalFormatting sqref="C466">
    <cfRule type="expression" dxfId="278" priority="242">
      <formula>#REF!="Total"</formula>
    </cfRule>
  </conditionalFormatting>
  <conditionalFormatting sqref="C466">
    <cfRule type="expression" dxfId="277" priority="243">
      <formula>#REF!="Total"</formula>
    </cfRule>
  </conditionalFormatting>
  <conditionalFormatting sqref="C466">
    <cfRule type="expression" dxfId="276" priority="244">
      <formula>$A466="Total"</formula>
    </cfRule>
  </conditionalFormatting>
  <conditionalFormatting sqref="C466">
    <cfRule type="expression" dxfId="275" priority="231">
      <formula>#REF!="Total"</formula>
    </cfRule>
  </conditionalFormatting>
  <conditionalFormatting sqref="C466">
    <cfRule type="expression" dxfId="274" priority="230">
      <formula>#REF!="Total"</formula>
    </cfRule>
  </conditionalFormatting>
  <conditionalFormatting sqref="C466">
    <cfRule type="expression" dxfId="273" priority="245" stopIfTrue="1">
      <formula>#REF!="Total"</formula>
    </cfRule>
  </conditionalFormatting>
  <conditionalFormatting sqref="C466">
    <cfRule type="expression" dxfId="272" priority="246">
      <formula>#REF!="Total"</formula>
    </cfRule>
  </conditionalFormatting>
  <conditionalFormatting sqref="C466">
    <cfRule type="expression" dxfId="271" priority="247">
      <formula>$A406="Total"</formula>
    </cfRule>
  </conditionalFormatting>
  <conditionalFormatting sqref="C466">
    <cfRule type="expression" dxfId="270" priority="248">
      <formula>#REF!="Total"</formula>
    </cfRule>
  </conditionalFormatting>
  <conditionalFormatting sqref="C466">
    <cfRule type="expression" dxfId="269" priority="249">
      <formula>#REF!="Total"</formula>
    </cfRule>
  </conditionalFormatting>
  <conditionalFormatting sqref="C466">
    <cfRule type="expression" dxfId="268" priority="250">
      <formula>#REF!="Total"</formula>
    </cfRule>
  </conditionalFormatting>
  <conditionalFormatting sqref="C466">
    <cfRule type="expression" dxfId="267" priority="251">
      <formula>#REF!="Total"</formula>
    </cfRule>
  </conditionalFormatting>
  <conditionalFormatting sqref="C466">
    <cfRule type="expression" dxfId="266" priority="252">
      <formula>#REF!="Total"</formula>
    </cfRule>
  </conditionalFormatting>
  <conditionalFormatting sqref="C466">
    <cfRule type="expression" dxfId="265" priority="253">
      <formula>#REF!="Total"</formula>
    </cfRule>
  </conditionalFormatting>
  <conditionalFormatting sqref="C466">
    <cfRule type="expression" dxfId="264" priority="254">
      <formula>#REF!="Total"</formula>
    </cfRule>
  </conditionalFormatting>
  <conditionalFormatting sqref="C466">
    <cfRule type="expression" dxfId="263" priority="229">
      <formula>#REF!="Total"</formula>
    </cfRule>
  </conditionalFormatting>
  <conditionalFormatting sqref="C466">
    <cfRule type="expression" dxfId="262" priority="255">
      <formula>#REF!="Total"</formula>
    </cfRule>
  </conditionalFormatting>
  <conditionalFormatting sqref="C466">
    <cfRule type="expression" dxfId="261" priority="256">
      <formula>#REF!="Total"</formula>
    </cfRule>
  </conditionalFormatting>
  <conditionalFormatting sqref="C466">
    <cfRule type="expression" dxfId="260" priority="257">
      <formula>#REF!="Total"</formula>
    </cfRule>
  </conditionalFormatting>
  <conditionalFormatting sqref="C466">
    <cfRule type="expression" dxfId="259" priority="258">
      <formula>#REF!="Total"</formula>
    </cfRule>
  </conditionalFormatting>
  <conditionalFormatting sqref="C471">
    <cfRule type="expression" dxfId="258" priority="209" stopIfTrue="1">
      <formula>$C471="Total"</formula>
    </cfRule>
  </conditionalFormatting>
  <conditionalFormatting sqref="C471">
    <cfRule type="expression" dxfId="257" priority="208">
      <formula>#REF!="Total"</formula>
    </cfRule>
  </conditionalFormatting>
  <conditionalFormatting sqref="C471">
    <cfRule type="expression" dxfId="256" priority="207">
      <formula>#REF!="Total"</formula>
    </cfRule>
  </conditionalFormatting>
  <conditionalFormatting sqref="C471">
    <cfRule type="expression" dxfId="255" priority="206">
      <formula>#REF!="Total"</formula>
    </cfRule>
  </conditionalFormatting>
  <conditionalFormatting sqref="C471">
    <cfRule type="expression" dxfId="254" priority="205">
      <formula>#REF!="Total"</formula>
    </cfRule>
  </conditionalFormatting>
  <conditionalFormatting sqref="C471">
    <cfRule type="expression" dxfId="253" priority="204">
      <formula>#REF!="Total"</formula>
    </cfRule>
  </conditionalFormatting>
  <conditionalFormatting sqref="C471">
    <cfRule type="expression" dxfId="252" priority="203">
      <formula>#REF!="Total"</formula>
    </cfRule>
  </conditionalFormatting>
  <conditionalFormatting sqref="C471">
    <cfRule type="expression" dxfId="251" priority="202">
      <formula>#REF!="Total"</formula>
    </cfRule>
  </conditionalFormatting>
  <conditionalFormatting sqref="C471">
    <cfRule type="expression" dxfId="250" priority="210">
      <formula>#REF!="Total"</formula>
    </cfRule>
  </conditionalFormatting>
  <conditionalFormatting sqref="C471">
    <cfRule type="expression" dxfId="249" priority="211">
      <formula>#REF!="Total"</formula>
    </cfRule>
  </conditionalFormatting>
  <conditionalFormatting sqref="C471">
    <cfRule type="expression" dxfId="248" priority="212">
      <formula>#REF!="Total"</formula>
    </cfRule>
  </conditionalFormatting>
  <conditionalFormatting sqref="C471">
    <cfRule type="expression" dxfId="247" priority="213">
      <formula>#REF!="Total"</formula>
    </cfRule>
  </conditionalFormatting>
  <conditionalFormatting sqref="C471">
    <cfRule type="expression" dxfId="246" priority="214">
      <formula>$A471="Total"</formula>
    </cfRule>
  </conditionalFormatting>
  <conditionalFormatting sqref="C471">
    <cfRule type="expression" dxfId="245" priority="201">
      <formula>#REF!="Total"</formula>
    </cfRule>
  </conditionalFormatting>
  <conditionalFormatting sqref="C471">
    <cfRule type="expression" dxfId="244" priority="200">
      <formula>#REF!="Total"</formula>
    </cfRule>
  </conditionalFormatting>
  <conditionalFormatting sqref="C471">
    <cfRule type="expression" dxfId="243" priority="215" stopIfTrue="1">
      <formula>#REF!="Total"</formula>
    </cfRule>
  </conditionalFormatting>
  <conditionalFormatting sqref="C471">
    <cfRule type="expression" dxfId="242" priority="216">
      <formula>#REF!="Total"</formula>
    </cfRule>
  </conditionalFormatting>
  <conditionalFormatting sqref="C471">
    <cfRule type="expression" dxfId="241" priority="217">
      <formula>#REF!="Total"</formula>
    </cfRule>
  </conditionalFormatting>
  <conditionalFormatting sqref="C471">
    <cfRule type="expression" dxfId="240" priority="218">
      <formula>#REF!="Total"</formula>
    </cfRule>
  </conditionalFormatting>
  <conditionalFormatting sqref="C471">
    <cfRule type="expression" dxfId="239" priority="219">
      <formula>#REF!="Total"</formula>
    </cfRule>
  </conditionalFormatting>
  <conditionalFormatting sqref="C471">
    <cfRule type="expression" dxfId="238" priority="220">
      <formula>#REF!="Total"</formula>
    </cfRule>
  </conditionalFormatting>
  <conditionalFormatting sqref="C471">
    <cfRule type="expression" dxfId="237" priority="221">
      <formula>#REF!="Total"</formula>
    </cfRule>
  </conditionalFormatting>
  <conditionalFormatting sqref="C471">
    <cfRule type="expression" dxfId="236" priority="222">
      <formula>#REF!="Total"</formula>
    </cfRule>
  </conditionalFormatting>
  <conditionalFormatting sqref="C471">
    <cfRule type="expression" dxfId="235" priority="223">
      <formula>#REF!="Total"</formula>
    </cfRule>
  </conditionalFormatting>
  <conditionalFormatting sqref="C471">
    <cfRule type="expression" dxfId="234" priority="224">
      <formula>#REF!="Total"</formula>
    </cfRule>
  </conditionalFormatting>
  <conditionalFormatting sqref="C471">
    <cfRule type="expression" dxfId="233" priority="199">
      <formula>#REF!="Total"</formula>
    </cfRule>
  </conditionalFormatting>
  <conditionalFormatting sqref="C471">
    <cfRule type="expression" dxfId="232" priority="225">
      <formula>#REF!="Total"</formula>
    </cfRule>
  </conditionalFormatting>
  <conditionalFormatting sqref="C471">
    <cfRule type="expression" dxfId="231" priority="226">
      <formula>#REF!="Total"</formula>
    </cfRule>
  </conditionalFormatting>
  <conditionalFormatting sqref="C471">
    <cfRule type="expression" dxfId="230" priority="227">
      <formula>#REF!="Total"</formula>
    </cfRule>
  </conditionalFormatting>
  <conditionalFormatting sqref="C471">
    <cfRule type="expression" dxfId="229" priority="228">
      <formula>#REF!="Total"</formula>
    </cfRule>
  </conditionalFormatting>
  <conditionalFormatting sqref="C466 C471">
    <cfRule type="expression" dxfId="228" priority="259">
      <formula>#REF!="Total"</formula>
    </cfRule>
  </conditionalFormatting>
  <conditionalFormatting sqref="C466 C471">
    <cfRule type="expression" dxfId="227" priority="260">
      <formula>#REF!="Total"</formula>
    </cfRule>
  </conditionalFormatting>
  <conditionalFormatting sqref="C466 C471">
    <cfRule type="expression" dxfId="226" priority="261">
      <formula>#REF!="Total"</formula>
    </cfRule>
  </conditionalFormatting>
  <conditionalFormatting sqref="C467">
    <cfRule type="expression" dxfId="225" priority="176" stopIfTrue="1">
      <formula>$C467="Total"</formula>
    </cfRule>
  </conditionalFormatting>
  <conditionalFormatting sqref="C467">
    <cfRule type="expression" dxfId="224" priority="175">
      <formula>#REF!="Total"</formula>
    </cfRule>
  </conditionalFormatting>
  <conditionalFormatting sqref="C467">
    <cfRule type="expression" dxfId="223" priority="174">
      <formula>#REF!="Total"</formula>
    </cfRule>
  </conditionalFormatting>
  <conditionalFormatting sqref="C467">
    <cfRule type="expression" dxfId="222" priority="173">
      <formula>#REF!="Total"</formula>
    </cfRule>
  </conditionalFormatting>
  <conditionalFormatting sqref="C467">
    <cfRule type="expression" dxfId="221" priority="172">
      <formula>#REF!="Total"</formula>
    </cfRule>
  </conditionalFormatting>
  <conditionalFormatting sqref="C467">
    <cfRule type="expression" dxfId="220" priority="171">
      <formula>#REF!="Total"</formula>
    </cfRule>
  </conditionalFormatting>
  <conditionalFormatting sqref="C467">
    <cfRule type="expression" dxfId="219" priority="170">
      <formula>#REF!="Total"</formula>
    </cfRule>
  </conditionalFormatting>
  <conditionalFormatting sqref="C467">
    <cfRule type="expression" dxfId="218" priority="169">
      <formula>#REF!="Total"</formula>
    </cfRule>
  </conditionalFormatting>
  <conditionalFormatting sqref="C467">
    <cfRule type="expression" dxfId="217" priority="177">
      <formula>#REF!="Total"</formula>
    </cfRule>
  </conditionalFormatting>
  <conditionalFormatting sqref="C467">
    <cfRule type="expression" dxfId="216" priority="178">
      <formula>#REF!="Total"</formula>
    </cfRule>
  </conditionalFormatting>
  <conditionalFormatting sqref="C467">
    <cfRule type="expression" dxfId="215" priority="179">
      <formula>#REF!="Total"</formula>
    </cfRule>
  </conditionalFormatting>
  <conditionalFormatting sqref="C467">
    <cfRule type="expression" dxfId="214" priority="180">
      <formula>#REF!="Total"</formula>
    </cfRule>
  </conditionalFormatting>
  <conditionalFormatting sqref="C467">
    <cfRule type="expression" dxfId="213" priority="181">
      <formula>$A467="Total"</formula>
    </cfRule>
  </conditionalFormatting>
  <conditionalFormatting sqref="C467">
    <cfRule type="expression" dxfId="212" priority="168">
      <formula>#REF!="Total"</formula>
    </cfRule>
  </conditionalFormatting>
  <conditionalFormatting sqref="C467">
    <cfRule type="expression" dxfId="211" priority="167">
      <formula>#REF!="Total"</formula>
    </cfRule>
  </conditionalFormatting>
  <conditionalFormatting sqref="C467">
    <cfRule type="expression" dxfId="210" priority="182" stopIfTrue="1">
      <formula>#REF!="Total"</formula>
    </cfRule>
  </conditionalFormatting>
  <conditionalFormatting sqref="C467">
    <cfRule type="expression" dxfId="209" priority="183">
      <formula>#REF!="Total"</formula>
    </cfRule>
  </conditionalFormatting>
  <conditionalFormatting sqref="C467">
    <cfRule type="expression" dxfId="208" priority="184">
      <formula>$A407="Total"</formula>
    </cfRule>
  </conditionalFormatting>
  <conditionalFormatting sqref="C467">
    <cfRule type="expression" dxfId="207" priority="185">
      <formula>#REF!="Total"</formula>
    </cfRule>
  </conditionalFormatting>
  <conditionalFormatting sqref="C467">
    <cfRule type="expression" dxfId="206" priority="186">
      <formula>#REF!="Total"</formula>
    </cfRule>
  </conditionalFormatting>
  <conditionalFormatting sqref="C467">
    <cfRule type="expression" dxfId="205" priority="187">
      <formula>#REF!="Total"</formula>
    </cfRule>
  </conditionalFormatting>
  <conditionalFormatting sqref="C467">
    <cfRule type="expression" dxfId="204" priority="188">
      <formula>#REF!="Total"</formula>
    </cfRule>
  </conditionalFormatting>
  <conditionalFormatting sqref="C467">
    <cfRule type="expression" dxfId="203" priority="189">
      <formula>#REF!="Total"</formula>
    </cfRule>
  </conditionalFormatting>
  <conditionalFormatting sqref="C467">
    <cfRule type="expression" dxfId="202" priority="190">
      <formula>#REF!="Total"</formula>
    </cfRule>
  </conditionalFormatting>
  <conditionalFormatting sqref="C467">
    <cfRule type="expression" dxfId="201" priority="191">
      <formula>#REF!="Total"</formula>
    </cfRule>
  </conditionalFormatting>
  <conditionalFormatting sqref="C467">
    <cfRule type="expression" dxfId="200" priority="166">
      <formula>#REF!="Total"</formula>
    </cfRule>
  </conditionalFormatting>
  <conditionalFormatting sqref="C467">
    <cfRule type="expression" dxfId="199" priority="192">
      <formula>#REF!="Total"</formula>
    </cfRule>
  </conditionalFormatting>
  <conditionalFormatting sqref="C467">
    <cfRule type="expression" dxfId="198" priority="193">
      <formula>#REF!="Total"</formula>
    </cfRule>
  </conditionalFormatting>
  <conditionalFormatting sqref="C467">
    <cfRule type="expression" dxfId="197" priority="194">
      <formula>#REF!="Total"</formula>
    </cfRule>
  </conditionalFormatting>
  <conditionalFormatting sqref="C467">
    <cfRule type="expression" dxfId="196" priority="195">
      <formula>#REF!="Total"</formula>
    </cfRule>
  </conditionalFormatting>
  <conditionalFormatting sqref="C467">
    <cfRule type="expression" dxfId="195" priority="196">
      <formula>#REF!="Total"</formula>
    </cfRule>
  </conditionalFormatting>
  <conditionalFormatting sqref="C467">
    <cfRule type="expression" dxfId="194" priority="197">
      <formula>#REF!="Total"</formula>
    </cfRule>
  </conditionalFormatting>
  <conditionalFormatting sqref="C467">
    <cfRule type="expression" dxfId="193" priority="198">
      <formula>#REF!="Total"</formula>
    </cfRule>
  </conditionalFormatting>
  <conditionalFormatting sqref="C472">
    <cfRule type="expression" dxfId="192" priority="143" stopIfTrue="1">
      <formula>$C472="Total"</formula>
    </cfRule>
  </conditionalFormatting>
  <conditionalFormatting sqref="C472">
    <cfRule type="expression" dxfId="191" priority="142">
      <formula>#REF!="Total"</formula>
    </cfRule>
  </conditionalFormatting>
  <conditionalFormatting sqref="C472">
    <cfRule type="expression" dxfId="190" priority="141">
      <formula>#REF!="Total"</formula>
    </cfRule>
  </conditionalFormatting>
  <conditionalFormatting sqref="C472">
    <cfRule type="expression" dxfId="189" priority="140">
      <formula>#REF!="Total"</formula>
    </cfRule>
  </conditionalFormatting>
  <conditionalFormatting sqref="C472">
    <cfRule type="expression" dxfId="188" priority="139">
      <formula>#REF!="Total"</formula>
    </cfRule>
  </conditionalFormatting>
  <conditionalFormatting sqref="C472">
    <cfRule type="expression" dxfId="187" priority="138">
      <formula>#REF!="Total"</formula>
    </cfRule>
  </conditionalFormatting>
  <conditionalFormatting sqref="C472">
    <cfRule type="expression" dxfId="186" priority="137">
      <formula>#REF!="Total"</formula>
    </cfRule>
  </conditionalFormatting>
  <conditionalFormatting sqref="C472">
    <cfRule type="expression" dxfId="185" priority="136">
      <formula>#REF!="Total"</formula>
    </cfRule>
  </conditionalFormatting>
  <conditionalFormatting sqref="C472">
    <cfRule type="expression" dxfId="184" priority="144">
      <formula>#REF!="Total"</formula>
    </cfRule>
  </conditionalFormatting>
  <conditionalFormatting sqref="C472">
    <cfRule type="expression" dxfId="183" priority="145">
      <formula>#REF!="Total"</formula>
    </cfRule>
  </conditionalFormatting>
  <conditionalFormatting sqref="C472">
    <cfRule type="expression" dxfId="182" priority="146">
      <formula>#REF!="Total"</formula>
    </cfRule>
  </conditionalFormatting>
  <conditionalFormatting sqref="C472">
    <cfRule type="expression" dxfId="181" priority="147">
      <formula>#REF!="Total"</formula>
    </cfRule>
  </conditionalFormatting>
  <conditionalFormatting sqref="C472">
    <cfRule type="expression" dxfId="180" priority="148">
      <formula>$A472="Total"</formula>
    </cfRule>
  </conditionalFormatting>
  <conditionalFormatting sqref="C472">
    <cfRule type="expression" dxfId="179" priority="135">
      <formula>#REF!="Total"</formula>
    </cfRule>
  </conditionalFormatting>
  <conditionalFormatting sqref="C472">
    <cfRule type="expression" dxfId="178" priority="134">
      <formula>#REF!="Total"</formula>
    </cfRule>
  </conditionalFormatting>
  <conditionalFormatting sqref="C472">
    <cfRule type="expression" dxfId="177" priority="149" stopIfTrue="1">
      <formula>#REF!="Total"</formula>
    </cfRule>
  </conditionalFormatting>
  <conditionalFormatting sqref="C472">
    <cfRule type="expression" dxfId="176" priority="150">
      <formula>#REF!="Total"</formula>
    </cfRule>
  </conditionalFormatting>
  <conditionalFormatting sqref="C472">
    <cfRule type="expression" dxfId="175" priority="151">
      <formula>#REF!="Total"</formula>
    </cfRule>
  </conditionalFormatting>
  <conditionalFormatting sqref="C472">
    <cfRule type="expression" dxfId="174" priority="152">
      <formula>#REF!="Total"</formula>
    </cfRule>
  </conditionalFormatting>
  <conditionalFormatting sqref="C472">
    <cfRule type="expression" dxfId="173" priority="153">
      <formula>#REF!="Total"</formula>
    </cfRule>
  </conditionalFormatting>
  <conditionalFormatting sqref="C472">
    <cfRule type="expression" dxfId="172" priority="154">
      <formula>#REF!="Total"</formula>
    </cfRule>
  </conditionalFormatting>
  <conditionalFormatting sqref="C472">
    <cfRule type="expression" dxfId="171" priority="155">
      <formula>#REF!="Total"</formula>
    </cfRule>
  </conditionalFormatting>
  <conditionalFormatting sqref="C472">
    <cfRule type="expression" dxfId="170" priority="156">
      <formula>#REF!="Total"</formula>
    </cfRule>
  </conditionalFormatting>
  <conditionalFormatting sqref="C472">
    <cfRule type="expression" dxfId="169" priority="157">
      <formula>#REF!="Total"</formula>
    </cfRule>
  </conditionalFormatting>
  <conditionalFormatting sqref="C472">
    <cfRule type="expression" dxfId="168" priority="158">
      <formula>#REF!="Total"</formula>
    </cfRule>
  </conditionalFormatting>
  <conditionalFormatting sqref="C472">
    <cfRule type="expression" dxfId="167" priority="133">
      <formula>#REF!="Total"</formula>
    </cfRule>
  </conditionalFormatting>
  <conditionalFormatting sqref="C472">
    <cfRule type="expression" dxfId="166" priority="159">
      <formula>#REF!="Total"</formula>
    </cfRule>
  </conditionalFormatting>
  <conditionalFormatting sqref="C472">
    <cfRule type="expression" dxfId="165" priority="160">
      <formula>#REF!="Total"</formula>
    </cfRule>
  </conditionalFormatting>
  <conditionalFormatting sqref="C472">
    <cfRule type="expression" dxfId="164" priority="161">
      <formula>#REF!="Total"</formula>
    </cfRule>
  </conditionalFormatting>
  <conditionalFormatting sqref="C472">
    <cfRule type="expression" dxfId="163" priority="162">
      <formula>#REF!="Total"</formula>
    </cfRule>
  </conditionalFormatting>
  <conditionalFormatting sqref="C472">
    <cfRule type="expression" dxfId="162" priority="163">
      <formula>#REF!="Total"</formula>
    </cfRule>
  </conditionalFormatting>
  <conditionalFormatting sqref="C472">
    <cfRule type="expression" dxfId="161" priority="164">
      <formula>#REF!="Total"</formula>
    </cfRule>
  </conditionalFormatting>
  <conditionalFormatting sqref="C472">
    <cfRule type="expression" dxfId="160" priority="165">
      <formula>#REF!="Total"</formula>
    </cfRule>
  </conditionalFormatting>
  <conditionalFormatting sqref="C476">
    <cfRule type="expression" dxfId="159" priority="110" stopIfTrue="1">
      <formula>$C476="Total"</formula>
    </cfRule>
  </conditionalFormatting>
  <conditionalFormatting sqref="C476">
    <cfRule type="expression" dxfId="158" priority="109">
      <formula>#REF!="Total"</formula>
    </cfRule>
  </conditionalFormatting>
  <conditionalFormatting sqref="C476">
    <cfRule type="expression" dxfId="157" priority="108">
      <formula>#REF!="Total"</formula>
    </cfRule>
  </conditionalFormatting>
  <conditionalFormatting sqref="C476">
    <cfRule type="expression" dxfId="156" priority="107">
      <formula>#REF!="Total"</formula>
    </cfRule>
  </conditionalFormatting>
  <conditionalFormatting sqref="C476">
    <cfRule type="expression" dxfId="155" priority="106">
      <formula>#REF!="Total"</formula>
    </cfRule>
  </conditionalFormatting>
  <conditionalFormatting sqref="C476">
    <cfRule type="expression" dxfId="154" priority="105">
      <formula>#REF!="Total"</formula>
    </cfRule>
  </conditionalFormatting>
  <conditionalFormatting sqref="C476">
    <cfRule type="expression" dxfId="153" priority="104">
      <formula>#REF!="Total"</formula>
    </cfRule>
  </conditionalFormatting>
  <conditionalFormatting sqref="C476">
    <cfRule type="expression" dxfId="152" priority="103">
      <formula>#REF!="Total"</formula>
    </cfRule>
  </conditionalFormatting>
  <conditionalFormatting sqref="C476">
    <cfRule type="expression" dxfId="151" priority="111">
      <formula>#REF!="Total"</formula>
    </cfRule>
  </conditionalFormatting>
  <conditionalFormatting sqref="C476">
    <cfRule type="expression" dxfId="150" priority="112">
      <formula>#REF!="Total"</formula>
    </cfRule>
  </conditionalFormatting>
  <conditionalFormatting sqref="C476">
    <cfRule type="expression" dxfId="149" priority="113">
      <formula>#REF!="Total"</formula>
    </cfRule>
  </conditionalFormatting>
  <conditionalFormatting sqref="C476">
    <cfRule type="expression" dxfId="148" priority="114">
      <formula>#REF!="Total"</formula>
    </cfRule>
  </conditionalFormatting>
  <conditionalFormatting sqref="C476">
    <cfRule type="expression" dxfId="147" priority="115">
      <formula>$A476="Total"</formula>
    </cfRule>
  </conditionalFormatting>
  <conditionalFormatting sqref="C476">
    <cfRule type="expression" dxfId="146" priority="102">
      <formula>#REF!="Total"</formula>
    </cfRule>
  </conditionalFormatting>
  <conditionalFormatting sqref="C476">
    <cfRule type="expression" dxfId="145" priority="101">
      <formula>#REF!="Total"</formula>
    </cfRule>
  </conditionalFormatting>
  <conditionalFormatting sqref="C476">
    <cfRule type="expression" dxfId="144" priority="116" stopIfTrue="1">
      <formula>#REF!="Total"</formula>
    </cfRule>
  </conditionalFormatting>
  <conditionalFormatting sqref="C476">
    <cfRule type="expression" dxfId="143" priority="117">
      <formula>#REF!="Total"</formula>
    </cfRule>
  </conditionalFormatting>
  <conditionalFormatting sqref="C476">
    <cfRule type="expression" dxfId="142" priority="118">
      <formula>#REF!="Total"</formula>
    </cfRule>
  </conditionalFormatting>
  <conditionalFormatting sqref="C476">
    <cfRule type="expression" dxfId="141" priority="119">
      <formula>#REF!="Total"</formula>
    </cfRule>
  </conditionalFormatting>
  <conditionalFormatting sqref="C476">
    <cfRule type="expression" dxfId="140" priority="120">
      <formula>#REF!="Total"</formula>
    </cfRule>
  </conditionalFormatting>
  <conditionalFormatting sqref="C476">
    <cfRule type="expression" dxfId="139" priority="121">
      <formula>#REF!="Total"</formula>
    </cfRule>
  </conditionalFormatting>
  <conditionalFormatting sqref="C476">
    <cfRule type="expression" dxfId="138" priority="122">
      <formula>#REF!="Total"</formula>
    </cfRule>
  </conditionalFormatting>
  <conditionalFormatting sqref="C476">
    <cfRule type="expression" dxfId="137" priority="123">
      <formula>#REF!="Total"</formula>
    </cfRule>
  </conditionalFormatting>
  <conditionalFormatting sqref="C476">
    <cfRule type="expression" dxfId="136" priority="124">
      <formula>#REF!="Total"</formula>
    </cfRule>
  </conditionalFormatting>
  <conditionalFormatting sqref="C476">
    <cfRule type="expression" dxfId="135" priority="125">
      <formula>#REF!="Total"</formula>
    </cfRule>
  </conditionalFormatting>
  <conditionalFormatting sqref="C476">
    <cfRule type="expression" dxfId="134" priority="100">
      <formula>#REF!="Total"</formula>
    </cfRule>
  </conditionalFormatting>
  <conditionalFormatting sqref="C476">
    <cfRule type="expression" dxfId="133" priority="126">
      <formula>#REF!="Total"</formula>
    </cfRule>
  </conditionalFormatting>
  <conditionalFormatting sqref="C476">
    <cfRule type="expression" dxfId="132" priority="127">
      <formula>#REF!="Total"</formula>
    </cfRule>
  </conditionalFormatting>
  <conditionalFormatting sqref="C476">
    <cfRule type="expression" dxfId="131" priority="128">
      <formula>#REF!="Total"</formula>
    </cfRule>
  </conditionalFormatting>
  <conditionalFormatting sqref="C476">
    <cfRule type="expression" dxfId="130" priority="129">
      <formula>#REF!="Total"</formula>
    </cfRule>
  </conditionalFormatting>
  <conditionalFormatting sqref="C476">
    <cfRule type="expression" dxfId="129" priority="130">
      <formula>#REF!="Total"</formula>
    </cfRule>
  </conditionalFormatting>
  <conditionalFormatting sqref="C476">
    <cfRule type="expression" dxfId="128" priority="131">
      <formula>#REF!="Total"</formula>
    </cfRule>
  </conditionalFormatting>
  <conditionalFormatting sqref="C476">
    <cfRule type="expression" dxfId="127" priority="132">
      <formula>#REF!="Total"</formula>
    </cfRule>
  </conditionalFormatting>
  <conditionalFormatting sqref="C477">
    <cfRule type="expression" dxfId="126" priority="77" stopIfTrue="1">
      <formula>$C477="Total"</formula>
    </cfRule>
  </conditionalFormatting>
  <conditionalFormatting sqref="C477">
    <cfRule type="expression" dxfId="125" priority="76">
      <formula>#REF!="Total"</formula>
    </cfRule>
  </conditionalFormatting>
  <conditionalFormatting sqref="C477">
    <cfRule type="expression" dxfId="124" priority="75">
      <formula>#REF!="Total"</formula>
    </cfRule>
  </conditionalFormatting>
  <conditionalFormatting sqref="C477">
    <cfRule type="expression" dxfId="123" priority="74">
      <formula>#REF!="Total"</formula>
    </cfRule>
  </conditionalFormatting>
  <conditionalFormatting sqref="C477">
    <cfRule type="expression" dxfId="122" priority="73">
      <formula>#REF!="Total"</formula>
    </cfRule>
  </conditionalFormatting>
  <conditionalFormatting sqref="C477">
    <cfRule type="expression" dxfId="121" priority="72">
      <formula>#REF!="Total"</formula>
    </cfRule>
  </conditionalFormatting>
  <conditionalFormatting sqref="C477">
    <cfRule type="expression" dxfId="120" priority="71">
      <formula>#REF!="Total"</formula>
    </cfRule>
  </conditionalFormatting>
  <conditionalFormatting sqref="C477">
    <cfRule type="expression" dxfId="119" priority="70">
      <formula>#REF!="Total"</formula>
    </cfRule>
  </conditionalFormatting>
  <conditionalFormatting sqref="C477">
    <cfRule type="expression" dxfId="118" priority="78">
      <formula>#REF!="Total"</formula>
    </cfRule>
  </conditionalFormatting>
  <conditionalFormatting sqref="C477">
    <cfRule type="expression" dxfId="117" priority="79">
      <formula>#REF!="Total"</formula>
    </cfRule>
  </conditionalFormatting>
  <conditionalFormatting sqref="C477">
    <cfRule type="expression" dxfId="116" priority="80">
      <formula>#REF!="Total"</formula>
    </cfRule>
  </conditionalFormatting>
  <conditionalFormatting sqref="C477">
    <cfRule type="expression" dxfId="115" priority="81">
      <formula>#REF!="Total"</formula>
    </cfRule>
  </conditionalFormatting>
  <conditionalFormatting sqref="C477">
    <cfRule type="expression" dxfId="114" priority="82">
      <formula>$A477="Total"</formula>
    </cfRule>
  </conditionalFormatting>
  <conditionalFormatting sqref="C477">
    <cfRule type="expression" dxfId="113" priority="69">
      <formula>#REF!="Total"</formula>
    </cfRule>
  </conditionalFormatting>
  <conditionalFormatting sqref="C477">
    <cfRule type="expression" dxfId="112" priority="68">
      <formula>#REF!="Total"</formula>
    </cfRule>
  </conditionalFormatting>
  <conditionalFormatting sqref="C477">
    <cfRule type="expression" dxfId="111" priority="83" stopIfTrue="1">
      <formula>#REF!="Total"</formula>
    </cfRule>
  </conditionalFormatting>
  <conditionalFormatting sqref="C477">
    <cfRule type="expression" dxfId="110" priority="84">
      <formula>#REF!="Total"</formula>
    </cfRule>
  </conditionalFormatting>
  <conditionalFormatting sqref="C477">
    <cfRule type="expression" dxfId="109" priority="85">
      <formula>#REF!="Total"</formula>
    </cfRule>
  </conditionalFormatting>
  <conditionalFormatting sqref="C477">
    <cfRule type="expression" dxfId="108" priority="86">
      <formula>#REF!="Total"</formula>
    </cfRule>
  </conditionalFormatting>
  <conditionalFormatting sqref="C477">
    <cfRule type="expression" dxfId="107" priority="87">
      <formula>#REF!="Total"</formula>
    </cfRule>
  </conditionalFormatting>
  <conditionalFormatting sqref="C477">
    <cfRule type="expression" dxfId="106" priority="88">
      <formula>#REF!="Total"</formula>
    </cfRule>
  </conditionalFormatting>
  <conditionalFormatting sqref="C477">
    <cfRule type="expression" dxfId="105" priority="89">
      <formula>#REF!="Total"</formula>
    </cfRule>
  </conditionalFormatting>
  <conditionalFormatting sqref="C477">
    <cfRule type="expression" dxfId="104" priority="90">
      <formula>#REF!="Total"</formula>
    </cfRule>
  </conditionalFormatting>
  <conditionalFormatting sqref="C477">
    <cfRule type="expression" dxfId="103" priority="91">
      <formula>#REF!="Total"</formula>
    </cfRule>
  </conditionalFormatting>
  <conditionalFormatting sqref="C477">
    <cfRule type="expression" dxfId="102" priority="92">
      <formula>#REF!="Total"</formula>
    </cfRule>
  </conditionalFormatting>
  <conditionalFormatting sqref="C477">
    <cfRule type="expression" dxfId="101" priority="67">
      <formula>#REF!="Total"</formula>
    </cfRule>
  </conditionalFormatting>
  <conditionalFormatting sqref="C477">
    <cfRule type="expression" dxfId="100" priority="93">
      <formula>#REF!="Total"</formula>
    </cfRule>
  </conditionalFormatting>
  <conditionalFormatting sqref="C477">
    <cfRule type="expression" dxfId="99" priority="94">
      <formula>#REF!="Total"</formula>
    </cfRule>
  </conditionalFormatting>
  <conditionalFormatting sqref="C477">
    <cfRule type="expression" dxfId="98" priority="95">
      <formula>#REF!="Total"</formula>
    </cfRule>
  </conditionalFormatting>
  <conditionalFormatting sqref="C477">
    <cfRule type="expression" dxfId="97" priority="96">
      <formula>#REF!="Total"</formula>
    </cfRule>
  </conditionalFormatting>
  <conditionalFormatting sqref="C477">
    <cfRule type="expression" dxfId="96" priority="97">
      <formula>#REF!="Total"</formula>
    </cfRule>
  </conditionalFormatting>
  <conditionalFormatting sqref="C477">
    <cfRule type="expression" dxfId="95" priority="98">
      <formula>#REF!="Total"</formula>
    </cfRule>
  </conditionalFormatting>
  <conditionalFormatting sqref="C477">
    <cfRule type="expression" dxfId="94" priority="99">
      <formula>#REF!="Total"</formula>
    </cfRule>
  </conditionalFormatting>
  <conditionalFormatting sqref="C481">
    <cfRule type="expression" dxfId="93" priority="44" stopIfTrue="1">
      <formula>$C481="Total"</formula>
    </cfRule>
  </conditionalFormatting>
  <conditionalFormatting sqref="C481">
    <cfRule type="expression" dxfId="92" priority="43">
      <formula>#REF!="Total"</formula>
    </cfRule>
  </conditionalFormatting>
  <conditionalFormatting sqref="C481">
    <cfRule type="expression" dxfId="91" priority="42">
      <formula>#REF!="Total"</formula>
    </cfRule>
  </conditionalFormatting>
  <conditionalFormatting sqref="C481">
    <cfRule type="expression" dxfId="90" priority="41">
      <formula>#REF!="Total"</formula>
    </cfRule>
  </conditionalFormatting>
  <conditionalFormatting sqref="C481">
    <cfRule type="expression" dxfId="89" priority="40">
      <formula>#REF!="Total"</formula>
    </cfRule>
  </conditionalFormatting>
  <conditionalFormatting sqref="C481">
    <cfRule type="expression" dxfId="88" priority="39">
      <formula>#REF!="Total"</formula>
    </cfRule>
  </conditionalFormatting>
  <conditionalFormatting sqref="C481">
    <cfRule type="expression" dxfId="87" priority="38">
      <formula>#REF!="Total"</formula>
    </cfRule>
  </conditionalFormatting>
  <conditionalFormatting sqref="C481">
    <cfRule type="expression" dxfId="86" priority="37">
      <formula>#REF!="Total"</formula>
    </cfRule>
  </conditionalFormatting>
  <conditionalFormatting sqref="C481">
    <cfRule type="expression" dxfId="85" priority="45">
      <formula>#REF!="Total"</formula>
    </cfRule>
  </conditionalFormatting>
  <conditionalFormatting sqref="C481">
    <cfRule type="expression" dxfId="84" priority="46">
      <formula>#REF!="Total"</formula>
    </cfRule>
  </conditionalFormatting>
  <conditionalFormatting sqref="C481">
    <cfRule type="expression" dxfId="83" priority="47">
      <formula>#REF!="Total"</formula>
    </cfRule>
  </conditionalFormatting>
  <conditionalFormatting sqref="C481">
    <cfRule type="expression" dxfId="82" priority="48">
      <formula>#REF!="Total"</formula>
    </cfRule>
  </conditionalFormatting>
  <conditionalFormatting sqref="C481">
    <cfRule type="expression" dxfId="81" priority="49">
      <formula>$A481="Total"</formula>
    </cfRule>
  </conditionalFormatting>
  <conditionalFormatting sqref="C481">
    <cfRule type="expression" dxfId="80" priority="36">
      <formula>#REF!="Total"</formula>
    </cfRule>
  </conditionalFormatting>
  <conditionalFormatting sqref="C481">
    <cfRule type="expression" dxfId="79" priority="35">
      <formula>#REF!="Total"</formula>
    </cfRule>
  </conditionalFormatting>
  <conditionalFormatting sqref="C481">
    <cfRule type="expression" dxfId="78" priority="50" stopIfTrue="1">
      <formula>#REF!="Total"</formula>
    </cfRule>
  </conditionalFormatting>
  <conditionalFormatting sqref="C481">
    <cfRule type="expression" dxfId="77" priority="51">
      <formula>#REF!="Total"</formula>
    </cfRule>
  </conditionalFormatting>
  <conditionalFormatting sqref="C481">
    <cfRule type="expression" dxfId="76" priority="52">
      <formula>#REF!="Total"</formula>
    </cfRule>
  </conditionalFormatting>
  <conditionalFormatting sqref="C481">
    <cfRule type="expression" dxfId="75" priority="53">
      <formula>#REF!="Total"</formula>
    </cfRule>
  </conditionalFormatting>
  <conditionalFormatting sqref="C481">
    <cfRule type="expression" dxfId="74" priority="54">
      <formula>#REF!="Total"</formula>
    </cfRule>
  </conditionalFormatting>
  <conditionalFormatting sqref="C481">
    <cfRule type="expression" dxfId="73" priority="55">
      <formula>#REF!="Total"</formula>
    </cfRule>
  </conditionalFormatting>
  <conditionalFormatting sqref="C481">
    <cfRule type="expression" dxfId="72" priority="56">
      <formula>#REF!="Total"</formula>
    </cfRule>
  </conditionalFormatting>
  <conditionalFormatting sqref="C481">
    <cfRule type="expression" dxfId="71" priority="57">
      <formula>#REF!="Total"</formula>
    </cfRule>
  </conditionalFormatting>
  <conditionalFormatting sqref="C481">
    <cfRule type="expression" dxfId="70" priority="58">
      <formula>#REF!="Total"</formula>
    </cfRule>
  </conditionalFormatting>
  <conditionalFormatting sqref="C481">
    <cfRule type="expression" dxfId="69" priority="59">
      <formula>#REF!="Total"</formula>
    </cfRule>
  </conditionalFormatting>
  <conditionalFormatting sqref="C481">
    <cfRule type="expression" dxfId="68" priority="34">
      <formula>#REF!="Total"</formula>
    </cfRule>
  </conditionalFormatting>
  <conditionalFormatting sqref="C481">
    <cfRule type="expression" dxfId="67" priority="60">
      <formula>#REF!="Total"</formula>
    </cfRule>
  </conditionalFormatting>
  <conditionalFormatting sqref="C481">
    <cfRule type="expression" dxfId="66" priority="61">
      <formula>#REF!="Total"</formula>
    </cfRule>
  </conditionalFormatting>
  <conditionalFormatting sqref="C481">
    <cfRule type="expression" dxfId="65" priority="62">
      <formula>#REF!="Total"</formula>
    </cfRule>
  </conditionalFormatting>
  <conditionalFormatting sqref="C481">
    <cfRule type="expression" dxfId="64" priority="63">
      <formula>#REF!="Total"</formula>
    </cfRule>
  </conditionalFormatting>
  <conditionalFormatting sqref="C481">
    <cfRule type="expression" dxfId="63" priority="64">
      <formula>#REF!="Total"</formula>
    </cfRule>
  </conditionalFormatting>
  <conditionalFormatting sqref="C481">
    <cfRule type="expression" dxfId="62" priority="65">
      <formula>#REF!="Total"</formula>
    </cfRule>
  </conditionalFormatting>
  <conditionalFormatting sqref="C481">
    <cfRule type="expression" dxfId="61" priority="66">
      <formula>#REF!="Total"</formula>
    </cfRule>
  </conditionalFormatting>
  <conditionalFormatting sqref="C482">
    <cfRule type="expression" dxfId="60" priority="11" stopIfTrue="1">
      <formula>$C482="Total"</formula>
    </cfRule>
  </conditionalFormatting>
  <conditionalFormatting sqref="C482">
    <cfRule type="expression" dxfId="59" priority="10">
      <formula>#REF!="Total"</formula>
    </cfRule>
  </conditionalFormatting>
  <conditionalFormatting sqref="C482">
    <cfRule type="expression" dxfId="58" priority="9">
      <formula>#REF!="Total"</formula>
    </cfRule>
  </conditionalFormatting>
  <conditionalFormatting sqref="C482">
    <cfRule type="expression" dxfId="57" priority="8">
      <formula>#REF!="Total"</formula>
    </cfRule>
  </conditionalFormatting>
  <conditionalFormatting sqref="C482">
    <cfRule type="expression" dxfId="56" priority="7">
      <formula>#REF!="Total"</formula>
    </cfRule>
  </conditionalFormatting>
  <conditionalFormatting sqref="C482">
    <cfRule type="expression" dxfId="55" priority="6">
      <formula>#REF!="Total"</formula>
    </cfRule>
  </conditionalFormatting>
  <conditionalFormatting sqref="C482">
    <cfRule type="expression" dxfId="54" priority="5">
      <formula>#REF!="Total"</formula>
    </cfRule>
  </conditionalFormatting>
  <conditionalFormatting sqref="C482">
    <cfRule type="expression" dxfId="53" priority="4">
      <formula>#REF!="Total"</formula>
    </cfRule>
  </conditionalFormatting>
  <conditionalFormatting sqref="C482">
    <cfRule type="expression" dxfId="52" priority="12">
      <formula>#REF!="Total"</formula>
    </cfRule>
  </conditionalFormatting>
  <conditionalFormatting sqref="C482">
    <cfRule type="expression" dxfId="51" priority="13">
      <formula>#REF!="Total"</formula>
    </cfRule>
  </conditionalFormatting>
  <conditionalFormatting sqref="C482">
    <cfRule type="expression" dxfId="50" priority="14">
      <formula>#REF!="Total"</formula>
    </cfRule>
  </conditionalFormatting>
  <conditionalFormatting sqref="C482">
    <cfRule type="expression" dxfId="49" priority="15">
      <formula>#REF!="Total"</formula>
    </cfRule>
  </conditionalFormatting>
  <conditionalFormatting sqref="C482">
    <cfRule type="expression" dxfId="48" priority="16">
      <formula>$A482="Total"</formula>
    </cfRule>
  </conditionalFormatting>
  <conditionalFormatting sqref="C482">
    <cfRule type="expression" dxfId="47" priority="3">
      <formula>#REF!="Total"</formula>
    </cfRule>
  </conditionalFormatting>
  <conditionalFormatting sqref="C482">
    <cfRule type="expression" dxfId="46" priority="2">
      <formula>#REF!="Total"</formula>
    </cfRule>
  </conditionalFormatting>
  <conditionalFormatting sqref="C482">
    <cfRule type="expression" dxfId="45" priority="17" stopIfTrue="1">
      <formula>#REF!="Total"</formula>
    </cfRule>
  </conditionalFormatting>
  <conditionalFormatting sqref="C482">
    <cfRule type="expression" dxfId="44" priority="18">
      <formula>#REF!="Total"</formula>
    </cfRule>
  </conditionalFormatting>
  <conditionalFormatting sqref="C482">
    <cfRule type="expression" dxfId="43" priority="19">
      <formula>#REF!="Total"</formula>
    </cfRule>
  </conditionalFormatting>
  <conditionalFormatting sqref="C482">
    <cfRule type="expression" dxfId="42" priority="20">
      <formula>#REF!="Total"</formula>
    </cfRule>
  </conditionalFormatting>
  <conditionalFormatting sqref="C482">
    <cfRule type="expression" dxfId="41" priority="21">
      <formula>#REF!="Total"</formula>
    </cfRule>
  </conditionalFormatting>
  <conditionalFormatting sqref="C482">
    <cfRule type="expression" dxfId="40" priority="22">
      <formula>#REF!="Total"</formula>
    </cfRule>
  </conditionalFormatting>
  <conditionalFormatting sqref="C482">
    <cfRule type="expression" dxfId="39" priority="23">
      <formula>#REF!="Total"</formula>
    </cfRule>
  </conditionalFormatting>
  <conditionalFormatting sqref="C482">
    <cfRule type="expression" dxfId="38" priority="24">
      <formula>#REF!="Total"</formula>
    </cfRule>
  </conditionalFormatting>
  <conditionalFormatting sqref="C482">
    <cfRule type="expression" dxfId="37" priority="25">
      <formula>#REF!="Total"</formula>
    </cfRule>
  </conditionalFormatting>
  <conditionalFormatting sqref="C482">
    <cfRule type="expression" dxfId="36" priority="26">
      <formula>#REF!="Total"</formula>
    </cfRule>
  </conditionalFormatting>
  <conditionalFormatting sqref="C482">
    <cfRule type="expression" dxfId="35" priority="1">
      <formula>#REF!="Total"</formula>
    </cfRule>
  </conditionalFormatting>
  <conditionalFormatting sqref="C482">
    <cfRule type="expression" dxfId="34" priority="27">
      <formula>#REF!="Total"</formula>
    </cfRule>
  </conditionalFormatting>
  <conditionalFormatting sqref="C482">
    <cfRule type="expression" dxfId="33" priority="28">
      <formula>#REF!="Total"</formula>
    </cfRule>
  </conditionalFormatting>
  <conditionalFormatting sqref="C482">
    <cfRule type="expression" dxfId="32" priority="29">
      <formula>#REF!="Total"</formula>
    </cfRule>
  </conditionalFormatting>
  <conditionalFormatting sqref="C482">
    <cfRule type="expression" dxfId="31" priority="30">
      <formula>#REF!="Total"</formula>
    </cfRule>
  </conditionalFormatting>
  <conditionalFormatting sqref="C482">
    <cfRule type="expression" dxfId="30" priority="31">
      <formula>#REF!="Total"</formula>
    </cfRule>
  </conditionalFormatting>
  <conditionalFormatting sqref="C482">
    <cfRule type="expression" dxfId="29" priority="32">
      <formula>#REF!="Total"</formula>
    </cfRule>
  </conditionalFormatting>
  <conditionalFormatting sqref="C482">
    <cfRule type="expression" dxfId="28" priority="33">
      <formula>#REF!="Total"</formula>
    </cfRule>
  </conditionalFormatting>
  <hyperlinks>
    <hyperlink ref="A1" location="Index!A1" display="Index" xr:uid="{7286A8A7-CB72-4E74-92A5-7457BE2BC795}"/>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4E696-9CEE-4329-A2DD-18C936B1DFB1}">
  <sheetPr codeName="Sheet54"/>
  <dimension ref="A1:I260"/>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7.42578125" style="1" bestFit="1" customWidth="1"/>
    <col min="5" max="5" width="14" style="1" bestFit="1" customWidth="1"/>
    <col min="6" max="6" width="10.285156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4" style="1" bestFit="1" customWidth="1"/>
    <col min="262" max="262" width="10.285156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4" style="1" bestFit="1" customWidth="1"/>
    <col min="518" max="518" width="10.285156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4" style="1" bestFit="1" customWidth="1"/>
    <col min="774" max="774" width="10.285156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4" style="1" bestFit="1" customWidth="1"/>
    <col min="1030" max="1030" width="10.285156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4" style="1" bestFit="1" customWidth="1"/>
    <col min="1286" max="1286" width="10.285156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4" style="1" bestFit="1" customWidth="1"/>
    <col min="1542" max="1542" width="10.285156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4" style="1" bestFit="1" customWidth="1"/>
    <col min="1798" max="1798" width="10.285156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4" style="1" bestFit="1" customWidth="1"/>
    <col min="2054" max="2054" width="10.285156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4" style="1" bestFit="1" customWidth="1"/>
    <col min="2310" max="2310" width="10.285156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4" style="1" bestFit="1" customWidth="1"/>
    <col min="2566" max="2566" width="10.285156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4" style="1" bestFit="1" customWidth="1"/>
    <col min="2822" max="2822" width="10.285156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4" style="1" bestFit="1" customWidth="1"/>
    <col min="3078" max="3078" width="10.285156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4" style="1" bestFit="1" customWidth="1"/>
    <col min="3334" max="3334" width="10.285156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4" style="1" bestFit="1" customWidth="1"/>
    <col min="3590" max="3590" width="10.285156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4" style="1" bestFit="1" customWidth="1"/>
    <col min="3846" max="3846" width="10.285156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4" style="1" bestFit="1" customWidth="1"/>
    <col min="4102" max="4102" width="10.285156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4" style="1" bestFit="1" customWidth="1"/>
    <col min="4358" max="4358" width="10.285156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4" style="1" bestFit="1" customWidth="1"/>
    <col min="4614" max="4614" width="10.285156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4" style="1" bestFit="1" customWidth="1"/>
    <col min="4870" max="4870" width="10.285156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4" style="1" bestFit="1" customWidth="1"/>
    <col min="5126" max="5126" width="10.285156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4" style="1" bestFit="1" customWidth="1"/>
    <col min="5382" max="5382" width="10.285156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4" style="1" bestFit="1" customWidth="1"/>
    <col min="5638" max="5638" width="10.285156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4" style="1" bestFit="1" customWidth="1"/>
    <col min="5894" max="5894" width="10.285156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4" style="1" bestFit="1" customWidth="1"/>
    <col min="6150" max="6150" width="10.285156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4" style="1" bestFit="1" customWidth="1"/>
    <col min="6406" max="6406" width="10.285156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4" style="1" bestFit="1" customWidth="1"/>
    <col min="6662" max="6662" width="10.285156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4" style="1" bestFit="1" customWidth="1"/>
    <col min="6918" max="6918" width="10.285156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4" style="1" bestFit="1" customWidth="1"/>
    <col min="7174" max="7174" width="10.285156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4" style="1" bestFit="1" customWidth="1"/>
    <col min="7430" max="7430" width="10.285156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4" style="1" bestFit="1" customWidth="1"/>
    <col min="7686" max="7686" width="10.285156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4" style="1" bestFit="1" customWidth="1"/>
    <col min="7942" max="7942" width="10.285156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4" style="1" bestFit="1" customWidth="1"/>
    <col min="8198" max="8198" width="10.285156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4" style="1" bestFit="1" customWidth="1"/>
    <col min="8454" max="8454" width="10.285156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4" style="1" bestFit="1" customWidth="1"/>
    <col min="8710" max="8710" width="10.285156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4" style="1" bestFit="1" customWidth="1"/>
    <col min="8966" max="8966" width="10.285156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4" style="1" bestFit="1" customWidth="1"/>
    <col min="9222" max="9222" width="10.285156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4" style="1" bestFit="1" customWidth="1"/>
    <col min="9478" max="9478" width="10.285156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4" style="1" bestFit="1" customWidth="1"/>
    <col min="9734" max="9734" width="10.285156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4" style="1" bestFit="1" customWidth="1"/>
    <col min="9990" max="9990" width="10.285156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4" style="1" bestFit="1" customWidth="1"/>
    <col min="10246" max="10246" width="10.285156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4" style="1" bestFit="1" customWidth="1"/>
    <col min="10502" max="10502" width="10.285156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4" style="1" bestFit="1" customWidth="1"/>
    <col min="10758" max="10758" width="10.285156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4" style="1" bestFit="1" customWidth="1"/>
    <col min="11014" max="11014" width="10.285156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4" style="1" bestFit="1" customWidth="1"/>
    <col min="11270" max="11270" width="10.285156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4" style="1" bestFit="1" customWidth="1"/>
    <col min="11526" max="11526" width="10.285156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4" style="1" bestFit="1" customWidth="1"/>
    <col min="11782" max="11782" width="10.285156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4" style="1" bestFit="1" customWidth="1"/>
    <col min="12038" max="12038" width="10.285156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4" style="1" bestFit="1" customWidth="1"/>
    <col min="12294" max="12294" width="10.285156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4" style="1" bestFit="1" customWidth="1"/>
    <col min="12550" max="12550" width="10.285156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4" style="1" bestFit="1" customWidth="1"/>
    <col min="12806" max="12806" width="10.285156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4" style="1" bestFit="1" customWidth="1"/>
    <col min="13062" max="13062" width="10.285156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4" style="1" bestFit="1" customWidth="1"/>
    <col min="13318" max="13318" width="10.285156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4" style="1" bestFit="1" customWidth="1"/>
    <col min="13574" max="13574" width="10.285156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4" style="1" bestFit="1" customWidth="1"/>
    <col min="13830" max="13830" width="10.285156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4" style="1" bestFit="1" customWidth="1"/>
    <col min="14086" max="14086" width="10.285156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4" style="1" bestFit="1" customWidth="1"/>
    <col min="14342" max="14342" width="10.285156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4" style="1" bestFit="1" customWidth="1"/>
    <col min="14598" max="14598" width="10.285156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4" style="1" bestFit="1" customWidth="1"/>
    <col min="14854" max="14854" width="10.285156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4" style="1" bestFit="1" customWidth="1"/>
    <col min="15110" max="15110" width="10.285156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4" style="1" bestFit="1" customWidth="1"/>
    <col min="15366" max="15366" width="10.285156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4" style="1" bestFit="1" customWidth="1"/>
    <col min="15622" max="15622" width="10.285156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4" style="1" bestFit="1" customWidth="1"/>
    <col min="15878" max="15878" width="10.285156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4" style="1" bestFit="1" customWidth="1"/>
    <col min="16134" max="16134" width="10.28515625" style="1" bestFit="1" customWidth="1"/>
    <col min="16135" max="16135" width="18.140625" style="1" bestFit="1" customWidth="1"/>
    <col min="16136" max="16136" width="9.140625" style="1" bestFit="1"/>
    <col min="16137" max="16384" width="9.140625" style="1"/>
  </cols>
  <sheetData>
    <row r="1" spans="1:9">
      <c r="A1" s="3" t="s">
        <v>0</v>
      </c>
      <c r="B1" s="329" t="s">
        <v>53</v>
      </c>
      <c r="C1" s="329"/>
      <c r="D1" s="329"/>
      <c r="E1" s="329"/>
    </row>
    <row r="2" spans="1:9" ht="13.5" thickBot="1"/>
    <row r="3" spans="1:9" ht="15">
      <c r="B3" s="198" t="s">
        <v>2924</v>
      </c>
      <c r="C3" s="333"/>
    </row>
    <row r="4" spans="1:9" ht="15">
      <c r="B4" s="200" t="s">
        <v>2925</v>
      </c>
      <c r="C4" s="334"/>
    </row>
    <row r="5" spans="1:9" ht="15">
      <c r="B5" s="200" t="s">
        <v>2917</v>
      </c>
      <c r="C5" s="334"/>
    </row>
    <row r="6" spans="1:9" ht="30">
      <c r="B6" s="200" t="s">
        <v>2926</v>
      </c>
      <c r="C6" s="334"/>
    </row>
    <row r="7" spans="1:9" ht="30.75" thickBot="1">
      <c r="B7" s="201" t="s">
        <v>2927</v>
      </c>
      <c r="C7" s="335"/>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1955</v>
      </c>
      <c r="C15" s="12" t="s">
        <v>136</v>
      </c>
      <c r="D15" s="1" t="s">
        <v>200</v>
      </c>
      <c r="E15" s="1" t="s">
        <v>425</v>
      </c>
      <c r="F15" s="4">
        <v>82750</v>
      </c>
      <c r="G15" s="4">
        <v>619.22</v>
      </c>
      <c r="H15" s="4">
        <v>5.83</v>
      </c>
    </row>
    <row r="16" spans="1:9">
      <c r="B16" s="1" t="s">
        <v>1621</v>
      </c>
      <c r="C16" s="12" t="s">
        <v>136</v>
      </c>
      <c r="D16" s="1" t="s">
        <v>137</v>
      </c>
      <c r="E16" s="1" t="s">
        <v>138</v>
      </c>
      <c r="F16" s="4">
        <v>67230</v>
      </c>
      <c r="G16" s="4">
        <v>483.42</v>
      </c>
      <c r="H16" s="4">
        <v>4.55</v>
      </c>
    </row>
    <row r="17" spans="2:8">
      <c r="B17" s="1" t="s">
        <v>1619</v>
      </c>
      <c r="C17" s="12" t="s">
        <v>136</v>
      </c>
      <c r="D17" s="1" t="s">
        <v>137</v>
      </c>
      <c r="E17" s="1" t="s">
        <v>141</v>
      </c>
      <c r="F17" s="4">
        <v>29850</v>
      </c>
      <c r="G17" s="4">
        <v>472.05</v>
      </c>
      <c r="H17" s="4">
        <v>4.4400000000000004</v>
      </c>
    </row>
    <row r="18" spans="2:8">
      <c r="B18" s="1" t="s">
        <v>1969</v>
      </c>
      <c r="C18" s="12" t="s">
        <v>136</v>
      </c>
      <c r="D18" s="1" t="s">
        <v>193</v>
      </c>
      <c r="E18" s="1" t="s">
        <v>351</v>
      </c>
      <c r="F18" s="4">
        <v>62400</v>
      </c>
      <c r="G18" s="4">
        <v>462.54</v>
      </c>
      <c r="H18" s="4">
        <v>4.3499999999999996</v>
      </c>
    </row>
    <row r="19" spans="2:8">
      <c r="B19" s="1" t="s">
        <v>1617</v>
      </c>
      <c r="C19" s="12" t="s">
        <v>136</v>
      </c>
      <c r="D19" s="1" t="s">
        <v>142</v>
      </c>
      <c r="E19" s="1" t="s">
        <v>143</v>
      </c>
      <c r="F19" s="4">
        <v>25600</v>
      </c>
      <c r="G19" s="4">
        <v>436.85</v>
      </c>
      <c r="H19" s="4">
        <v>4.1100000000000003</v>
      </c>
    </row>
    <row r="20" spans="2:8">
      <c r="B20" s="1" t="s">
        <v>1954</v>
      </c>
      <c r="C20" s="12" t="s">
        <v>136</v>
      </c>
      <c r="D20" s="1" t="s">
        <v>343</v>
      </c>
      <c r="E20" s="1" t="s">
        <v>346</v>
      </c>
      <c r="F20" s="4">
        <v>142600</v>
      </c>
      <c r="G20" s="4">
        <v>431.79</v>
      </c>
      <c r="H20" s="4">
        <v>4.0599999999999996</v>
      </c>
    </row>
    <row r="21" spans="2:8">
      <c r="B21" s="1" t="s">
        <v>1614</v>
      </c>
      <c r="C21" s="12" t="s">
        <v>136</v>
      </c>
      <c r="D21" s="1" t="s">
        <v>154</v>
      </c>
      <c r="E21" s="1" t="s">
        <v>164</v>
      </c>
      <c r="F21" s="4">
        <v>188800</v>
      </c>
      <c r="G21" s="4">
        <v>398.93</v>
      </c>
      <c r="H21" s="4">
        <v>3.75</v>
      </c>
    </row>
    <row r="22" spans="2:8">
      <c r="B22" s="1" t="s">
        <v>1974</v>
      </c>
      <c r="C22" s="12" t="s">
        <v>136</v>
      </c>
      <c r="D22" s="1" t="s">
        <v>170</v>
      </c>
      <c r="E22" s="1" t="s">
        <v>171</v>
      </c>
      <c r="F22" s="4">
        <v>4700</v>
      </c>
      <c r="G22" s="4">
        <v>368.13</v>
      </c>
      <c r="H22" s="4">
        <v>3.46</v>
      </c>
    </row>
    <row r="23" spans="2:8">
      <c r="B23" s="1" t="s">
        <v>1971</v>
      </c>
      <c r="C23" s="12" t="s">
        <v>136</v>
      </c>
      <c r="D23" s="1" t="s">
        <v>341</v>
      </c>
      <c r="E23" s="1" t="s">
        <v>342</v>
      </c>
      <c r="F23" s="4">
        <v>23800</v>
      </c>
      <c r="G23" s="4">
        <v>345.16</v>
      </c>
      <c r="H23" s="4">
        <v>3.25</v>
      </c>
    </row>
    <row r="24" spans="2:8">
      <c r="B24" s="1" t="s">
        <v>1597</v>
      </c>
      <c r="C24" s="12" t="s">
        <v>136</v>
      </c>
      <c r="D24" s="1" t="s">
        <v>161</v>
      </c>
      <c r="E24" s="1" t="s">
        <v>162</v>
      </c>
      <c r="F24" s="4">
        <v>6500</v>
      </c>
      <c r="G24" s="4">
        <v>336.28</v>
      </c>
      <c r="H24" s="4">
        <v>3.16</v>
      </c>
    </row>
    <row r="25" spans="2:8">
      <c r="B25" s="1" t="s">
        <v>1620</v>
      </c>
      <c r="C25" s="12" t="s">
        <v>136</v>
      </c>
      <c r="D25" s="1" t="s">
        <v>139</v>
      </c>
      <c r="E25" s="1" t="s">
        <v>140</v>
      </c>
      <c r="F25" s="4">
        <v>14850</v>
      </c>
      <c r="G25" s="4">
        <v>335.34</v>
      </c>
      <c r="H25" s="4">
        <v>3.15</v>
      </c>
    </row>
    <row r="26" spans="2:8">
      <c r="B26" s="1" t="s">
        <v>1967</v>
      </c>
      <c r="C26" s="12" t="s">
        <v>136</v>
      </c>
      <c r="D26" s="1" t="s">
        <v>161</v>
      </c>
      <c r="E26" s="1" t="s">
        <v>575</v>
      </c>
      <c r="F26" s="4">
        <v>43550</v>
      </c>
      <c r="G26" s="4">
        <v>316.74</v>
      </c>
      <c r="H26" s="4">
        <v>2.98</v>
      </c>
    </row>
    <row r="27" spans="2:8">
      <c r="B27" s="1" t="s">
        <v>2006</v>
      </c>
      <c r="C27" s="12" t="s">
        <v>136</v>
      </c>
      <c r="D27" s="1" t="s">
        <v>146</v>
      </c>
      <c r="E27" s="1" t="s">
        <v>147</v>
      </c>
      <c r="F27" s="4">
        <v>9700</v>
      </c>
      <c r="G27" s="4">
        <v>271.45</v>
      </c>
      <c r="H27" s="4">
        <v>2.5499999999999998</v>
      </c>
    </row>
    <row r="28" spans="2:8">
      <c r="B28" s="1" t="s">
        <v>290</v>
      </c>
      <c r="C28" s="12" t="s">
        <v>136</v>
      </c>
      <c r="D28" s="1" t="s">
        <v>137</v>
      </c>
      <c r="E28" s="1" t="s">
        <v>291</v>
      </c>
      <c r="F28" s="4">
        <v>59500</v>
      </c>
      <c r="G28" s="4">
        <v>253.5</v>
      </c>
      <c r="H28" s="4">
        <v>2.38</v>
      </c>
    </row>
    <row r="29" spans="2:8">
      <c r="B29" s="1" t="s">
        <v>1618</v>
      </c>
      <c r="C29" s="12" t="s">
        <v>136</v>
      </c>
      <c r="D29" s="1" t="s">
        <v>142</v>
      </c>
      <c r="E29" s="1" t="s">
        <v>144</v>
      </c>
      <c r="F29" s="4">
        <v>5400</v>
      </c>
      <c r="G29" s="4">
        <v>204.47</v>
      </c>
      <c r="H29" s="4">
        <v>1.92</v>
      </c>
    </row>
    <row r="30" spans="2:8">
      <c r="B30" s="1" t="s">
        <v>1978</v>
      </c>
      <c r="C30" s="12" t="s">
        <v>136</v>
      </c>
      <c r="D30" s="1" t="s">
        <v>154</v>
      </c>
      <c r="E30" s="1" t="s">
        <v>189</v>
      </c>
      <c r="F30" s="4">
        <v>26250</v>
      </c>
      <c r="G30" s="4">
        <v>187.73</v>
      </c>
      <c r="H30" s="4">
        <v>1.77</v>
      </c>
    </row>
    <row r="31" spans="2:8">
      <c r="B31" s="1" t="s">
        <v>1981</v>
      </c>
      <c r="C31" s="12" t="s">
        <v>136</v>
      </c>
      <c r="D31" s="1" t="s">
        <v>150</v>
      </c>
      <c r="E31" s="1" t="s">
        <v>151</v>
      </c>
      <c r="F31" s="4">
        <v>18000</v>
      </c>
      <c r="G31" s="4">
        <v>119.53</v>
      </c>
      <c r="H31" s="4">
        <v>1.1200000000000001</v>
      </c>
    </row>
    <row r="32" spans="2:8">
      <c r="B32" s="1" t="s">
        <v>1956</v>
      </c>
      <c r="C32" s="12" t="s">
        <v>136</v>
      </c>
      <c r="D32" s="1" t="s">
        <v>173</v>
      </c>
      <c r="E32" s="1" t="s">
        <v>174</v>
      </c>
      <c r="F32" s="4">
        <v>5700</v>
      </c>
      <c r="G32" s="4">
        <v>95.32</v>
      </c>
      <c r="H32" s="4">
        <v>0.9</v>
      </c>
    </row>
    <row r="33" spans="2:8">
      <c r="B33" s="1" t="s">
        <v>2199</v>
      </c>
      <c r="C33" s="12" t="s">
        <v>136</v>
      </c>
      <c r="D33" s="1" t="s">
        <v>154</v>
      </c>
      <c r="E33" s="1" t="s">
        <v>155</v>
      </c>
      <c r="F33" s="4">
        <v>3490</v>
      </c>
      <c r="G33" s="4">
        <v>95.07</v>
      </c>
      <c r="H33" s="4">
        <v>0.89</v>
      </c>
    </row>
    <row r="34" spans="2:8">
      <c r="B34" s="1" t="s">
        <v>1604</v>
      </c>
      <c r="C34" s="12" t="s">
        <v>136</v>
      </c>
      <c r="D34" s="1" t="s">
        <v>154</v>
      </c>
      <c r="E34" s="1" t="s">
        <v>175</v>
      </c>
      <c r="F34" s="4">
        <v>9800</v>
      </c>
      <c r="G34" s="4">
        <v>84.77</v>
      </c>
      <c r="H34" s="4">
        <v>0.8</v>
      </c>
    </row>
    <row r="35" spans="2:8">
      <c r="B35" s="1" t="s">
        <v>1584</v>
      </c>
      <c r="C35" s="12" t="s">
        <v>136</v>
      </c>
      <c r="D35" s="1" t="s">
        <v>176</v>
      </c>
      <c r="E35" s="1" t="s">
        <v>285</v>
      </c>
      <c r="F35" s="4">
        <v>6550</v>
      </c>
      <c r="G35" s="4">
        <v>78.08</v>
      </c>
      <c r="H35" s="4">
        <v>0.73</v>
      </c>
    </row>
    <row r="36" spans="2:8">
      <c r="B36" s="1" t="s">
        <v>2058</v>
      </c>
      <c r="C36" s="12" t="s">
        <v>136</v>
      </c>
      <c r="D36" s="1" t="s">
        <v>256</v>
      </c>
      <c r="E36" s="1" t="s">
        <v>712</v>
      </c>
      <c r="F36" s="4">
        <v>16000</v>
      </c>
      <c r="G36" s="4">
        <v>77.040000000000006</v>
      </c>
      <c r="H36" s="4">
        <v>0.72</v>
      </c>
    </row>
    <row r="37" spans="2:8">
      <c r="B37" s="1" t="s">
        <v>1606</v>
      </c>
      <c r="C37" s="12" t="s">
        <v>136</v>
      </c>
      <c r="D37" s="1" t="s">
        <v>148</v>
      </c>
      <c r="E37" s="1" t="s">
        <v>149</v>
      </c>
      <c r="F37" s="4">
        <v>4000</v>
      </c>
      <c r="G37" s="4">
        <v>76.86</v>
      </c>
      <c r="H37" s="4">
        <v>0.72</v>
      </c>
    </row>
    <row r="38" spans="2:8">
      <c r="B38" s="1" t="s">
        <v>1957</v>
      </c>
      <c r="C38" s="12" t="s">
        <v>136</v>
      </c>
      <c r="D38" s="1" t="s">
        <v>246</v>
      </c>
      <c r="E38" s="1" t="s">
        <v>426</v>
      </c>
      <c r="F38" s="4">
        <v>26000</v>
      </c>
      <c r="G38" s="4">
        <v>74.7</v>
      </c>
      <c r="H38" s="4">
        <v>0.7</v>
      </c>
    </row>
    <row r="39" spans="2:8">
      <c r="B39" s="1" t="s">
        <v>1598</v>
      </c>
      <c r="C39" s="12" t="s">
        <v>136</v>
      </c>
      <c r="D39" s="1" t="s">
        <v>148</v>
      </c>
      <c r="E39" s="1" t="s">
        <v>279</v>
      </c>
      <c r="F39" s="4">
        <v>6800</v>
      </c>
      <c r="G39" s="4">
        <v>67.72</v>
      </c>
      <c r="H39" s="4">
        <v>0.64</v>
      </c>
    </row>
    <row r="40" spans="2:8">
      <c r="B40" s="1" t="s">
        <v>2000</v>
      </c>
      <c r="C40" s="12" t="s">
        <v>136</v>
      </c>
      <c r="D40" s="1" t="s">
        <v>341</v>
      </c>
      <c r="E40" s="1" t="s">
        <v>713</v>
      </c>
      <c r="F40" s="4">
        <v>55000</v>
      </c>
      <c r="G40" s="4">
        <v>66.88</v>
      </c>
      <c r="H40" s="4">
        <v>0.63</v>
      </c>
    </row>
    <row r="41" spans="2:8">
      <c r="B41" s="1" t="s">
        <v>1961</v>
      </c>
      <c r="C41" s="12" t="s">
        <v>136</v>
      </c>
      <c r="D41" s="1" t="s">
        <v>170</v>
      </c>
      <c r="E41" s="1" t="s">
        <v>350</v>
      </c>
      <c r="F41" s="4">
        <v>4275</v>
      </c>
      <c r="G41" s="4">
        <v>64.14</v>
      </c>
      <c r="H41" s="4">
        <v>0.6</v>
      </c>
    </row>
    <row r="42" spans="2:8">
      <c r="B42" s="1" t="s">
        <v>1965</v>
      </c>
      <c r="C42" s="12" t="s">
        <v>136</v>
      </c>
      <c r="D42" s="1" t="s">
        <v>246</v>
      </c>
      <c r="E42" s="1" t="s">
        <v>422</v>
      </c>
      <c r="F42" s="4">
        <v>7900</v>
      </c>
      <c r="G42" s="4">
        <v>62.67</v>
      </c>
      <c r="H42" s="4">
        <v>0.59</v>
      </c>
    </row>
    <row r="43" spans="2:8">
      <c r="B43" s="1" t="s">
        <v>1972</v>
      </c>
      <c r="C43" s="12" t="s">
        <v>136</v>
      </c>
      <c r="D43" s="1" t="s">
        <v>146</v>
      </c>
      <c r="E43" s="1" t="s">
        <v>492</v>
      </c>
      <c r="F43" s="4">
        <v>9600</v>
      </c>
      <c r="G43" s="4">
        <v>53.19</v>
      </c>
      <c r="H43" s="4">
        <v>0.5</v>
      </c>
    </row>
    <row r="44" spans="2:8">
      <c r="B44" s="1" t="s">
        <v>2224</v>
      </c>
      <c r="C44" s="12" t="s">
        <v>136</v>
      </c>
      <c r="D44" s="1" t="s">
        <v>142</v>
      </c>
      <c r="E44" s="1" t="s">
        <v>297</v>
      </c>
      <c r="F44" s="4">
        <v>900</v>
      </c>
      <c r="G44" s="4">
        <v>47.81</v>
      </c>
      <c r="H44" s="4">
        <v>0.45</v>
      </c>
    </row>
    <row r="45" spans="2:8">
      <c r="B45" s="1" t="s">
        <v>1609</v>
      </c>
      <c r="C45" s="12" t="s">
        <v>136</v>
      </c>
      <c r="D45" s="1" t="s">
        <v>232</v>
      </c>
      <c r="E45" s="1" t="s">
        <v>271</v>
      </c>
      <c r="F45" s="4">
        <v>1150</v>
      </c>
      <c r="G45" s="4">
        <v>45.94</v>
      </c>
      <c r="H45" s="4">
        <v>0.43</v>
      </c>
    </row>
    <row r="46" spans="2:8">
      <c r="B46" s="1" t="s">
        <v>1952</v>
      </c>
      <c r="C46" s="12" t="s">
        <v>136</v>
      </c>
      <c r="D46" s="1" t="s">
        <v>161</v>
      </c>
      <c r="E46" s="1" t="s">
        <v>181</v>
      </c>
      <c r="F46" s="4">
        <v>5500</v>
      </c>
      <c r="G46" s="4">
        <v>43.67</v>
      </c>
      <c r="H46" s="4">
        <v>0.41</v>
      </c>
    </row>
    <row r="47" spans="2:8">
      <c r="B47" s="1" t="s">
        <v>1615</v>
      </c>
      <c r="C47" s="12" t="s">
        <v>136</v>
      </c>
      <c r="D47" s="1" t="s">
        <v>142</v>
      </c>
      <c r="E47" s="1" t="s">
        <v>268</v>
      </c>
      <c r="F47" s="4">
        <v>3650</v>
      </c>
      <c r="G47" s="4">
        <v>43.15</v>
      </c>
      <c r="H47" s="4">
        <v>0.41</v>
      </c>
    </row>
    <row r="48" spans="2:8">
      <c r="B48" s="1" t="s">
        <v>441</v>
      </c>
      <c r="C48" s="12" t="s">
        <v>136</v>
      </c>
      <c r="D48" s="1" t="s">
        <v>137</v>
      </c>
      <c r="E48" s="1" t="s">
        <v>442</v>
      </c>
      <c r="F48" s="4">
        <v>50000</v>
      </c>
      <c r="G48" s="4">
        <v>38.68</v>
      </c>
      <c r="H48" s="4">
        <v>0.36</v>
      </c>
    </row>
    <row r="49" spans="2:8">
      <c r="B49" s="1" t="s">
        <v>2225</v>
      </c>
      <c r="C49" s="12" t="s">
        <v>136</v>
      </c>
      <c r="D49" s="1" t="s">
        <v>170</v>
      </c>
      <c r="E49" s="1" t="s">
        <v>358</v>
      </c>
      <c r="F49" s="4">
        <v>2850</v>
      </c>
      <c r="G49" s="4">
        <v>38.590000000000003</v>
      </c>
      <c r="H49" s="4">
        <v>0.36</v>
      </c>
    </row>
    <row r="50" spans="2:8">
      <c r="B50" s="1" t="s">
        <v>2226</v>
      </c>
      <c r="C50" s="12" t="s">
        <v>136</v>
      </c>
      <c r="D50" s="1" t="s">
        <v>170</v>
      </c>
      <c r="E50" s="1" t="s">
        <v>714</v>
      </c>
      <c r="F50" s="4">
        <v>1160</v>
      </c>
      <c r="G50" s="4">
        <v>37.950000000000003</v>
      </c>
      <c r="H50" s="4">
        <v>0.36</v>
      </c>
    </row>
    <row r="51" spans="2:8">
      <c r="B51" s="1" t="s">
        <v>1612</v>
      </c>
      <c r="C51" s="12" t="s">
        <v>136</v>
      </c>
      <c r="D51" s="1" t="s">
        <v>256</v>
      </c>
      <c r="E51" s="1" t="s">
        <v>270</v>
      </c>
      <c r="F51" s="4">
        <v>20000</v>
      </c>
      <c r="G51" s="4">
        <v>35.07</v>
      </c>
      <c r="H51" s="4">
        <v>0.33</v>
      </c>
    </row>
    <row r="52" spans="2:8">
      <c r="B52" s="1" t="s">
        <v>1953</v>
      </c>
      <c r="C52" s="12" t="s">
        <v>136</v>
      </c>
      <c r="D52" s="1" t="s">
        <v>341</v>
      </c>
      <c r="E52" s="1" t="s">
        <v>424</v>
      </c>
      <c r="F52" s="4">
        <v>5000</v>
      </c>
      <c r="G52" s="4">
        <v>34.380000000000003</v>
      </c>
      <c r="H52" s="4">
        <v>0.32</v>
      </c>
    </row>
    <row r="53" spans="2:8">
      <c r="B53" s="1" t="s">
        <v>2003</v>
      </c>
      <c r="C53" s="12" t="s">
        <v>136</v>
      </c>
      <c r="D53" s="1" t="s">
        <v>137</v>
      </c>
      <c r="E53" s="1" t="s">
        <v>379</v>
      </c>
      <c r="F53" s="4">
        <v>42000</v>
      </c>
      <c r="G53" s="4">
        <v>34.130000000000003</v>
      </c>
      <c r="H53" s="4">
        <v>0.32</v>
      </c>
    </row>
    <row r="54" spans="2:8">
      <c r="B54" s="1" t="s">
        <v>2227</v>
      </c>
      <c r="C54" s="12" t="s">
        <v>136</v>
      </c>
      <c r="D54" s="1" t="s">
        <v>139</v>
      </c>
      <c r="E54" s="1" t="s">
        <v>715</v>
      </c>
      <c r="F54" s="4">
        <v>2073</v>
      </c>
      <c r="G54" s="4">
        <v>33.53</v>
      </c>
      <c r="H54" s="4">
        <v>0.32</v>
      </c>
    </row>
    <row r="55" spans="2:8">
      <c r="B55" s="1" t="s">
        <v>2036</v>
      </c>
      <c r="C55" s="12" t="s">
        <v>136</v>
      </c>
      <c r="D55" s="1" t="s">
        <v>256</v>
      </c>
      <c r="E55" s="1" t="s">
        <v>375</v>
      </c>
      <c r="F55" s="4">
        <v>28500</v>
      </c>
      <c r="G55" s="4">
        <v>33.049999999999997</v>
      </c>
      <c r="H55" s="4">
        <v>0.31</v>
      </c>
    </row>
    <row r="56" spans="2:8">
      <c r="B56" s="2" t="s">
        <v>2077</v>
      </c>
      <c r="C56" s="12" t="s">
        <v>136</v>
      </c>
      <c r="D56" s="1" t="s">
        <v>176</v>
      </c>
      <c r="E56" s="1" t="s">
        <v>285</v>
      </c>
      <c r="F56" s="4">
        <v>-3000</v>
      </c>
      <c r="G56" s="4">
        <v>-35.79</v>
      </c>
      <c r="H56" s="4">
        <v>-0.34</v>
      </c>
    </row>
    <row r="57" spans="2:8">
      <c r="B57" s="1" t="s">
        <v>2179</v>
      </c>
      <c r="C57" s="12" t="s">
        <v>136</v>
      </c>
      <c r="D57" s="1" t="s">
        <v>170</v>
      </c>
      <c r="E57" s="1" t="s">
        <v>350</v>
      </c>
      <c r="F57" s="4">
        <v>-4275</v>
      </c>
      <c r="G57" s="4">
        <v>-64.22</v>
      </c>
      <c r="H57" s="4">
        <v>-0.6</v>
      </c>
    </row>
    <row r="58" spans="2:8">
      <c r="B58" s="1" t="s">
        <v>716</v>
      </c>
      <c r="C58" s="12" t="s">
        <v>136</v>
      </c>
      <c r="D58" s="1" t="s">
        <v>137</v>
      </c>
      <c r="E58" s="1" t="s">
        <v>291</v>
      </c>
      <c r="F58" s="4">
        <v>-39000</v>
      </c>
      <c r="G58" s="4">
        <v>-166.28</v>
      </c>
      <c r="H58" s="4">
        <v>-1.56</v>
      </c>
    </row>
    <row r="59" spans="2:8">
      <c r="B59" s="1" t="s">
        <v>2158</v>
      </c>
      <c r="C59" s="12" t="s">
        <v>136</v>
      </c>
      <c r="D59" s="1" t="s">
        <v>154</v>
      </c>
      <c r="E59" s="1" t="s">
        <v>189</v>
      </c>
      <c r="F59" s="4">
        <v>-26250</v>
      </c>
      <c r="G59" s="4">
        <v>-187.94</v>
      </c>
      <c r="H59" s="4">
        <v>-1.77</v>
      </c>
    </row>
    <row r="60" spans="2:8">
      <c r="B60" s="1" t="s">
        <v>2137</v>
      </c>
      <c r="C60" s="12" t="s">
        <v>136</v>
      </c>
      <c r="D60" s="1" t="s">
        <v>161</v>
      </c>
      <c r="E60" s="1" t="s">
        <v>162</v>
      </c>
      <c r="F60" s="4">
        <v>-4200</v>
      </c>
      <c r="G60" s="4">
        <v>-217.69</v>
      </c>
      <c r="H60" s="4">
        <v>-2.0499999999999998</v>
      </c>
    </row>
    <row r="61" spans="2:8">
      <c r="B61" s="1" t="s">
        <v>2163</v>
      </c>
      <c r="C61" s="12" t="s">
        <v>136</v>
      </c>
      <c r="D61" s="1" t="s">
        <v>170</v>
      </c>
      <c r="E61" s="1" t="s">
        <v>171</v>
      </c>
      <c r="F61" s="4">
        <v>-3600</v>
      </c>
      <c r="G61" s="4">
        <v>-282.31</v>
      </c>
      <c r="H61" s="4">
        <v>-2.66</v>
      </c>
    </row>
    <row r="62" spans="2:8">
      <c r="B62" s="1" t="s">
        <v>2172</v>
      </c>
      <c r="C62" s="12" t="s">
        <v>136</v>
      </c>
      <c r="D62" s="1" t="s">
        <v>161</v>
      </c>
      <c r="E62" s="1" t="s">
        <v>575</v>
      </c>
      <c r="F62" s="4">
        <v>-43550</v>
      </c>
      <c r="G62" s="4">
        <v>-317.11</v>
      </c>
      <c r="H62" s="4">
        <v>-2.98</v>
      </c>
    </row>
    <row r="63" spans="2:8">
      <c r="B63" s="1" t="s">
        <v>2188</v>
      </c>
      <c r="C63" s="12" t="s">
        <v>136</v>
      </c>
      <c r="D63" s="1" t="s">
        <v>343</v>
      </c>
      <c r="E63" s="1" t="s">
        <v>346</v>
      </c>
      <c r="F63" s="4">
        <v>-111600</v>
      </c>
      <c r="G63" s="4">
        <v>-337.65</v>
      </c>
      <c r="H63" s="4">
        <v>-3.18</v>
      </c>
    </row>
    <row r="64" spans="2:8">
      <c r="B64" s="1" t="s">
        <v>2166</v>
      </c>
      <c r="C64" s="12" t="s">
        <v>136</v>
      </c>
      <c r="D64" s="1" t="s">
        <v>341</v>
      </c>
      <c r="E64" s="1" t="s">
        <v>342</v>
      </c>
      <c r="F64" s="4">
        <v>-23800</v>
      </c>
      <c r="G64" s="4">
        <v>-345.28</v>
      </c>
      <c r="H64" s="4">
        <v>-3.25</v>
      </c>
    </row>
    <row r="65" spans="2:8">
      <c r="B65" s="1" t="s">
        <v>2191</v>
      </c>
      <c r="C65" s="12" t="s">
        <v>136</v>
      </c>
      <c r="D65" s="1" t="s">
        <v>154</v>
      </c>
      <c r="E65" s="1" t="s">
        <v>164</v>
      </c>
      <c r="F65" s="4">
        <v>-188800</v>
      </c>
      <c r="G65" s="4">
        <v>-399.6</v>
      </c>
      <c r="H65" s="4">
        <v>-3.76</v>
      </c>
    </row>
    <row r="66" spans="2:8">
      <c r="B66" s="1" t="s">
        <v>2169</v>
      </c>
      <c r="C66" s="12" t="s">
        <v>136</v>
      </c>
      <c r="D66" s="1" t="s">
        <v>193</v>
      </c>
      <c r="E66" s="1" t="s">
        <v>351</v>
      </c>
      <c r="F66" s="4">
        <v>-62400</v>
      </c>
      <c r="G66" s="4">
        <v>-463.23</v>
      </c>
      <c r="H66" s="4">
        <v>-4.3600000000000003</v>
      </c>
    </row>
    <row r="67" spans="2:8">
      <c r="B67" s="1" t="s">
        <v>2186</v>
      </c>
      <c r="C67" s="12" t="s">
        <v>136</v>
      </c>
      <c r="D67" s="1" t="s">
        <v>200</v>
      </c>
      <c r="E67" s="1" t="s">
        <v>425</v>
      </c>
      <c r="F67" s="4">
        <v>-73750</v>
      </c>
      <c r="G67" s="4">
        <v>-554.08000000000004</v>
      </c>
      <c r="H67" s="4">
        <v>-5.21</v>
      </c>
    </row>
    <row r="68" spans="2:8">
      <c r="B68" s="2" t="s">
        <v>203</v>
      </c>
      <c r="C68" s="34"/>
      <c r="D68" s="2"/>
      <c r="E68" s="2"/>
      <c r="F68" s="10"/>
      <c r="G68" s="10">
        <f>SUM(G15:G55)</f>
        <v>7405.5199999999986</v>
      </c>
      <c r="H68" s="10">
        <f>SUM(H15:H55)</f>
        <v>69.629999999999967</v>
      </c>
    </row>
    <row r="69" spans="2:8">
      <c r="B69" s="6" t="s">
        <v>102</v>
      </c>
      <c r="C69" s="35" t="s">
        <v>103</v>
      </c>
      <c r="D69" s="6" t="s">
        <v>104</v>
      </c>
      <c r="E69" s="6" t="s">
        <v>105</v>
      </c>
      <c r="F69" s="8" t="s">
        <v>106</v>
      </c>
      <c r="G69" s="8" t="s">
        <v>107</v>
      </c>
      <c r="H69" s="8" t="s">
        <v>108</v>
      </c>
    </row>
    <row r="70" spans="2:8">
      <c r="B70" s="2" t="s">
        <v>109</v>
      </c>
    </row>
    <row r="71" spans="2:8">
      <c r="B71" s="2" t="s">
        <v>110</v>
      </c>
    </row>
    <row r="72" spans="2:8">
      <c r="B72" s="2" t="s">
        <v>111</v>
      </c>
    </row>
    <row r="73" spans="2:8">
      <c r="B73" s="1" t="s">
        <v>2385</v>
      </c>
      <c r="C73" s="12">
        <v>3.74</v>
      </c>
      <c r="D73" s="1" t="s">
        <v>113</v>
      </c>
      <c r="E73" s="1" t="s">
        <v>717</v>
      </c>
      <c r="F73" s="4">
        <v>500000</v>
      </c>
      <c r="G73" s="4">
        <v>516.72</v>
      </c>
      <c r="H73" s="4">
        <v>4.8600000000000003</v>
      </c>
    </row>
    <row r="74" spans="2:8">
      <c r="B74" s="1" t="s">
        <v>2418</v>
      </c>
      <c r="C74" s="12">
        <v>4.12</v>
      </c>
      <c r="D74" s="1" t="s">
        <v>113</v>
      </c>
      <c r="E74" s="1" t="s">
        <v>719</v>
      </c>
      <c r="F74" s="4">
        <v>300000</v>
      </c>
      <c r="G74" s="4">
        <v>315.14</v>
      </c>
      <c r="H74" s="4">
        <v>2.96</v>
      </c>
    </row>
    <row r="75" spans="2:8">
      <c r="B75" s="1" t="s">
        <v>2383</v>
      </c>
      <c r="C75" s="12">
        <v>3.82</v>
      </c>
      <c r="D75" s="1" t="s">
        <v>113</v>
      </c>
      <c r="E75" s="1" t="s">
        <v>720</v>
      </c>
      <c r="F75" s="4">
        <v>300000</v>
      </c>
      <c r="G75" s="4">
        <v>313.23</v>
      </c>
      <c r="H75" s="4">
        <v>2.95</v>
      </c>
    </row>
    <row r="76" spans="2:8">
      <c r="B76" s="1" t="s">
        <v>2391</v>
      </c>
      <c r="C76" s="12">
        <v>3.58</v>
      </c>
      <c r="D76" s="1" t="s">
        <v>113</v>
      </c>
      <c r="E76" s="1" t="s">
        <v>620</v>
      </c>
      <c r="F76" s="4">
        <v>300000</v>
      </c>
      <c r="G76" s="4">
        <v>302.72000000000003</v>
      </c>
      <c r="H76" s="4">
        <v>2.85</v>
      </c>
    </row>
    <row r="77" spans="2:8">
      <c r="B77" s="1" t="s">
        <v>2390</v>
      </c>
      <c r="C77" s="12">
        <v>4.4400000000000004</v>
      </c>
      <c r="D77" s="1" t="s">
        <v>113</v>
      </c>
      <c r="E77" s="1" t="s">
        <v>471</v>
      </c>
      <c r="F77" s="4">
        <v>200000</v>
      </c>
      <c r="G77" s="4">
        <v>213</v>
      </c>
      <c r="H77" s="4">
        <v>2</v>
      </c>
    </row>
    <row r="78" spans="2:8">
      <c r="B78" s="1" t="s">
        <v>2417</v>
      </c>
      <c r="C78" s="12">
        <v>3.84</v>
      </c>
      <c r="D78" s="1" t="s">
        <v>113</v>
      </c>
      <c r="E78" s="1" t="s">
        <v>722</v>
      </c>
      <c r="F78" s="4">
        <v>200000</v>
      </c>
      <c r="G78" s="4">
        <v>207.51</v>
      </c>
      <c r="H78" s="4">
        <v>1.95</v>
      </c>
    </row>
    <row r="79" spans="2:8">
      <c r="B79" s="2" t="s">
        <v>115</v>
      </c>
      <c r="C79" s="34"/>
      <c r="D79" s="2"/>
      <c r="E79" s="2"/>
      <c r="F79" s="10"/>
      <c r="G79" s="10">
        <f>SUM(G69:G78)</f>
        <v>1868.3200000000002</v>
      </c>
      <c r="H79" s="10">
        <f>SUM(H69:H78)</f>
        <v>17.57</v>
      </c>
    </row>
    <row r="80" spans="2:8">
      <c r="B80" s="2" t="s">
        <v>310</v>
      </c>
    </row>
    <row r="81" spans="2:8">
      <c r="B81" s="1" t="s">
        <v>1687</v>
      </c>
      <c r="C81" s="12">
        <v>5.4</v>
      </c>
      <c r="D81" s="1" t="s">
        <v>311</v>
      </c>
      <c r="E81" s="1" t="s">
        <v>644</v>
      </c>
      <c r="F81" s="4">
        <v>50</v>
      </c>
      <c r="G81" s="4">
        <v>557.22</v>
      </c>
      <c r="H81" s="4">
        <v>5.24</v>
      </c>
    </row>
    <row r="82" spans="2:8">
      <c r="B82" s="1" t="s">
        <v>478</v>
      </c>
      <c r="C82" s="12">
        <v>4.51</v>
      </c>
      <c r="D82" s="1" t="s">
        <v>311</v>
      </c>
      <c r="E82" s="1" t="s">
        <v>479</v>
      </c>
      <c r="F82" s="4">
        <v>20</v>
      </c>
      <c r="G82" s="4">
        <v>206.76</v>
      </c>
      <c r="H82" s="4">
        <v>1.95</v>
      </c>
    </row>
    <row r="83" spans="2:8">
      <c r="B83" s="2" t="s">
        <v>329</v>
      </c>
      <c r="C83" s="34"/>
      <c r="D83" s="2"/>
      <c r="E83" s="2"/>
      <c r="F83" s="10"/>
      <c r="G83" s="10">
        <f>SUM(G80:G82)</f>
        <v>763.98</v>
      </c>
      <c r="H83" s="10">
        <f>SUM(H80:H82)</f>
        <v>7.19</v>
      </c>
    </row>
    <row r="84" spans="2:8">
      <c r="B84" s="2" t="s">
        <v>116</v>
      </c>
    </row>
    <row r="85" spans="2:8">
      <c r="B85" s="1" t="s">
        <v>2396</v>
      </c>
      <c r="C85" s="12">
        <v>3.15</v>
      </c>
      <c r="D85" s="1" t="s">
        <v>113</v>
      </c>
      <c r="E85" s="1" t="s">
        <v>723</v>
      </c>
      <c r="F85" s="4">
        <v>200000</v>
      </c>
      <c r="G85" s="4">
        <v>199.74</v>
      </c>
      <c r="H85" s="4">
        <v>1.88</v>
      </c>
    </row>
    <row r="86" spans="2:8">
      <c r="B86" s="2" t="s">
        <v>121</v>
      </c>
      <c r="C86" s="34"/>
      <c r="D86" s="2"/>
      <c r="E86" s="2"/>
      <c r="F86" s="10"/>
      <c r="G86" s="10">
        <f>SUM(G84:G85)</f>
        <v>199.74</v>
      </c>
      <c r="H86" s="10">
        <f>SUM(H84:H85)</f>
        <v>1.88</v>
      </c>
    </row>
    <row r="87" spans="2:8">
      <c r="B87" s="2" t="s">
        <v>336</v>
      </c>
      <c r="C87" s="34"/>
      <c r="D87" s="2"/>
      <c r="E87" s="2"/>
      <c r="F87" s="10"/>
      <c r="G87" s="10">
        <v>769.71</v>
      </c>
      <c r="H87" s="10">
        <v>7.24</v>
      </c>
    </row>
    <row r="88" spans="2:8">
      <c r="B88" s="2" t="s">
        <v>122</v>
      </c>
      <c r="C88" s="34"/>
      <c r="D88" s="2"/>
      <c r="E88" s="2"/>
      <c r="F88" s="10"/>
      <c r="G88" s="10">
        <v>11007.27</v>
      </c>
      <c r="H88" s="10">
        <v>103.55</v>
      </c>
    </row>
    <row r="89" spans="2:8">
      <c r="B89" s="2" t="s">
        <v>205</v>
      </c>
      <c r="C89" s="34"/>
      <c r="D89" s="2"/>
      <c r="E89" s="2"/>
      <c r="F89" s="10"/>
      <c r="G89" s="10">
        <v>-377.61523030999979</v>
      </c>
      <c r="H89" s="10">
        <v>-3.5499999999999972</v>
      </c>
    </row>
    <row r="90" spans="2:8">
      <c r="B90" s="2" t="s">
        <v>124</v>
      </c>
      <c r="C90" s="34"/>
      <c r="D90" s="2"/>
      <c r="E90" s="2"/>
      <c r="F90" s="10"/>
      <c r="G90" s="10">
        <v>10629.65476969</v>
      </c>
      <c r="H90" s="10">
        <v>100</v>
      </c>
    </row>
    <row r="91" spans="2:8">
      <c r="B91" s="1" t="s">
        <v>125</v>
      </c>
    </row>
    <row r="92" spans="2:8">
      <c r="B92" s="1" t="s">
        <v>126</v>
      </c>
    </row>
    <row r="93" spans="2:8">
      <c r="B93" s="2" t="s">
        <v>2426</v>
      </c>
    </row>
    <row r="94" spans="2:8" ht="25.5">
      <c r="B94" s="11" t="s">
        <v>127</v>
      </c>
      <c r="C94" s="12" t="s">
        <v>128</v>
      </c>
    </row>
    <row r="95" spans="2:8">
      <c r="B95" s="2"/>
    </row>
    <row r="96" spans="2:8">
      <c r="B96" s="2" t="s">
        <v>129</v>
      </c>
    </row>
    <row r="97" spans="2:8">
      <c r="B97" s="2" t="s">
        <v>206</v>
      </c>
    </row>
    <row r="98" spans="2:8">
      <c r="B98" s="2" t="s">
        <v>130</v>
      </c>
    </row>
    <row r="99" spans="2:8">
      <c r="B99" s="2" t="s">
        <v>724</v>
      </c>
      <c r="C99" s="34"/>
    </row>
    <row r="100" spans="2:8">
      <c r="B100" s="2" t="s">
        <v>725</v>
      </c>
      <c r="C100" s="34"/>
    </row>
    <row r="101" spans="2:8">
      <c r="B101" s="2" t="s">
        <v>726</v>
      </c>
      <c r="C101" s="34"/>
    </row>
    <row r="102" spans="2:8">
      <c r="B102" s="2" t="s">
        <v>727</v>
      </c>
      <c r="C102" s="34"/>
    </row>
    <row r="103" spans="2:8">
      <c r="B103" s="2" t="s">
        <v>728</v>
      </c>
      <c r="C103" s="34"/>
    </row>
    <row r="104" spans="2:8">
      <c r="B104" s="2" t="s">
        <v>729</v>
      </c>
      <c r="C104" s="34"/>
    </row>
    <row r="105" spans="2:8">
      <c r="B105" s="2" t="s">
        <v>730</v>
      </c>
      <c r="C105" s="34"/>
    </row>
    <row r="106" spans="2:8">
      <c r="B106" s="2" t="s">
        <v>731</v>
      </c>
      <c r="C106" s="34"/>
    </row>
    <row r="107" spans="2:8">
      <c r="B107" s="2" t="s">
        <v>732</v>
      </c>
      <c r="C107" s="34"/>
    </row>
    <row r="108" spans="2:8">
      <c r="B108" s="2" t="s">
        <v>733</v>
      </c>
      <c r="C108" s="34"/>
    </row>
    <row r="109" spans="2:8">
      <c r="B109" s="2" t="s">
        <v>734</v>
      </c>
      <c r="C109" s="34"/>
    </row>
    <row r="110" spans="2:8">
      <c r="B110" s="2" t="s">
        <v>735</v>
      </c>
      <c r="C110" s="34"/>
    </row>
    <row r="111" spans="2:8" s="121" customFormat="1">
      <c r="B111" s="118" t="s">
        <v>2436</v>
      </c>
      <c r="C111" s="122"/>
      <c r="F111" s="123"/>
      <c r="G111" s="123"/>
      <c r="H111" s="123"/>
    </row>
    <row r="112" spans="2:8" s="121" customFormat="1">
      <c r="B112" s="33" t="s">
        <v>976</v>
      </c>
      <c r="C112" s="124"/>
      <c r="F112" s="123"/>
      <c r="G112" s="123"/>
      <c r="H112" s="123"/>
    </row>
    <row r="113" spans="2:8" s="121" customFormat="1">
      <c r="B113" s="33" t="s">
        <v>2430</v>
      </c>
      <c r="C113" s="124"/>
      <c r="F113" s="123"/>
      <c r="G113" s="123"/>
      <c r="H113" s="123"/>
    </row>
    <row r="114" spans="2:8" s="121" customFormat="1">
      <c r="B114" s="2" t="s">
        <v>132</v>
      </c>
      <c r="C114" s="124"/>
      <c r="F114" s="123"/>
      <c r="G114" s="123"/>
      <c r="H114" s="123"/>
    </row>
    <row r="117" spans="2:8" ht="14.25">
      <c r="B117" s="128" t="s">
        <v>2463</v>
      </c>
      <c r="C117" s="23"/>
    </row>
    <row r="118" spans="2:8" ht="25.5">
      <c r="B118" s="129" t="s">
        <v>2455</v>
      </c>
      <c r="C118" s="129" t="s">
        <v>2456</v>
      </c>
    </row>
    <row r="119" spans="2:8">
      <c r="B119" s="130" t="s">
        <v>2457</v>
      </c>
      <c r="C119" s="131">
        <v>0</v>
      </c>
    </row>
    <row r="120" spans="2:8">
      <c r="B120" s="130" t="s">
        <v>2458</v>
      </c>
      <c r="C120" s="131">
        <v>0</v>
      </c>
    </row>
    <row r="121" spans="2:8">
      <c r="B121" s="130" t="s">
        <v>2459</v>
      </c>
      <c r="C121" s="131">
        <v>1800</v>
      </c>
    </row>
    <row r="122" spans="2:8">
      <c r="B122" s="130" t="s">
        <v>2460</v>
      </c>
      <c r="C122" s="131">
        <v>200</v>
      </c>
    </row>
    <row r="123" spans="2:8">
      <c r="B123" s="132" t="s">
        <v>2461</v>
      </c>
      <c r="C123" s="131">
        <v>0</v>
      </c>
    </row>
    <row r="124" spans="2:8">
      <c r="B124" s="133" t="s">
        <v>2462</v>
      </c>
      <c r="C124" s="134">
        <f>SUM(C119:C123)</f>
        <v>2000</v>
      </c>
    </row>
    <row r="127" spans="2:8" ht="15">
      <c r="B127" s="135" t="s">
        <v>2464</v>
      </c>
      <c r="C127" s="136">
        <v>44439</v>
      </c>
    </row>
    <row r="128" spans="2:8" ht="60">
      <c r="B128" s="137" t="s">
        <v>2465</v>
      </c>
      <c r="C128" s="137" t="s">
        <v>2466</v>
      </c>
      <c r="D128" s="138" t="s">
        <v>2467</v>
      </c>
      <c r="E128" s="137" t="s">
        <v>2468</v>
      </c>
      <c r="F128" s="137" t="s">
        <v>2469</v>
      </c>
    </row>
    <row r="129" spans="2:8">
      <c r="B129" s="117" t="s">
        <v>2473</v>
      </c>
      <c r="C129" s="142">
        <v>-73750</v>
      </c>
      <c r="D129" s="139">
        <v>697.01059999999995</v>
      </c>
      <c r="E129" s="117">
        <v>751.3</v>
      </c>
      <c r="F129" s="330">
        <v>2000</v>
      </c>
    </row>
    <row r="130" spans="2:8">
      <c r="B130" s="117" t="s">
        <v>2482</v>
      </c>
      <c r="C130" s="142">
        <v>-43550</v>
      </c>
      <c r="D130" s="139">
        <v>691.40589999999997</v>
      </c>
      <c r="E130" s="117">
        <v>728.15</v>
      </c>
      <c r="F130" s="331"/>
    </row>
    <row r="131" spans="2:8">
      <c r="B131" s="117" t="s">
        <v>2509</v>
      </c>
      <c r="C131" s="142">
        <v>-4200</v>
      </c>
      <c r="D131" s="139">
        <v>4874.8157000000001</v>
      </c>
      <c r="E131" s="117">
        <v>5183.05</v>
      </c>
      <c r="F131" s="331"/>
    </row>
    <row r="132" spans="2:8">
      <c r="B132" s="117" t="s">
        <v>2519</v>
      </c>
      <c r="C132" s="142">
        <v>-4275</v>
      </c>
      <c r="D132" s="139">
        <v>1476.7479000000001</v>
      </c>
      <c r="E132" s="117">
        <v>1502.25</v>
      </c>
      <c r="F132" s="331"/>
    </row>
    <row r="133" spans="2:8">
      <c r="B133" s="117" t="s">
        <v>2541</v>
      </c>
      <c r="C133" s="142">
        <v>-188800</v>
      </c>
      <c r="D133" s="139">
        <v>208.4888</v>
      </c>
      <c r="E133" s="117">
        <v>211.65</v>
      </c>
      <c r="F133" s="331"/>
    </row>
    <row r="134" spans="2:8">
      <c r="B134" s="117" t="s">
        <v>2556</v>
      </c>
      <c r="C134" s="142">
        <v>-26250</v>
      </c>
      <c r="D134" s="139">
        <v>696.03750000000002</v>
      </c>
      <c r="E134" s="117">
        <v>715.95</v>
      </c>
      <c r="F134" s="331"/>
    </row>
    <row r="135" spans="2:8">
      <c r="B135" s="117" t="s">
        <v>2585</v>
      </c>
      <c r="C135" s="142">
        <v>-3000</v>
      </c>
      <c r="D135" s="139">
        <v>1121.2277999999999</v>
      </c>
      <c r="E135" s="117">
        <v>1192.95</v>
      </c>
      <c r="F135" s="331"/>
    </row>
    <row r="136" spans="2:8">
      <c r="B136" s="117" t="s">
        <v>2587</v>
      </c>
      <c r="C136" s="142">
        <v>-39000</v>
      </c>
      <c r="D136" s="139">
        <v>407.67349999999999</v>
      </c>
      <c r="E136" s="117">
        <v>426.35</v>
      </c>
      <c r="F136" s="331"/>
    </row>
    <row r="137" spans="2:8">
      <c r="B137" s="117" t="s">
        <v>2597</v>
      </c>
      <c r="C137" s="142">
        <v>-23800</v>
      </c>
      <c r="D137" s="139">
        <v>1405.2319</v>
      </c>
      <c r="E137" s="117">
        <v>1450.75</v>
      </c>
      <c r="F137" s="331"/>
    </row>
    <row r="138" spans="2:8">
      <c r="B138" s="117" t="s">
        <v>2604</v>
      </c>
      <c r="C138" s="142">
        <v>-3600</v>
      </c>
      <c r="D138" s="139">
        <v>7477.1121999999996</v>
      </c>
      <c r="E138" s="117">
        <v>7842.05</v>
      </c>
      <c r="F138" s="331"/>
    </row>
    <row r="139" spans="2:8">
      <c r="B139" s="117" t="s">
        <v>2605</v>
      </c>
      <c r="C139" s="142">
        <v>-62400</v>
      </c>
      <c r="D139" s="139">
        <v>725.42409999999995</v>
      </c>
      <c r="E139" s="117">
        <v>742.35</v>
      </c>
      <c r="F139" s="331"/>
    </row>
    <row r="140" spans="2:8">
      <c r="B140" s="117" t="s">
        <v>2606</v>
      </c>
      <c r="C140" s="142">
        <v>-111600</v>
      </c>
      <c r="D140" s="139">
        <v>281.98649999999998</v>
      </c>
      <c r="E140" s="117">
        <v>302.55</v>
      </c>
      <c r="F140" s="332"/>
    </row>
    <row r="143" spans="2:8" s="121" customFormat="1">
      <c r="B143" s="190" t="s">
        <v>2865</v>
      </c>
      <c r="C143" s="172">
        <v>0.31719999999999998</v>
      </c>
      <c r="F143" s="123"/>
      <c r="G143" s="123"/>
      <c r="H143" s="123"/>
    </row>
    <row r="144" spans="2:8" s="121" customFormat="1">
      <c r="B144" s="190"/>
      <c r="C144" s="172"/>
      <c r="F144" s="123"/>
      <c r="G144" s="123"/>
      <c r="H144" s="123"/>
    </row>
    <row r="145" spans="2:8" s="121" customFormat="1" ht="15">
      <c r="B145" s="143" t="s">
        <v>2686</v>
      </c>
      <c r="C145" s="124"/>
      <c r="F145" s="123"/>
      <c r="G145" s="123"/>
      <c r="H145" s="123"/>
    </row>
    <row r="146" spans="2:8" s="121" customFormat="1" ht="15.75">
      <c r="B146" s="173" t="s">
        <v>2612</v>
      </c>
      <c r="C146" s="174" t="s">
        <v>2681</v>
      </c>
      <c r="F146" s="123"/>
      <c r="G146" s="123"/>
      <c r="H146" s="123"/>
    </row>
    <row r="147" spans="2:8" ht="15">
      <c r="B147" s="147" t="s">
        <v>2630</v>
      </c>
      <c r="C147" s="148">
        <v>2</v>
      </c>
    </row>
    <row r="148" spans="2:8" ht="15">
      <c r="B148" s="147" t="s">
        <v>2740</v>
      </c>
      <c r="C148" s="148">
        <v>1</v>
      </c>
    </row>
    <row r="149" spans="2:8" ht="15">
      <c r="B149" s="147" t="s">
        <v>2744</v>
      </c>
      <c r="C149" s="148">
        <v>1</v>
      </c>
    </row>
    <row r="150" spans="2:8" ht="15">
      <c r="B150" s="147" t="s">
        <v>2753</v>
      </c>
      <c r="C150" s="148">
        <v>2</v>
      </c>
    </row>
    <row r="151" spans="2:8" ht="15">
      <c r="B151" s="147" t="s">
        <v>2622</v>
      </c>
      <c r="C151" s="148">
        <v>2</v>
      </c>
    </row>
    <row r="152" spans="2:8" ht="15">
      <c r="B152" s="147" t="s">
        <v>2662</v>
      </c>
      <c r="C152" s="148">
        <v>3</v>
      </c>
    </row>
    <row r="153" spans="2:8" ht="15">
      <c r="B153" s="147" t="s">
        <v>2783</v>
      </c>
      <c r="C153" s="148">
        <v>2</v>
      </c>
    </row>
    <row r="154" spans="2:8" ht="15">
      <c r="B154" s="147" t="s">
        <v>2793</v>
      </c>
      <c r="C154" s="148">
        <v>1</v>
      </c>
    </row>
    <row r="155" spans="2:8" ht="15">
      <c r="B155" s="147" t="s">
        <v>2641</v>
      </c>
      <c r="C155" s="148">
        <v>2</v>
      </c>
    </row>
    <row r="156" spans="2:8" ht="15">
      <c r="B156" s="147" t="s">
        <v>2641</v>
      </c>
      <c r="C156" s="148">
        <v>1</v>
      </c>
    </row>
    <row r="157" spans="2:8" ht="15">
      <c r="B157" s="147" t="s">
        <v>2831</v>
      </c>
      <c r="C157" s="148">
        <v>1</v>
      </c>
    </row>
    <row r="158" spans="2:8" ht="15">
      <c r="B158" s="147" t="s">
        <v>2645</v>
      </c>
      <c r="C158" s="148">
        <v>3</v>
      </c>
    </row>
    <row r="159" spans="2:8" ht="15">
      <c r="B159" s="147" t="s">
        <v>2847</v>
      </c>
      <c r="C159" s="148">
        <v>1</v>
      </c>
    </row>
    <row r="160" spans="2:8" ht="15">
      <c r="B160" s="147" t="s">
        <v>2635</v>
      </c>
      <c r="C160" s="148">
        <v>2</v>
      </c>
    </row>
    <row r="161" spans="2:8" ht="15">
      <c r="B161" s="147" t="s">
        <v>2878</v>
      </c>
      <c r="C161" s="148">
        <v>1</v>
      </c>
    </row>
    <row r="162" spans="2:8" ht="15">
      <c r="B162" s="147" t="s">
        <v>2647</v>
      </c>
      <c r="C162" s="148">
        <v>3</v>
      </c>
    </row>
    <row r="163" spans="2:8" ht="15">
      <c r="B163" s="147" t="s">
        <v>2855</v>
      </c>
      <c r="C163" s="148">
        <v>1</v>
      </c>
    </row>
    <row r="164" spans="2:8" ht="15">
      <c r="B164" s="147" t="s">
        <v>2857</v>
      </c>
      <c r="C164" s="148">
        <v>1</v>
      </c>
    </row>
    <row r="165" spans="2:8">
      <c r="C165" s="5"/>
    </row>
    <row r="166" spans="2:8">
      <c r="C166" s="5"/>
    </row>
    <row r="167" spans="2:8" s="121" customFormat="1" ht="15.75">
      <c r="B167" s="173" t="s">
        <v>2866</v>
      </c>
      <c r="C167" s="174" t="s">
        <v>2681</v>
      </c>
      <c r="F167" s="123"/>
      <c r="G167" s="123"/>
      <c r="H167" s="123"/>
    </row>
    <row r="168" spans="2:8" ht="15">
      <c r="B168" s="147" t="s">
        <v>2630</v>
      </c>
      <c r="C168" s="148">
        <v>2</v>
      </c>
    </row>
    <row r="169" spans="2:8" ht="15">
      <c r="B169" s="147" t="s">
        <v>2740</v>
      </c>
      <c r="C169" s="148">
        <v>1</v>
      </c>
    </row>
    <row r="170" spans="2:8" ht="15">
      <c r="B170" s="147" t="s">
        <v>2744</v>
      </c>
      <c r="C170" s="148">
        <v>1</v>
      </c>
    </row>
    <row r="171" spans="2:8" ht="15">
      <c r="B171" s="147" t="s">
        <v>2753</v>
      </c>
      <c r="C171" s="148">
        <v>2</v>
      </c>
    </row>
    <row r="172" spans="2:8" ht="15">
      <c r="B172" s="147" t="s">
        <v>2622</v>
      </c>
      <c r="C172" s="148">
        <v>2</v>
      </c>
    </row>
    <row r="173" spans="2:8" ht="15">
      <c r="B173" s="147" t="s">
        <v>2662</v>
      </c>
      <c r="C173" s="148">
        <v>3</v>
      </c>
    </row>
    <row r="174" spans="2:8" ht="15">
      <c r="B174" s="147" t="s">
        <v>2783</v>
      </c>
      <c r="C174" s="148">
        <v>2</v>
      </c>
    </row>
    <row r="175" spans="2:8" ht="15">
      <c r="B175" s="147" t="s">
        <v>2793</v>
      </c>
      <c r="C175" s="148">
        <v>1</v>
      </c>
    </row>
    <row r="176" spans="2:8" ht="15">
      <c r="B176" s="147" t="s">
        <v>2641</v>
      </c>
      <c r="C176" s="148">
        <v>2</v>
      </c>
    </row>
    <row r="177" spans="2:8" ht="15">
      <c r="B177" s="147" t="s">
        <v>2641</v>
      </c>
      <c r="C177" s="148">
        <v>1</v>
      </c>
    </row>
    <row r="178" spans="2:8" ht="15">
      <c r="B178" s="147" t="s">
        <v>2831</v>
      </c>
      <c r="C178" s="148">
        <v>1</v>
      </c>
    </row>
    <row r="179" spans="2:8" ht="15">
      <c r="B179" s="147" t="s">
        <v>2645</v>
      </c>
      <c r="C179" s="148">
        <v>3</v>
      </c>
    </row>
    <row r="180" spans="2:8" ht="15">
      <c r="B180" s="147" t="s">
        <v>2847</v>
      </c>
      <c r="C180" s="148">
        <v>1</v>
      </c>
    </row>
    <row r="181" spans="2:8" ht="15">
      <c r="B181" s="147" t="s">
        <v>2635</v>
      </c>
      <c r="C181" s="148">
        <v>2</v>
      </c>
    </row>
    <row r="182" spans="2:8" ht="15">
      <c r="B182" s="147" t="s">
        <v>2878</v>
      </c>
      <c r="C182" s="148">
        <v>1</v>
      </c>
    </row>
    <row r="183" spans="2:8" ht="15">
      <c r="B183" s="147" t="s">
        <v>2647</v>
      </c>
      <c r="C183" s="148">
        <v>3</v>
      </c>
    </row>
    <row r="184" spans="2:8" ht="15">
      <c r="B184" s="147" t="s">
        <v>2855</v>
      </c>
      <c r="C184" s="148">
        <v>1</v>
      </c>
    </row>
    <row r="185" spans="2:8" ht="15">
      <c r="B185" s="147" t="s">
        <v>2857</v>
      </c>
      <c r="C185" s="148">
        <v>1</v>
      </c>
    </row>
    <row r="186" spans="2:8">
      <c r="C186" s="5"/>
    </row>
    <row r="187" spans="2:8">
      <c r="C187" s="5"/>
    </row>
    <row r="188" spans="2:8" s="121" customFormat="1" ht="15.75">
      <c r="B188" s="145" t="s">
        <v>2672</v>
      </c>
      <c r="C188" s="191" t="s">
        <v>2683</v>
      </c>
      <c r="F188" s="123"/>
      <c r="G188" s="123"/>
      <c r="H188" s="123"/>
    </row>
    <row r="189" spans="2:8" ht="15">
      <c r="B189" s="147" t="s">
        <v>2630</v>
      </c>
      <c r="C189" s="149">
        <v>54734937.5</v>
      </c>
    </row>
    <row r="190" spans="2:8" ht="15">
      <c r="B190" s="147" t="s">
        <v>2740</v>
      </c>
      <c r="C190" s="149">
        <v>30087945.940000001</v>
      </c>
    </row>
    <row r="191" spans="2:8" ht="15">
      <c r="B191" s="147" t="s">
        <v>2744</v>
      </c>
      <c r="C191" s="149">
        <v>20413860.18</v>
      </c>
    </row>
    <row r="192" spans="2:8" ht="15">
      <c r="B192" s="147" t="s">
        <v>2753</v>
      </c>
      <c r="C192" s="149">
        <v>7392210</v>
      </c>
    </row>
    <row r="193" spans="2:8" ht="15">
      <c r="B193" s="147" t="s">
        <v>2622</v>
      </c>
      <c r="C193" s="149">
        <v>4975791.25</v>
      </c>
    </row>
    <row r="194" spans="2:8" ht="15">
      <c r="B194" s="147" t="s">
        <v>2662</v>
      </c>
      <c r="C194" s="149">
        <v>12084345.280000001</v>
      </c>
    </row>
    <row r="195" spans="2:8" ht="15">
      <c r="B195" s="147" t="s">
        <v>2783</v>
      </c>
      <c r="C195" s="149">
        <v>40583687.359999999</v>
      </c>
    </row>
    <row r="196" spans="2:8" ht="15">
      <c r="B196" s="147" t="s">
        <v>2793</v>
      </c>
      <c r="C196" s="149">
        <v>917843.75</v>
      </c>
    </row>
    <row r="197" spans="2:8" ht="15">
      <c r="B197" s="147" t="s">
        <v>2641</v>
      </c>
      <c r="C197" s="149">
        <v>16585312.5</v>
      </c>
    </row>
    <row r="198" spans="2:8" ht="15">
      <c r="B198" s="147" t="s">
        <v>2641</v>
      </c>
      <c r="C198" s="149">
        <v>5027850</v>
      </c>
    </row>
    <row r="199" spans="2:8" ht="15">
      <c r="B199" s="147" t="s">
        <v>2831</v>
      </c>
      <c r="C199" s="149">
        <v>1772287.5</v>
      </c>
    </row>
    <row r="200" spans="2:8" ht="15">
      <c r="B200" s="147" t="s">
        <v>2645</v>
      </c>
      <c r="C200" s="149">
        <v>36019353</v>
      </c>
    </row>
    <row r="201" spans="2:8" ht="15">
      <c r="B201" s="147" t="s">
        <v>2847</v>
      </c>
      <c r="C201" s="149">
        <v>20479948.800000001</v>
      </c>
    </row>
    <row r="202" spans="2:8" ht="15">
      <c r="B202" s="147" t="s">
        <v>2635</v>
      </c>
      <c r="C202" s="149">
        <v>56206419.069999993</v>
      </c>
    </row>
    <row r="203" spans="2:8" ht="15">
      <c r="B203" s="147" t="s">
        <v>2878</v>
      </c>
      <c r="C203" s="149">
        <v>19749027.84</v>
      </c>
    </row>
    <row r="204" spans="2:8" ht="15">
      <c r="B204" s="147" t="s">
        <v>2647</v>
      </c>
      <c r="C204" s="149">
        <v>34442249.159999996</v>
      </c>
    </row>
    <row r="205" spans="2:8" ht="15">
      <c r="B205" s="147" t="s">
        <v>2855</v>
      </c>
      <c r="C205" s="149">
        <v>26841420</v>
      </c>
    </row>
    <row r="206" spans="2:8" ht="15">
      <c r="B206" s="147" t="s">
        <v>2857</v>
      </c>
      <c r="C206" s="149">
        <v>45132491.039999999</v>
      </c>
    </row>
    <row r="207" spans="2:8" s="121" customFormat="1" ht="15.75">
      <c r="C207" s="150">
        <f>SUM(C189:C206)</f>
        <v>433446980.17000002</v>
      </c>
      <c r="F207" s="123"/>
      <c r="G207" s="123"/>
      <c r="H207" s="123"/>
    </row>
    <row r="208" spans="2:8">
      <c r="C208" s="5"/>
    </row>
    <row r="209" spans="2:8" s="121" customFormat="1" ht="15.75">
      <c r="B209" s="145" t="s">
        <v>2674</v>
      </c>
      <c r="C209" s="191" t="s">
        <v>2683</v>
      </c>
      <c r="F209" s="123"/>
      <c r="G209" s="123"/>
      <c r="H209" s="123"/>
    </row>
    <row r="210" spans="2:8" ht="15">
      <c r="B210" s="147" t="s">
        <v>2630</v>
      </c>
      <c r="C210" s="149">
        <v>54298359.5</v>
      </c>
    </row>
    <row r="211" spans="2:8" ht="15">
      <c r="B211" s="147" t="s">
        <v>2740</v>
      </c>
      <c r="C211" s="149">
        <v>41519289.020000003</v>
      </c>
    </row>
    <row r="212" spans="2:8" ht="15">
      <c r="B212" s="147" t="s">
        <v>2744</v>
      </c>
      <c r="C212" s="149">
        <v>20282187.559999999</v>
      </c>
    </row>
    <row r="213" spans="2:8" ht="15">
      <c r="B213" s="147" t="s">
        <v>2753</v>
      </c>
      <c r="C213" s="149">
        <v>7129119.9500000002</v>
      </c>
    </row>
    <row r="214" spans="2:8" ht="15">
      <c r="B214" s="147" t="s">
        <v>2622</v>
      </c>
      <c r="C214" s="149">
        <v>5215804.9800000004</v>
      </c>
    </row>
    <row r="215" spans="2:8" ht="15">
      <c r="B215" s="147" t="s">
        <v>2662</v>
      </c>
      <c r="C215" s="149">
        <v>11154000.699999999</v>
      </c>
    </row>
    <row r="216" spans="2:8" ht="15">
      <c r="B216" s="147" t="s">
        <v>2783</v>
      </c>
      <c r="C216" s="149">
        <v>40692269.520000003</v>
      </c>
    </row>
    <row r="217" spans="2:8" ht="15">
      <c r="B217" s="147" t="s">
        <v>2793</v>
      </c>
      <c r="C217" s="149">
        <v>921362.86</v>
      </c>
    </row>
    <row r="218" spans="2:8" ht="15">
      <c r="B218" s="147" t="s">
        <v>2641</v>
      </c>
      <c r="C218" s="149">
        <v>15727516.369999999</v>
      </c>
    </row>
    <row r="219" spans="2:8" ht="15">
      <c r="B219" s="147" t="s">
        <v>2641</v>
      </c>
      <c r="C219" s="149">
        <v>5107595.5999999996</v>
      </c>
    </row>
    <row r="220" spans="2:8" ht="15">
      <c r="B220" s="147" t="s">
        <v>2831</v>
      </c>
      <c r="C220" s="149">
        <v>1681664.52</v>
      </c>
    </row>
    <row r="221" spans="2:8" ht="15">
      <c r="B221" s="147" t="s">
        <v>2645</v>
      </c>
      <c r="C221" s="149">
        <v>37662323.700000003</v>
      </c>
    </row>
    <row r="222" spans="2:8" ht="15">
      <c r="B222" s="147" t="s">
        <v>2847</v>
      </c>
      <c r="C222" s="149">
        <v>19566284.970000003</v>
      </c>
    </row>
    <row r="223" spans="2:8" ht="15">
      <c r="B223" s="147" t="s">
        <v>2635</v>
      </c>
      <c r="C223" s="149">
        <v>51534194.809999995</v>
      </c>
    </row>
    <row r="224" spans="2:8" ht="15">
      <c r="B224" s="147" t="s">
        <v>2878</v>
      </c>
      <c r="C224" s="149">
        <v>19109179.640000001</v>
      </c>
    </row>
    <row r="225" spans="2:8" ht="15">
      <c r="B225" s="147" t="s">
        <v>2647</v>
      </c>
      <c r="C225" s="149">
        <v>30421541.900000002</v>
      </c>
    </row>
    <row r="226" spans="2:8" ht="15">
      <c r="B226" s="147" t="s">
        <v>2855</v>
      </c>
      <c r="C226" s="149">
        <v>27154113.68</v>
      </c>
    </row>
    <row r="227" spans="2:8" ht="15">
      <c r="B227" s="147" t="s">
        <v>2857</v>
      </c>
      <c r="C227" s="149">
        <v>51153593.460000001</v>
      </c>
    </row>
    <row r="228" spans="2:8" s="121" customFormat="1" ht="15.75">
      <c r="C228" s="150">
        <f>SUM(C210:C227)</f>
        <v>440330402.73999995</v>
      </c>
      <c r="F228" s="123"/>
      <c r="G228" s="123"/>
      <c r="H228" s="123"/>
    </row>
    <row r="229" spans="2:8">
      <c r="C229" s="5"/>
    </row>
    <row r="230" spans="2:8" s="121" customFormat="1" ht="15.75">
      <c r="B230" s="192" t="s">
        <v>2867</v>
      </c>
      <c r="C230" s="150">
        <f>+C228-C207</f>
        <v>6883422.5699999332</v>
      </c>
      <c r="F230" s="123"/>
      <c r="G230" s="123"/>
      <c r="H230" s="123"/>
    </row>
    <row r="231" spans="2:8">
      <c r="C231" s="5"/>
    </row>
    <row r="232" spans="2:8">
      <c r="C232" s="5"/>
    </row>
    <row r="233" spans="2:8" ht="15">
      <c r="B233" s="33" t="s">
        <v>2677</v>
      </c>
      <c r="C233" s="151">
        <v>44439</v>
      </c>
      <c r="D233" s="152"/>
      <c r="E233" s="153"/>
      <c r="F233" s="22"/>
    </row>
    <row r="234" spans="2:8" ht="51">
      <c r="B234" s="154" t="s">
        <v>2465</v>
      </c>
      <c r="C234" s="154" t="s">
        <v>2678</v>
      </c>
      <c r="D234" s="155" t="s">
        <v>2467</v>
      </c>
      <c r="E234" s="156" t="s">
        <v>2468</v>
      </c>
      <c r="F234" s="129" t="s">
        <v>2469</v>
      </c>
    </row>
    <row r="235" spans="2:8" s="157" customFormat="1">
      <c r="B235" s="158" t="s">
        <v>128</v>
      </c>
      <c r="C235" s="159" t="s">
        <v>128</v>
      </c>
      <c r="D235" s="160" t="s">
        <v>128</v>
      </c>
      <c r="E235" s="160" t="s">
        <v>128</v>
      </c>
      <c r="F235" s="160" t="s">
        <v>128</v>
      </c>
      <c r="G235" s="12"/>
      <c r="H235" s="12"/>
    </row>
    <row r="236" spans="2:8">
      <c r="B236" s="161"/>
      <c r="C236" s="23"/>
      <c r="D236" s="23"/>
      <c r="E236" s="23"/>
      <c r="F236" s="22"/>
    </row>
    <row r="237" spans="2:8">
      <c r="B237" s="23"/>
      <c r="C237" s="23"/>
      <c r="D237" s="23"/>
      <c r="E237" s="23"/>
      <c r="F237" s="22"/>
    </row>
    <row r="238" spans="2:8">
      <c r="B238" s="1" t="s">
        <v>2679</v>
      </c>
      <c r="C238" s="159" t="s">
        <v>128</v>
      </c>
      <c r="D238" s="23"/>
      <c r="E238" s="23"/>
      <c r="F238" s="22"/>
    </row>
    <row r="239" spans="2:8">
      <c r="B239" s="23"/>
      <c r="C239" s="23"/>
      <c r="D239" s="23"/>
      <c r="E239" s="23"/>
      <c r="F239" s="22"/>
    </row>
    <row r="240" spans="2:8" ht="15">
      <c r="B240" s="143" t="s">
        <v>2687</v>
      </c>
      <c r="C240" s="23"/>
      <c r="E240" s="23"/>
      <c r="F240" s="22"/>
    </row>
    <row r="241" spans="2:8">
      <c r="B241" s="23"/>
      <c r="C241" s="23"/>
      <c r="E241" s="23"/>
      <c r="F241" s="22"/>
    </row>
    <row r="242" spans="2:8" ht="15">
      <c r="B242" s="162" t="s">
        <v>2680</v>
      </c>
      <c r="C242" s="163" t="s">
        <v>2681</v>
      </c>
      <c r="E242" s="23"/>
      <c r="F242" s="22"/>
    </row>
    <row r="243" spans="2:8" s="193" customFormat="1" ht="15">
      <c r="B243" s="321" t="s">
        <v>3140</v>
      </c>
      <c r="C243" s="322">
        <v>1</v>
      </c>
      <c r="E243" s="206"/>
      <c r="F243" s="212"/>
      <c r="G243" s="195"/>
      <c r="H243" s="195"/>
    </row>
    <row r="244" spans="2:8" ht="15">
      <c r="B244" s="165"/>
      <c r="C244" s="166"/>
      <c r="E244" s="23"/>
      <c r="F244" s="22"/>
    </row>
    <row r="245" spans="2:8">
      <c r="C245" s="1"/>
      <c r="E245" s="23"/>
      <c r="F245" s="22"/>
    </row>
    <row r="246" spans="2:8" ht="15">
      <c r="B246" s="167" t="s">
        <v>2671</v>
      </c>
      <c r="C246" s="168" t="s">
        <v>2681</v>
      </c>
      <c r="E246" s="23"/>
      <c r="F246" s="22"/>
    </row>
    <row r="247" spans="2:8" s="193" customFormat="1" ht="15">
      <c r="B247" s="321" t="s">
        <v>3140</v>
      </c>
      <c r="C247" s="322">
        <v>1</v>
      </c>
      <c r="E247" s="206"/>
      <c r="F247" s="212"/>
      <c r="G247" s="195"/>
      <c r="H247" s="195"/>
    </row>
    <row r="248" spans="2:8">
      <c r="C248" s="157"/>
      <c r="E248" s="23"/>
      <c r="F248" s="22"/>
    </row>
    <row r="249" spans="2:8" ht="15">
      <c r="B249" s="162" t="s">
        <v>2682</v>
      </c>
      <c r="C249" s="163" t="s">
        <v>2683</v>
      </c>
      <c r="E249" s="23"/>
      <c r="F249" s="22"/>
    </row>
    <row r="250" spans="2:8" s="193" customFormat="1" ht="15">
      <c r="B250" s="321" t="s">
        <v>3140</v>
      </c>
      <c r="C250" s="211">
        <v>31369052.52</v>
      </c>
      <c r="E250" s="206"/>
      <c r="F250" s="212"/>
      <c r="G250" s="195"/>
      <c r="H250" s="195"/>
    </row>
    <row r="251" spans="2:8">
      <c r="C251" s="157"/>
    </row>
    <row r="252" spans="2:8" ht="15">
      <c r="B252" s="167" t="s">
        <v>2684</v>
      </c>
      <c r="C252" s="169" t="s">
        <v>2683</v>
      </c>
    </row>
    <row r="253" spans="2:8" s="193" customFormat="1" ht="15">
      <c r="B253" s="321" t="s">
        <v>3140</v>
      </c>
      <c r="C253" s="211">
        <v>30206962.84</v>
      </c>
      <c r="F253" s="195"/>
      <c r="G253" s="195"/>
      <c r="H253" s="195"/>
    </row>
    <row r="254" spans="2:8">
      <c r="C254" s="157"/>
    </row>
    <row r="255" spans="2:8" ht="15">
      <c r="B255" s="170" t="s">
        <v>2685</v>
      </c>
      <c r="C255" s="211">
        <f>+C253-C250</f>
        <v>-1162089.6799999997</v>
      </c>
    </row>
    <row r="256" spans="2:8">
      <c r="C256" s="1"/>
    </row>
    <row r="257" spans="3:3">
      <c r="C257" s="5"/>
    </row>
    <row r="258" spans="3:3">
      <c r="C258" s="5"/>
    </row>
    <row r="259" spans="3:3">
      <c r="C259" s="5"/>
    </row>
    <row r="260" spans="3:3">
      <c r="C260" s="5"/>
    </row>
  </sheetData>
  <mergeCells count="3">
    <mergeCell ref="B1:E1"/>
    <mergeCell ref="F129:F140"/>
    <mergeCell ref="C3:C7"/>
  </mergeCells>
  <conditionalFormatting sqref="B123">
    <cfRule type="expression" dxfId="27" priority="1">
      <formula>$A66028="Total"</formula>
    </cfRule>
  </conditionalFormatting>
  <hyperlinks>
    <hyperlink ref="A1" location="Index!A1" display="Index" xr:uid="{9997E371-3B57-481B-B233-37EA6C824A96}"/>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0E9DA-EE21-42F9-824F-F3747D44C8D7}">
  <sheetPr codeName="Sheet68"/>
  <dimension ref="A1:L516"/>
  <sheetViews>
    <sheetView zoomScaleNormal="100"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9.85546875" style="1" customWidth="1"/>
    <col min="5" max="5" width="21.85546875" style="1" customWidth="1"/>
    <col min="6" max="6" width="11.7109375" style="4" customWidth="1"/>
    <col min="7" max="7" width="18.140625" style="4" bestFit="1" customWidth="1"/>
    <col min="8" max="8" width="9.140625" style="4" bestFit="1" customWidth="1"/>
    <col min="9" max="9" width="9.140625" style="1"/>
    <col min="10" max="10" width="10.140625" style="1" bestFit="1" customWidth="1"/>
    <col min="11" max="12" width="9.140625" style="1"/>
    <col min="13" max="13" width="16.7109375" style="1" bestFit="1" customWidth="1"/>
    <col min="14"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29" t="s">
        <v>81</v>
      </c>
      <c r="C1" s="329"/>
      <c r="D1" s="329"/>
      <c r="E1" s="329"/>
    </row>
    <row r="2" spans="1:9" ht="13.5" thickBot="1"/>
    <row r="3" spans="1:9" ht="15">
      <c r="B3" s="198" t="s">
        <v>1481</v>
      </c>
      <c r="C3" s="341"/>
    </row>
    <row r="4" spans="1:9" ht="30">
      <c r="B4" s="200" t="s">
        <v>2928</v>
      </c>
      <c r="C4" s="342"/>
    </row>
    <row r="5" spans="1:9" ht="15">
      <c r="B5" s="200" t="s">
        <v>2917</v>
      </c>
      <c r="C5" s="342"/>
    </row>
    <row r="6" spans="1:9" ht="15">
      <c r="B6" s="200" t="s">
        <v>2929</v>
      </c>
      <c r="C6" s="342"/>
    </row>
    <row r="7" spans="1:9" ht="30.75" thickBot="1">
      <c r="B7" s="201" t="s">
        <v>2930</v>
      </c>
      <c r="C7" s="343"/>
    </row>
    <row r="8" spans="1:9" s="193" customFormat="1">
      <c r="C8" s="194"/>
      <c r="F8" s="195"/>
      <c r="G8" s="195"/>
      <c r="H8" s="195"/>
    </row>
    <row r="9" spans="1:9" s="193" customFormat="1">
      <c r="C9" s="194"/>
      <c r="F9" s="195"/>
      <c r="G9" s="195"/>
      <c r="H9" s="195"/>
    </row>
    <row r="10" spans="1:9" s="193" customFormat="1">
      <c r="B10" s="193" t="s">
        <v>101</v>
      </c>
      <c r="C10" s="194"/>
      <c r="F10" s="195"/>
      <c r="G10" s="195"/>
      <c r="H10" s="195"/>
    </row>
    <row r="11" spans="1:9" s="193" customFormat="1">
      <c r="C11" s="194"/>
      <c r="F11" s="195"/>
      <c r="G11" s="195"/>
      <c r="H11" s="195"/>
    </row>
    <row r="12" spans="1:9" s="193" customFormat="1">
      <c r="B12" s="240" t="s">
        <v>102</v>
      </c>
      <c r="C12" s="241" t="s">
        <v>103</v>
      </c>
      <c r="D12" s="240" t="s">
        <v>133</v>
      </c>
      <c r="E12" s="240" t="s">
        <v>105</v>
      </c>
      <c r="F12" s="242" t="s">
        <v>106</v>
      </c>
      <c r="G12" s="242" t="s">
        <v>107</v>
      </c>
      <c r="H12" s="242" t="s">
        <v>108</v>
      </c>
      <c r="I12" s="193" t="s">
        <v>134</v>
      </c>
    </row>
    <row r="13" spans="1:9" s="193" customFormat="1">
      <c r="B13" s="287" t="s">
        <v>135</v>
      </c>
      <c r="C13" s="194"/>
      <c r="F13" s="195"/>
      <c r="G13" s="195"/>
      <c r="H13" s="195"/>
    </row>
    <row r="14" spans="1:9" s="193" customFormat="1">
      <c r="B14" s="287" t="s">
        <v>110</v>
      </c>
      <c r="C14" s="194"/>
      <c r="F14" s="195"/>
      <c r="G14" s="195"/>
      <c r="H14" s="195"/>
    </row>
    <row r="15" spans="1:9" s="193" customFormat="1">
      <c r="B15" s="193" t="s">
        <v>1620</v>
      </c>
      <c r="C15" s="194" t="s">
        <v>136</v>
      </c>
      <c r="D15" s="193" t="s">
        <v>139</v>
      </c>
      <c r="E15" s="193" t="s">
        <v>140</v>
      </c>
      <c r="F15" s="195">
        <v>221350</v>
      </c>
      <c r="G15" s="195">
        <v>4998.42</v>
      </c>
      <c r="H15" s="195">
        <v>5.0599999999999996</v>
      </c>
    </row>
    <row r="16" spans="1:9" s="193" customFormat="1">
      <c r="B16" s="193" t="s">
        <v>1621</v>
      </c>
      <c r="C16" s="194" t="s">
        <v>136</v>
      </c>
      <c r="D16" s="193" t="s">
        <v>137</v>
      </c>
      <c r="E16" s="193" t="s">
        <v>138</v>
      </c>
      <c r="F16" s="195">
        <v>693000</v>
      </c>
      <c r="G16" s="195">
        <v>4983.0200000000004</v>
      </c>
      <c r="H16" s="195">
        <v>5.05</v>
      </c>
    </row>
    <row r="17" spans="2:8" s="193" customFormat="1">
      <c r="B17" s="193" t="s">
        <v>1617</v>
      </c>
      <c r="C17" s="194" t="s">
        <v>136</v>
      </c>
      <c r="D17" s="193" t="s">
        <v>142</v>
      </c>
      <c r="E17" s="193" t="s">
        <v>143</v>
      </c>
      <c r="F17" s="195">
        <v>227600</v>
      </c>
      <c r="G17" s="195">
        <v>3883.88</v>
      </c>
      <c r="H17" s="195">
        <v>3.94</v>
      </c>
    </row>
    <row r="18" spans="2:8" s="193" customFormat="1">
      <c r="B18" s="193" t="s">
        <v>1981</v>
      </c>
      <c r="C18" s="194" t="s">
        <v>136</v>
      </c>
      <c r="D18" s="193" t="s">
        <v>150</v>
      </c>
      <c r="E18" s="193" t="s">
        <v>151</v>
      </c>
      <c r="F18" s="195">
        <v>511880</v>
      </c>
      <c r="G18" s="195">
        <v>3399.14</v>
      </c>
      <c r="H18" s="195">
        <v>3.44</v>
      </c>
    </row>
    <row r="19" spans="2:8" s="193" customFormat="1">
      <c r="B19" s="193" t="s">
        <v>2006</v>
      </c>
      <c r="C19" s="194" t="s">
        <v>136</v>
      </c>
      <c r="D19" s="193" t="s">
        <v>146</v>
      </c>
      <c r="E19" s="193" t="s">
        <v>147</v>
      </c>
      <c r="F19" s="195">
        <v>108200</v>
      </c>
      <c r="G19" s="195">
        <v>3027.98</v>
      </c>
      <c r="H19" s="195">
        <v>3.07</v>
      </c>
    </row>
    <row r="20" spans="2:8" s="193" customFormat="1">
      <c r="B20" s="193" t="s">
        <v>1618</v>
      </c>
      <c r="C20" s="194" t="s">
        <v>136</v>
      </c>
      <c r="D20" s="193" t="s">
        <v>142</v>
      </c>
      <c r="E20" s="193" t="s">
        <v>144</v>
      </c>
      <c r="F20" s="195">
        <v>76100</v>
      </c>
      <c r="G20" s="195">
        <v>2881.49</v>
      </c>
      <c r="H20" s="195">
        <v>2.92</v>
      </c>
    </row>
    <row r="21" spans="2:8" s="193" customFormat="1">
      <c r="B21" s="193" t="s">
        <v>290</v>
      </c>
      <c r="C21" s="194" t="s">
        <v>136</v>
      </c>
      <c r="D21" s="193" t="s">
        <v>137</v>
      </c>
      <c r="E21" s="193" t="s">
        <v>291</v>
      </c>
      <c r="F21" s="195">
        <v>616000</v>
      </c>
      <c r="G21" s="195">
        <v>2624.47</v>
      </c>
      <c r="H21" s="195">
        <v>2.66</v>
      </c>
    </row>
    <row r="22" spans="2:8" s="193" customFormat="1">
      <c r="B22" s="193" t="s">
        <v>1619</v>
      </c>
      <c r="C22" s="194" t="s">
        <v>136</v>
      </c>
      <c r="D22" s="193" t="s">
        <v>137</v>
      </c>
      <c r="E22" s="193" t="s">
        <v>141</v>
      </c>
      <c r="F22" s="195">
        <v>154250</v>
      </c>
      <c r="G22" s="195">
        <v>2439.31</v>
      </c>
      <c r="H22" s="195">
        <v>2.4700000000000002</v>
      </c>
    </row>
    <row r="23" spans="2:8" s="193" customFormat="1">
      <c r="B23" s="193" t="s">
        <v>1974</v>
      </c>
      <c r="C23" s="194" t="s">
        <v>136</v>
      </c>
      <c r="D23" s="193" t="s">
        <v>170</v>
      </c>
      <c r="E23" s="193" t="s">
        <v>171</v>
      </c>
      <c r="F23" s="195">
        <v>20200</v>
      </c>
      <c r="G23" s="195">
        <v>1582.15</v>
      </c>
      <c r="H23" s="195">
        <v>1.6</v>
      </c>
    </row>
    <row r="24" spans="2:8" s="193" customFormat="1">
      <c r="B24" s="193" t="s">
        <v>1615</v>
      </c>
      <c r="C24" s="194" t="s">
        <v>136</v>
      </c>
      <c r="D24" s="193" t="s">
        <v>142</v>
      </c>
      <c r="E24" s="193" t="s">
        <v>268</v>
      </c>
      <c r="F24" s="195">
        <v>133500</v>
      </c>
      <c r="G24" s="195">
        <v>1578.37</v>
      </c>
      <c r="H24" s="195">
        <v>1.6</v>
      </c>
    </row>
    <row r="25" spans="2:8" s="193" customFormat="1">
      <c r="B25" s="193" t="s">
        <v>1958</v>
      </c>
      <c r="C25" s="194" t="s">
        <v>136</v>
      </c>
      <c r="D25" s="193" t="s">
        <v>224</v>
      </c>
      <c r="E25" s="193" t="s">
        <v>286</v>
      </c>
      <c r="F25" s="195">
        <v>25612</v>
      </c>
      <c r="G25" s="195">
        <v>1272.8</v>
      </c>
      <c r="H25" s="195">
        <v>1.29</v>
      </c>
    </row>
    <row r="26" spans="2:8" s="193" customFormat="1">
      <c r="B26" s="193" t="s">
        <v>1956</v>
      </c>
      <c r="C26" s="194" t="s">
        <v>136</v>
      </c>
      <c r="D26" s="193" t="s">
        <v>173</v>
      </c>
      <c r="E26" s="193" t="s">
        <v>174</v>
      </c>
      <c r="F26" s="195">
        <v>73500</v>
      </c>
      <c r="G26" s="195">
        <v>1229.07</v>
      </c>
      <c r="H26" s="195">
        <v>1.25</v>
      </c>
    </row>
    <row r="27" spans="2:8" s="193" customFormat="1">
      <c r="B27" s="193" t="s">
        <v>1964</v>
      </c>
      <c r="C27" s="194" t="s">
        <v>136</v>
      </c>
      <c r="D27" s="193" t="s">
        <v>256</v>
      </c>
      <c r="E27" s="193" t="s">
        <v>363</v>
      </c>
      <c r="F27" s="195">
        <v>825000</v>
      </c>
      <c r="G27" s="195">
        <v>1064.6600000000001</v>
      </c>
      <c r="H27" s="195">
        <v>1.08</v>
      </c>
    </row>
    <row r="28" spans="2:8" s="193" customFormat="1">
      <c r="B28" s="193" t="s">
        <v>1592</v>
      </c>
      <c r="C28" s="194" t="s">
        <v>136</v>
      </c>
      <c r="D28" s="193" t="s">
        <v>170</v>
      </c>
      <c r="E28" s="193" t="s">
        <v>182</v>
      </c>
      <c r="F28" s="195">
        <v>42900</v>
      </c>
      <c r="G28" s="195">
        <v>1035.26</v>
      </c>
      <c r="H28" s="195">
        <v>1.05</v>
      </c>
    </row>
    <row r="29" spans="2:8" s="193" customFormat="1">
      <c r="B29" s="193" t="s">
        <v>2012</v>
      </c>
      <c r="C29" s="194" t="s">
        <v>136</v>
      </c>
      <c r="D29" s="193" t="s">
        <v>184</v>
      </c>
      <c r="E29" s="193" t="s">
        <v>440</v>
      </c>
      <c r="F29" s="195">
        <v>98250</v>
      </c>
      <c r="G29" s="195">
        <v>981.66</v>
      </c>
      <c r="H29" s="195">
        <v>0.99</v>
      </c>
    </row>
    <row r="30" spans="2:8" s="193" customFormat="1">
      <c r="B30" s="193" t="s">
        <v>1970</v>
      </c>
      <c r="C30" s="194" t="s">
        <v>136</v>
      </c>
      <c r="D30" s="193" t="s">
        <v>154</v>
      </c>
      <c r="E30" s="193" t="s">
        <v>186</v>
      </c>
      <c r="F30" s="195">
        <v>178500</v>
      </c>
      <c r="G30" s="195">
        <v>971.84</v>
      </c>
      <c r="H30" s="195">
        <v>0.98</v>
      </c>
    </row>
    <row r="31" spans="2:8" s="193" customFormat="1">
      <c r="B31" s="193" t="s">
        <v>1962</v>
      </c>
      <c r="C31" s="194" t="s">
        <v>136</v>
      </c>
      <c r="D31" s="193" t="s">
        <v>246</v>
      </c>
      <c r="E31" s="193" t="s">
        <v>421</v>
      </c>
      <c r="F31" s="195">
        <v>14000</v>
      </c>
      <c r="G31" s="195">
        <v>958.45</v>
      </c>
      <c r="H31" s="195">
        <v>0.97</v>
      </c>
    </row>
    <row r="32" spans="2:8" s="193" customFormat="1">
      <c r="B32" s="193" t="s">
        <v>1988</v>
      </c>
      <c r="C32" s="194" t="s">
        <v>136</v>
      </c>
      <c r="D32" s="193" t="s">
        <v>142</v>
      </c>
      <c r="E32" s="193" t="s">
        <v>398</v>
      </c>
      <c r="F32" s="195">
        <v>66000</v>
      </c>
      <c r="G32" s="195">
        <v>955.45</v>
      </c>
      <c r="H32" s="195">
        <v>0.97</v>
      </c>
    </row>
    <row r="33" spans="2:8" s="193" customFormat="1">
      <c r="B33" s="193" t="s">
        <v>2005</v>
      </c>
      <c r="C33" s="194" t="s">
        <v>136</v>
      </c>
      <c r="D33" s="193" t="s">
        <v>343</v>
      </c>
      <c r="E33" s="193" t="s">
        <v>348</v>
      </c>
      <c r="F33" s="195">
        <v>1035000</v>
      </c>
      <c r="G33" s="195">
        <v>939.26</v>
      </c>
      <c r="H33" s="195">
        <v>0.95</v>
      </c>
    </row>
    <row r="34" spans="2:8" s="193" customFormat="1">
      <c r="B34" s="193" t="s">
        <v>1612</v>
      </c>
      <c r="C34" s="194" t="s">
        <v>136</v>
      </c>
      <c r="D34" s="193" t="s">
        <v>256</v>
      </c>
      <c r="E34" s="193" t="s">
        <v>270</v>
      </c>
      <c r="F34" s="195">
        <v>528667</v>
      </c>
      <c r="G34" s="195">
        <v>927.02</v>
      </c>
      <c r="H34" s="195">
        <v>0.94</v>
      </c>
    </row>
    <row r="35" spans="2:8" s="193" customFormat="1">
      <c r="B35" s="193" t="s">
        <v>441</v>
      </c>
      <c r="C35" s="194" t="s">
        <v>136</v>
      </c>
      <c r="D35" s="193" t="s">
        <v>137</v>
      </c>
      <c r="E35" s="193" t="s">
        <v>442</v>
      </c>
      <c r="F35" s="195">
        <v>1170000</v>
      </c>
      <c r="G35" s="195">
        <v>905</v>
      </c>
      <c r="H35" s="195">
        <v>0.92</v>
      </c>
    </row>
    <row r="36" spans="2:8" s="193" customFormat="1">
      <c r="B36" s="193" t="s">
        <v>2039</v>
      </c>
      <c r="C36" s="194" t="s">
        <v>136</v>
      </c>
      <c r="D36" s="193" t="s">
        <v>193</v>
      </c>
      <c r="E36" s="193" t="s">
        <v>360</v>
      </c>
      <c r="F36" s="195">
        <v>26200</v>
      </c>
      <c r="G36" s="195">
        <v>889.23</v>
      </c>
      <c r="H36" s="195">
        <v>0.9</v>
      </c>
    </row>
    <row r="37" spans="2:8" s="193" customFormat="1">
      <c r="B37" s="193" t="s">
        <v>1965</v>
      </c>
      <c r="C37" s="194" t="s">
        <v>136</v>
      </c>
      <c r="D37" s="193" t="s">
        <v>246</v>
      </c>
      <c r="E37" s="193" t="s">
        <v>422</v>
      </c>
      <c r="F37" s="195">
        <v>110000</v>
      </c>
      <c r="G37" s="195">
        <v>872.63</v>
      </c>
      <c r="H37" s="195">
        <v>0.88</v>
      </c>
    </row>
    <row r="38" spans="2:8" s="193" customFormat="1">
      <c r="B38" s="193" t="s">
        <v>2228</v>
      </c>
      <c r="C38" s="194" t="s">
        <v>136</v>
      </c>
      <c r="D38" s="193" t="s">
        <v>142</v>
      </c>
      <c r="E38" s="193" t="s">
        <v>443</v>
      </c>
      <c r="F38" s="195">
        <v>33156</v>
      </c>
      <c r="G38" s="195">
        <v>856.02</v>
      </c>
      <c r="H38" s="195">
        <v>0.87</v>
      </c>
    </row>
    <row r="39" spans="2:8" s="193" customFormat="1">
      <c r="B39" s="193" t="s">
        <v>1613</v>
      </c>
      <c r="C39" s="194" t="s">
        <v>136</v>
      </c>
      <c r="D39" s="193" t="s">
        <v>137</v>
      </c>
      <c r="E39" s="193" t="s">
        <v>152</v>
      </c>
      <c r="F39" s="195">
        <v>108300</v>
      </c>
      <c r="G39" s="195">
        <v>851.78</v>
      </c>
      <c r="H39" s="195">
        <v>0.86</v>
      </c>
    </row>
    <row r="40" spans="2:8" s="193" customFormat="1">
      <c r="B40" s="193" t="s">
        <v>1952</v>
      </c>
      <c r="C40" s="194" t="s">
        <v>136</v>
      </c>
      <c r="D40" s="193" t="s">
        <v>161</v>
      </c>
      <c r="E40" s="193" t="s">
        <v>181</v>
      </c>
      <c r="F40" s="195">
        <v>105000</v>
      </c>
      <c r="G40" s="195">
        <v>833.75</v>
      </c>
      <c r="H40" s="195">
        <v>0.84</v>
      </c>
    </row>
    <row r="41" spans="2:8" s="193" customFormat="1">
      <c r="B41" s="193" t="s">
        <v>1581</v>
      </c>
      <c r="C41" s="194" t="s">
        <v>136</v>
      </c>
      <c r="D41" s="193" t="s">
        <v>161</v>
      </c>
      <c r="E41" s="193" t="s">
        <v>172</v>
      </c>
      <c r="F41" s="195">
        <v>17550</v>
      </c>
      <c r="G41" s="195">
        <v>825.56</v>
      </c>
      <c r="H41" s="195">
        <v>0.84</v>
      </c>
    </row>
    <row r="42" spans="2:8" s="193" customFormat="1">
      <c r="B42" s="193" t="s">
        <v>2201</v>
      </c>
      <c r="C42" s="194" t="s">
        <v>136</v>
      </c>
      <c r="D42" s="193" t="s">
        <v>198</v>
      </c>
      <c r="E42" s="193" t="s">
        <v>444</v>
      </c>
      <c r="F42" s="195">
        <v>42000</v>
      </c>
      <c r="G42" s="195">
        <v>796.22</v>
      </c>
      <c r="H42" s="195">
        <v>0.81</v>
      </c>
    </row>
    <row r="43" spans="2:8" s="193" customFormat="1">
      <c r="B43" s="193" t="s">
        <v>1971</v>
      </c>
      <c r="C43" s="194" t="s">
        <v>136</v>
      </c>
      <c r="D43" s="193" t="s">
        <v>341</v>
      </c>
      <c r="E43" s="193" t="s">
        <v>342</v>
      </c>
      <c r="F43" s="195">
        <v>51000</v>
      </c>
      <c r="G43" s="195">
        <v>739.63</v>
      </c>
      <c r="H43" s="195">
        <v>0.75</v>
      </c>
    </row>
    <row r="44" spans="2:8" s="193" customFormat="1">
      <c r="B44" s="193" t="s">
        <v>2036</v>
      </c>
      <c r="C44" s="194" t="s">
        <v>136</v>
      </c>
      <c r="D44" s="193" t="s">
        <v>256</v>
      </c>
      <c r="E44" s="193" t="s">
        <v>375</v>
      </c>
      <c r="F44" s="195">
        <v>635000</v>
      </c>
      <c r="G44" s="195">
        <v>736.28</v>
      </c>
      <c r="H44" s="195">
        <v>0.75</v>
      </c>
    </row>
    <row r="45" spans="2:8" s="193" customFormat="1">
      <c r="B45" s="193" t="s">
        <v>2229</v>
      </c>
      <c r="C45" s="194" t="s">
        <v>136</v>
      </c>
      <c r="D45" s="193" t="s">
        <v>376</v>
      </c>
      <c r="E45" s="193" t="s">
        <v>445</v>
      </c>
      <c r="F45" s="195">
        <v>216000</v>
      </c>
      <c r="G45" s="195">
        <v>722.41</v>
      </c>
      <c r="H45" s="195">
        <v>0.73</v>
      </c>
    </row>
    <row r="46" spans="2:8" s="193" customFormat="1">
      <c r="B46" s="193" t="s">
        <v>1594</v>
      </c>
      <c r="C46" s="194" t="s">
        <v>136</v>
      </c>
      <c r="D46" s="193" t="s">
        <v>176</v>
      </c>
      <c r="E46" s="193" t="s">
        <v>177</v>
      </c>
      <c r="F46" s="195">
        <v>45000</v>
      </c>
      <c r="G46" s="195">
        <v>717.57</v>
      </c>
      <c r="H46" s="195">
        <v>0.73</v>
      </c>
    </row>
    <row r="47" spans="2:8" s="193" customFormat="1">
      <c r="B47" s="193" t="s">
        <v>2205</v>
      </c>
      <c r="C47" s="194" t="s">
        <v>136</v>
      </c>
      <c r="D47" s="193" t="s">
        <v>256</v>
      </c>
      <c r="E47" s="193" t="s">
        <v>446</v>
      </c>
      <c r="F47" s="195">
        <v>166000</v>
      </c>
      <c r="G47" s="195">
        <v>706.75</v>
      </c>
      <c r="H47" s="195">
        <v>0.72</v>
      </c>
    </row>
    <row r="48" spans="2:8" s="193" customFormat="1">
      <c r="B48" s="193" t="s">
        <v>2203</v>
      </c>
      <c r="C48" s="194" t="s">
        <v>136</v>
      </c>
      <c r="D48" s="193" t="s">
        <v>256</v>
      </c>
      <c r="E48" s="193" t="s">
        <v>447</v>
      </c>
      <c r="F48" s="195">
        <v>87000</v>
      </c>
      <c r="G48" s="195">
        <v>699.35</v>
      </c>
      <c r="H48" s="195">
        <v>0.71</v>
      </c>
    </row>
    <row r="49" spans="2:8" s="193" customFormat="1">
      <c r="B49" s="193" t="s">
        <v>1599</v>
      </c>
      <c r="C49" s="194" t="s">
        <v>136</v>
      </c>
      <c r="D49" s="193" t="s">
        <v>176</v>
      </c>
      <c r="E49" s="193" t="s">
        <v>278</v>
      </c>
      <c r="F49" s="195">
        <v>105000</v>
      </c>
      <c r="G49" s="195">
        <v>692.06</v>
      </c>
      <c r="H49" s="195">
        <v>0.7</v>
      </c>
    </row>
    <row r="50" spans="2:8" s="193" customFormat="1">
      <c r="B50" s="193" t="s">
        <v>1997</v>
      </c>
      <c r="C50" s="194" t="s">
        <v>136</v>
      </c>
      <c r="D50" s="193" t="s">
        <v>156</v>
      </c>
      <c r="E50" s="193" t="s">
        <v>448</v>
      </c>
      <c r="F50" s="195">
        <v>22500</v>
      </c>
      <c r="G50" s="195">
        <v>691.72</v>
      </c>
      <c r="H50" s="195">
        <v>0.7</v>
      </c>
    </row>
    <row r="51" spans="2:8" s="193" customFormat="1">
      <c r="B51" s="193" t="s">
        <v>2200</v>
      </c>
      <c r="C51" s="194" t="s">
        <v>136</v>
      </c>
      <c r="D51" s="193" t="s">
        <v>161</v>
      </c>
      <c r="E51" s="193" t="s">
        <v>427</v>
      </c>
      <c r="F51" s="195">
        <v>72000</v>
      </c>
      <c r="G51" s="195">
        <v>682.42</v>
      </c>
      <c r="H51" s="195">
        <v>0.69</v>
      </c>
    </row>
    <row r="52" spans="2:8" s="193" customFormat="1">
      <c r="B52" s="193" t="s">
        <v>2202</v>
      </c>
      <c r="C52" s="194" t="s">
        <v>136</v>
      </c>
      <c r="D52" s="193" t="s">
        <v>148</v>
      </c>
      <c r="E52" s="193" t="s">
        <v>395</v>
      </c>
      <c r="F52" s="195">
        <v>143000</v>
      </c>
      <c r="G52" s="195">
        <v>677.03</v>
      </c>
      <c r="H52" s="195">
        <v>0.69</v>
      </c>
    </row>
    <row r="53" spans="2:8" s="193" customFormat="1">
      <c r="B53" s="193" t="s">
        <v>2204</v>
      </c>
      <c r="C53" s="194" t="s">
        <v>136</v>
      </c>
      <c r="D53" s="193" t="s">
        <v>165</v>
      </c>
      <c r="E53" s="193" t="s">
        <v>222</v>
      </c>
      <c r="F53" s="195">
        <v>186500</v>
      </c>
      <c r="G53" s="195">
        <v>653.96</v>
      </c>
      <c r="H53" s="195">
        <v>0.66</v>
      </c>
    </row>
    <row r="54" spans="2:8" s="193" customFormat="1">
      <c r="B54" s="193" t="s">
        <v>1975</v>
      </c>
      <c r="C54" s="194" t="s">
        <v>136</v>
      </c>
      <c r="D54" s="193" t="s">
        <v>139</v>
      </c>
      <c r="E54" s="193" t="s">
        <v>352</v>
      </c>
      <c r="F54" s="195">
        <v>138000</v>
      </c>
      <c r="G54" s="195">
        <v>650.88</v>
      </c>
      <c r="H54" s="195">
        <v>0.66</v>
      </c>
    </row>
    <row r="55" spans="2:8" s="193" customFormat="1">
      <c r="B55" s="193" t="s">
        <v>1980</v>
      </c>
      <c r="C55" s="194" t="s">
        <v>136</v>
      </c>
      <c r="D55" s="193" t="s">
        <v>364</v>
      </c>
      <c r="E55" s="193" t="s">
        <v>365</v>
      </c>
      <c r="F55" s="195">
        <v>420000</v>
      </c>
      <c r="G55" s="195">
        <v>647.01</v>
      </c>
      <c r="H55" s="195">
        <v>0.66</v>
      </c>
    </row>
    <row r="56" spans="2:8" s="193" customFormat="1">
      <c r="B56" s="193" t="s">
        <v>1614</v>
      </c>
      <c r="C56" s="194" t="s">
        <v>136</v>
      </c>
      <c r="D56" s="193" t="s">
        <v>154</v>
      </c>
      <c r="E56" s="193" t="s">
        <v>164</v>
      </c>
      <c r="F56" s="195">
        <v>300000</v>
      </c>
      <c r="G56" s="195">
        <v>633.9</v>
      </c>
      <c r="H56" s="195">
        <v>0.64</v>
      </c>
    </row>
    <row r="57" spans="2:8" s="193" customFormat="1">
      <c r="B57" s="193" t="s">
        <v>2230</v>
      </c>
      <c r="C57" s="194" t="s">
        <v>136</v>
      </c>
      <c r="D57" s="193" t="s">
        <v>356</v>
      </c>
      <c r="E57" s="193" t="s">
        <v>357</v>
      </c>
      <c r="F57" s="195">
        <v>197372</v>
      </c>
      <c r="G57" s="195">
        <v>633.55999999999995</v>
      </c>
      <c r="H57" s="195">
        <v>0.64</v>
      </c>
    </row>
    <row r="58" spans="2:8" s="193" customFormat="1">
      <c r="B58" s="193" t="s">
        <v>2231</v>
      </c>
      <c r="C58" s="194" t="s">
        <v>136</v>
      </c>
      <c r="D58" s="193" t="s">
        <v>168</v>
      </c>
      <c r="E58" s="193" t="s">
        <v>355</v>
      </c>
      <c r="F58" s="195">
        <v>14933</v>
      </c>
      <c r="G58" s="195">
        <v>601.44000000000005</v>
      </c>
      <c r="H58" s="195">
        <v>0.61</v>
      </c>
    </row>
    <row r="59" spans="2:8" s="193" customFormat="1">
      <c r="B59" s="193" t="s">
        <v>1608</v>
      </c>
      <c r="C59" s="194" t="s">
        <v>136</v>
      </c>
      <c r="D59" s="193" t="s">
        <v>184</v>
      </c>
      <c r="E59" s="193" t="s">
        <v>272</v>
      </c>
      <c r="F59" s="195">
        <v>29000</v>
      </c>
      <c r="G59" s="195">
        <v>599.58000000000004</v>
      </c>
      <c r="H59" s="195">
        <v>0.61</v>
      </c>
    </row>
    <row r="60" spans="2:8" s="193" customFormat="1">
      <c r="B60" s="193" t="s">
        <v>1960</v>
      </c>
      <c r="C60" s="194" t="s">
        <v>136</v>
      </c>
      <c r="D60" s="193" t="s">
        <v>376</v>
      </c>
      <c r="E60" s="193" t="s">
        <v>377</v>
      </c>
      <c r="F60" s="195">
        <v>187000</v>
      </c>
      <c r="G60" s="195">
        <v>599.42999999999995</v>
      </c>
      <c r="H60" s="195">
        <v>0.61</v>
      </c>
    </row>
    <row r="61" spans="2:8" s="193" customFormat="1">
      <c r="B61" s="193" t="s">
        <v>2208</v>
      </c>
      <c r="C61" s="194" t="s">
        <v>136</v>
      </c>
      <c r="D61" s="193" t="s">
        <v>154</v>
      </c>
      <c r="E61" s="193" t="s">
        <v>226</v>
      </c>
      <c r="F61" s="195">
        <v>26200</v>
      </c>
      <c r="G61" s="195">
        <v>579.4</v>
      </c>
      <c r="H61" s="195">
        <v>0.59</v>
      </c>
    </row>
    <row r="62" spans="2:8" s="193" customFormat="1">
      <c r="B62" s="193" t="s">
        <v>1597</v>
      </c>
      <c r="C62" s="194" t="s">
        <v>136</v>
      </c>
      <c r="D62" s="193" t="s">
        <v>161</v>
      </c>
      <c r="E62" s="193" t="s">
        <v>162</v>
      </c>
      <c r="F62" s="195">
        <v>11000</v>
      </c>
      <c r="G62" s="195">
        <v>569.1</v>
      </c>
      <c r="H62" s="195">
        <v>0.57999999999999996</v>
      </c>
    </row>
    <row r="63" spans="2:8" s="193" customFormat="1">
      <c r="B63" s="193" t="s">
        <v>2232</v>
      </c>
      <c r="C63" s="194" t="s">
        <v>136</v>
      </c>
      <c r="D63" s="193" t="s">
        <v>193</v>
      </c>
      <c r="E63" s="193" t="s">
        <v>362</v>
      </c>
      <c r="F63" s="195">
        <v>168650</v>
      </c>
      <c r="G63" s="195">
        <v>536.73</v>
      </c>
      <c r="H63" s="195">
        <v>0.54</v>
      </c>
    </row>
    <row r="64" spans="2:8" s="193" customFormat="1">
      <c r="B64" s="193" t="s">
        <v>1955</v>
      </c>
      <c r="C64" s="194" t="s">
        <v>136</v>
      </c>
      <c r="D64" s="193" t="s">
        <v>200</v>
      </c>
      <c r="E64" s="193" t="s">
        <v>425</v>
      </c>
      <c r="F64" s="195">
        <v>71500</v>
      </c>
      <c r="G64" s="195">
        <v>535.03</v>
      </c>
      <c r="H64" s="195">
        <v>0.54</v>
      </c>
    </row>
    <row r="65" spans="2:8" s="193" customFormat="1">
      <c r="B65" s="193" t="s">
        <v>2233</v>
      </c>
      <c r="C65" s="194" t="s">
        <v>136</v>
      </c>
      <c r="D65" s="193" t="s">
        <v>198</v>
      </c>
      <c r="E65" s="193" t="s">
        <v>199</v>
      </c>
      <c r="F65" s="195">
        <v>37000</v>
      </c>
      <c r="G65" s="195">
        <v>520.79</v>
      </c>
      <c r="H65" s="195">
        <v>0.53</v>
      </c>
    </row>
    <row r="66" spans="2:8" s="193" customFormat="1">
      <c r="B66" s="193" t="s">
        <v>1587</v>
      </c>
      <c r="C66" s="194" t="s">
        <v>136</v>
      </c>
      <c r="D66" s="193" t="s">
        <v>184</v>
      </c>
      <c r="E66" s="193" t="s">
        <v>288</v>
      </c>
      <c r="F66" s="195">
        <v>66600</v>
      </c>
      <c r="G66" s="195">
        <v>510.96</v>
      </c>
      <c r="H66" s="195">
        <v>0.52</v>
      </c>
    </row>
    <row r="67" spans="2:8" s="193" customFormat="1">
      <c r="B67" s="193" t="s">
        <v>1600</v>
      </c>
      <c r="C67" s="194" t="s">
        <v>136</v>
      </c>
      <c r="D67" s="193" t="s">
        <v>154</v>
      </c>
      <c r="E67" s="193" t="s">
        <v>202</v>
      </c>
      <c r="F67" s="195">
        <v>1940</v>
      </c>
      <c r="G67" s="195">
        <v>473.19</v>
      </c>
      <c r="H67" s="195">
        <v>0.48</v>
      </c>
    </row>
    <row r="68" spans="2:8" s="193" customFormat="1">
      <c r="B68" s="193" t="s">
        <v>2234</v>
      </c>
      <c r="C68" s="194" t="s">
        <v>136</v>
      </c>
      <c r="D68" s="193" t="s">
        <v>142</v>
      </c>
      <c r="E68" s="193" t="s">
        <v>153</v>
      </c>
      <c r="F68" s="195">
        <v>73600</v>
      </c>
      <c r="G68" s="195">
        <v>471.74</v>
      </c>
      <c r="H68" s="195">
        <v>0.48</v>
      </c>
    </row>
    <row r="69" spans="2:8" s="193" customFormat="1">
      <c r="B69" s="193" t="s">
        <v>2199</v>
      </c>
      <c r="C69" s="194" t="s">
        <v>136</v>
      </c>
      <c r="D69" s="193" t="s">
        <v>154</v>
      </c>
      <c r="E69" s="193" t="s">
        <v>155</v>
      </c>
      <c r="F69" s="195">
        <v>16800</v>
      </c>
      <c r="G69" s="195">
        <v>457.65</v>
      </c>
      <c r="H69" s="195">
        <v>0.46</v>
      </c>
    </row>
    <row r="70" spans="2:8" s="193" customFormat="1">
      <c r="B70" s="193" t="s">
        <v>2235</v>
      </c>
      <c r="C70" s="194" t="s">
        <v>136</v>
      </c>
      <c r="D70" s="193" t="s">
        <v>241</v>
      </c>
      <c r="E70" s="193" t="s">
        <v>242</v>
      </c>
      <c r="F70" s="195">
        <v>65000</v>
      </c>
      <c r="G70" s="195">
        <v>340.76</v>
      </c>
      <c r="H70" s="195">
        <v>0.35</v>
      </c>
    </row>
    <row r="71" spans="2:8" s="193" customFormat="1">
      <c r="B71" s="193" t="s">
        <v>2029</v>
      </c>
      <c r="C71" s="194" t="s">
        <v>136</v>
      </c>
      <c r="D71" s="193" t="s">
        <v>161</v>
      </c>
      <c r="E71" s="193" t="s">
        <v>449</v>
      </c>
      <c r="F71" s="195">
        <v>24650</v>
      </c>
      <c r="G71" s="195">
        <v>236.11</v>
      </c>
      <c r="H71" s="195">
        <v>0.24</v>
      </c>
    </row>
    <row r="72" spans="2:8" s="193" customFormat="1">
      <c r="B72" s="193" t="s">
        <v>2163</v>
      </c>
      <c r="C72" s="194" t="s">
        <v>136</v>
      </c>
      <c r="D72" s="193" t="s">
        <v>170</v>
      </c>
      <c r="E72" s="193" t="s">
        <v>171</v>
      </c>
      <c r="F72" s="195">
        <v>-1800</v>
      </c>
      <c r="G72" s="195">
        <v>-141.16</v>
      </c>
      <c r="H72" s="195">
        <v>-0.14000000000000001</v>
      </c>
    </row>
    <row r="73" spans="2:8" s="193" customFormat="1">
      <c r="B73" s="193" t="s">
        <v>2093</v>
      </c>
      <c r="C73" s="194" t="s">
        <v>136</v>
      </c>
      <c r="D73" s="193" t="s">
        <v>161</v>
      </c>
      <c r="E73" s="193" t="s">
        <v>449</v>
      </c>
      <c r="F73" s="195">
        <v>-24650</v>
      </c>
      <c r="G73" s="195">
        <v>-236.27</v>
      </c>
      <c r="H73" s="195">
        <v>-0.24</v>
      </c>
    </row>
    <row r="74" spans="2:8" s="193" customFormat="1">
      <c r="B74" s="193" t="s">
        <v>2214</v>
      </c>
      <c r="C74" s="194" t="s">
        <v>136</v>
      </c>
      <c r="D74" s="193" t="s">
        <v>154</v>
      </c>
      <c r="E74" s="193" t="s">
        <v>155</v>
      </c>
      <c r="F74" s="195">
        <v>-16800</v>
      </c>
      <c r="G74" s="195">
        <v>-458.12</v>
      </c>
      <c r="H74" s="195">
        <v>-0.46</v>
      </c>
    </row>
    <row r="75" spans="2:8" s="193" customFormat="1">
      <c r="B75" s="193" t="s">
        <v>2236</v>
      </c>
      <c r="C75" s="194" t="s">
        <v>136</v>
      </c>
      <c r="D75" s="193" t="s">
        <v>142</v>
      </c>
      <c r="E75" s="193" t="s">
        <v>153</v>
      </c>
      <c r="F75" s="195">
        <v>-73600</v>
      </c>
      <c r="G75" s="195">
        <v>-471.81</v>
      </c>
      <c r="H75" s="195">
        <v>-0.48</v>
      </c>
    </row>
    <row r="76" spans="2:8" s="193" customFormat="1">
      <c r="B76" s="193" t="s">
        <v>2120</v>
      </c>
      <c r="C76" s="194" t="s">
        <v>136</v>
      </c>
      <c r="D76" s="193" t="s">
        <v>142</v>
      </c>
      <c r="E76" s="193" t="s">
        <v>143</v>
      </c>
      <c r="F76" s="195">
        <v>-36000</v>
      </c>
      <c r="G76" s="195">
        <v>-615.74</v>
      </c>
      <c r="H76" s="195">
        <v>-0.62</v>
      </c>
    </row>
    <row r="77" spans="2:8" s="193" customFormat="1">
      <c r="B77" s="193" t="s">
        <v>2192</v>
      </c>
      <c r="C77" s="194" t="s">
        <v>136</v>
      </c>
      <c r="D77" s="193" t="s">
        <v>137</v>
      </c>
      <c r="E77" s="193" t="s">
        <v>138</v>
      </c>
      <c r="F77" s="195">
        <v>-88000</v>
      </c>
      <c r="G77" s="195">
        <v>-633.34</v>
      </c>
      <c r="H77" s="195">
        <v>-0.64</v>
      </c>
    </row>
    <row r="78" spans="2:8" s="193" customFormat="1">
      <c r="B78" s="193" t="s">
        <v>2177</v>
      </c>
      <c r="C78" s="194" t="s">
        <v>136</v>
      </c>
      <c r="D78" s="193" t="s">
        <v>246</v>
      </c>
      <c r="E78" s="193" t="s">
        <v>421</v>
      </c>
      <c r="F78" s="195">
        <v>-14000</v>
      </c>
      <c r="G78" s="195">
        <v>-958.9</v>
      </c>
      <c r="H78" s="195">
        <v>-0.97</v>
      </c>
    </row>
    <row r="79" spans="2:8" s="193" customFormat="1">
      <c r="B79" s="193" t="s">
        <v>2121</v>
      </c>
      <c r="C79" s="194" t="s">
        <v>136</v>
      </c>
      <c r="D79" s="193" t="s">
        <v>146</v>
      </c>
      <c r="E79" s="193" t="s">
        <v>147</v>
      </c>
      <c r="F79" s="195">
        <v>-37200</v>
      </c>
      <c r="G79" s="195">
        <v>-1042.31</v>
      </c>
      <c r="H79" s="195">
        <v>-1.06</v>
      </c>
    </row>
    <row r="80" spans="2:8" s="193" customFormat="1">
      <c r="B80" s="193" t="s">
        <v>2153</v>
      </c>
      <c r="C80" s="194" t="s">
        <v>136</v>
      </c>
      <c r="D80" s="193" t="s">
        <v>150</v>
      </c>
      <c r="E80" s="193" t="s">
        <v>151</v>
      </c>
      <c r="F80" s="195">
        <v>-164739</v>
      </c>
      <c r="G80" s="195">
        <v>-1093.95</v>
      </c>
      <c r="H80" s="195">
        <v>-1.1100000000000001</v>
      </c>
    </row>
    <row r="81" spans="2:10" s="193" customFormat="1">
      <c r="B81" s="193" t="s">
        <v>2128</v>
      </c>
      <c r="C81" s="194" t="s">
        <v>136</v>
      </c>
      <c r="D81" s="193" t="s">
        <v>139</v>
      </c>
      <c r="E81" s="193" t="s">
        <v>140</v>
      </c>
      <c r="F81" s="195">
        <v>-51250</v>
      </c>
      <c r="G81" s="195">
        <v>-1161.3</v>
      </c>
      <c r="H81" s="195">
        <v>-1.18</v>
      </c>
    </row>
    <row r="82" spans="2:10" s="193" customFormat="1">
      <c r="B82" s="193" t="s">
        <v>2187</v>
      </c>
      <c r="C82" s="194" t="s">
        <v>136</v>
      </c>
      <c r="D82" s="193" t="s">
        <v>142</v>
      </c>
      <c r="E82" s="193" t="s">
        <v>144</v>
      </c>
      <c r="F82" s="195">
        <v>-36600</v>
      </c>
      <c r="G82" s="195">
        <v>-1386.98</v>
      </c>
      <c r="H82" s="195">
        <v>-1.41</v>
      </c>
    </row>
    <row r="83" spans="2:10" s="193" customFormat="1">
      <c r="B83" s="287" t="s">
        <v>203</v>
      </c>
      <c r="C83" s="194"/>
      <c r="F83" s="195"/>
      <c r="G83" s="195">
        <f>SUM(G15:G71)</f>
        <v>65880.33</v>
      </c>
      <c r="H83" s="195">
        <f>SUM(H15:H71)</f>
        <v>66.769999999999968</v>
      </c>
    </row>
    <row r="84" spans="2:10" s="193" customFormat="1">
      <c r="B84" s="288" t="s">
        <v>2879</v>
      </c>
      <c r="C84" s="194"/>
      <c r="F84" s="195"/>
      <c r="G84" s="195"/>
      <c r="H84" s="195"/>
    </row>
    <row r="85" spans="2:10" s="193" customFormat="1">
      <c r="B85" s="288" t="s">
        <v>2880</v>
      </c>
      <c r="C85" s="194"/>
      <c r="F85" s="195"/>
      <c r="G85" s="195"/>
      <c r="H85" s="195"/>
    </row>
    <row r="86" spans="2:10" s="193" customFormat="1">
      <c r="B86" s="193" t="s">
        <v>434</v>
      </c>
      <c r="C86" s="194" t="s">
        <v>136</v>
      </c>
      <c r="D86" s="206" t="s">
        <v>3095</v>
      </c>
      <c r="E86" s="206" t="s">
        <v>435</v>
      </c>
      <c r="F86" s="195">
        <v>200</v>
      </c>
      <c r="G86" s="195">
        <v>3604.75</v>
      </c>
      <c r="H86" s="195">
        <v>3.65</v>
      </c>
    </row>
    <row r="87" spans="2:10" s="193" customFormat="1">
      <c r="B87" s="193" t="s">
        <v>436</v>
      </c>
      <c r="C87" s="194" t="s">
        <v>136</v>
      </c>
      <c r="D87" s="206" t="s">
        <v>3096</v>
      </c>
      <c r="E87" s="193" t="s">
        <v>437</v>
      </c>
      <c r="F87" s="195">
        <v>500</v>
      </c>
      <c r="G87" s="195">
        <v>2357.6</v>
      </c>
      <c r="H87" s="195">
        <v>2.39</v>
      </c>
    </row>
    <row r="88" spans="2:10" s="193" customFormat="1">
      <c r="B88" s="193" t="s">
        <v>438</v>
      </c>
      <c r="C88" s="194" t="s">
        <v>136</v>
      </c>
      <c r="D88" s="206" t="s">
        <v>3097</v>
      </c>
      <c r="E88" s="193" t="s">
        <v>439</v>
      </c>
      <c r="F88" s="195">
        <v>2656</v>
      </c>
      <c r="G88" s="195">
        <v>1689.69</v>
      </c>
      <c r="H88" s="195">
        <v>1.71</v>
      </c>
    </row>
    <row r="89" spans="2:10" s="193" customFormat="1">
      <c r="B89" s="288" t="s">
        <v>2881</v>
      </c>
      <c r="C89" s="194"/>
      <c r="F89" s="195"/>
      <c r="G89" s="195"/>
      <c r="H89" s="195"/>
    </row>
    <row r="90" spans="2:10" s="193" customFormat="1">
      <c r="B90" s="193" t="s">
        <v>450</v>
      </c>
      <c r="C90" s="194" t="s">
        <v>136</v>
      </c>
      <c r="D90" s="206" t="s">
        <v>3096</v>
      </c>
      <c r="E90" s="193" t="s">
        <v>437</v>
      </c>
      <c r="F90" s="195">
        <v>516</v>
      </c>
      <c r="G90" s="195">
        <v>2433.04</v>
      </c>
      <c r="H90" s="195">
        <v>2.4700000000000002</v>
      </c>
      <c r="J90" s="195"/>
    </row>
    <row r="91" spans="2:10" s="193" customFormat="1">
      <c r="B91" s="193" t="s">
        <v>451</v>
      </c>
      <c r="C91" s="194" t="s">
        <v>136</v>
      </c>
      <c r="D91" s="206" t="s">
        <v>3098</v>
      </c>
      <c r="E91" s="206" t="s">
        <v>3099</v>
      </c>
      <c r="F91" s="195">
        <v>49</v>
      </c>
      <c r="G91" s="195">
        <v>2316.08</v>
      </c>
      <c r="H91" s="195">
        <v>2.35</v>
      </c>
      <c r="J91" s="195"/>
    </row>
    <row r="92" spans="2:10" s="193" customFormat="1">
      <c r="B92" s="193" t="s">
        <v>452</v>
      </c>
      <c r="C92" s="194" t="s">
        <v>136</v>
      </c>
      <c r="D92" s="193" t="s">
        <v>3100</v>
      </c>
      <c r="E92" s="193" t="s">
        <v>453</v>
      </c>
      <c r="F92" s="195">
        <v>107</v>
      </c>
      <c r="G92" s="195">
        <v>2034.05</v>
      </c>
      <c r="H92" s="195">
        <v>2.06</v>
      </c>
      <c r="J92" s="195"/>
    </row>
    <row r="93" spans="2:10" s="193" customFormat="1">
      <c r="B93" s="193" t="s">
        <v>454</v>
      </c>
      <c r="C93" s="194" t="s">
        <v>136</v>
      </c>
      <c r="D93" s="193" t="s">
        <v>3101</v>
      </c>
      <c r="E93" s="193" t="s">
        <v>3102</v>
      </c>
      <c r="F93" s="195">
        <v>10500</v>
      </c>
      <c r="G93" s="195">
        <v>1484.81</v>
      </c>
      <c r="H93" s="195">
        <v>1.5</v>
      </c>
      <c r="J93" s="195"/>
    </row>
    <row r="94" spans="2:10" s="193" customFormat="1">
      <c r="B94" s="193" t="s">
        <v>455</v>
      </c>
      <c r="C94" s="194" t="s">
        <v>136</v>
      </c>
      <c r="D94" s="206" t="s">
        <v>3097</v>
      </c>
      <c r="E94" s="206" t="s">
        <v>453</v>
      </c>
      <c r="F94" s="195">
        <v>376</v>
      </c>
      <c r="G94" s="195">
        <v>1195.92</v>
      </c>
      <c r="H94" s="195">
        <v>1.21</v>
      </c>
      <c r="J94" s="195"/>
    </row>
    <row r="95" spans="2:10" s="193" customFormat="1">
      <c r="B95" s="193" t="s">
        <v>456</v>
      </c>
      <c r="C95" s="194" t="s">
        <v>136</v>
      </c>
      <c r="D95" s="193" t="s">
        <v>3103</v>
      </c>
      <c r="E95" s="193" t="s">
        <v>3103</v>
      </c>
      <c r="F95" s="195">
        <v>55</v>
      </c>
      <c r="G95" s="195">
        <v>432.05</v>
      </c>
      <c r="H95" s="195">
        <v>0.44</v>
      </c>
      <c r="J95" s="195"/>
    </row>
    <row r="96" spans="2:10" s="193" customFormat="1">
      <c r="B96" s="193" t="s">
        <v>457</v>
      </c>
      <c r="C96" s="194" t="s">
        <v>136</v>
      </c>
      <c r="D96" s="206" t="s">
        <v>3097</v>
      </c>
      <c r="E96" s="206" t="s">
        <v>453</v>
      </c>
      <c r="F96" s="195">
        <v>578</v>
      </c>
      <c r="G96" s="195">
        <v>372.92</v>
      </c>
      <c r="H96" s="195">
        <v>0.38</v>
      </c>
      <c r="J96" s="195"/>
    </row>
    <row r="97" spans="2:10" s="193" customFormat="1">
      <c r="B97" s="193" t="s">
        <v>458</v>
      </c>
      <c r="C97" s="194" t="s">
        <v>136</v>
      </c>
      <c r="D97" s="193" t="s">
        <v>3104</v>
      </c>
      <c r="E97" s="193" t="s">
        <v>3104</v>
      </c>
      <c r="F97" s="195">
        <v>30</v>
      </c>
      <c r="G97" s="195">
        <v>245.94</v>
      </c>
      <c r="H97" s="195">
        <v>0.25</v>
      </c>
      <c r="J97" s="195"/>
    </row>
    <row r="98" spans="2:10" s="193" customFormat="1">
      <c r="B98" s="193" t="s">
        <v>459</v>
      </c>
      <c r="C98" s="194" t="s">
        <v>136</v>
      </c>
      <c r="D98" s="206" t="s">
        <v>3105</v>
      </c>
      <c r="E98" s="206" t="s">
        <v>3106</v>
      </c>
      <c r="F98" s="195">
        <v>37</v>
      </c>
      <c r="G98" s="195">
        <v>186</v>
      </c>
      <c r="H98" s="195">
        <v>0.19</v>
      </c>
      <c r="J98" s="195"/>
    </row>
    <row r="99" spans="2:10" s="193" customFormat="1">
      <c r="B99" s="193" t="s">
        <v>460</v>
      </c>
      <c r="C99" s="194" t="s">
        <v>136</v>
      </c>
      <c r="D99" s="193" t="s">
        <v>3113</v>
      </c>
      <c r="E99" s="193" t="s">
        <v>461</v>
      </c>
      <c r="F99" s="195">
        <v>10</v>
      </c>
      <c r="G99" s="195">
        <v>122.4</v>
      </c>
      <c r="H99" s="195">
        <v>0.12</v>
      </c>
      <c r="J99" s="195"/>
    </row>
    <row r="100" spans="2:10" s="193" customFormat="1">
      <c r="B100" s="193" t="s">
        <v>456</v>
      </c>
      <c r="C100" s="194" t="s">
        <v>136</v>
      </c>
      <c r="D100" s="193" t="s">
        <v>3103</v>
      </c>
      <c r="E100" s="193" t="s">
        <v>3103</v>
      </c>
      <c r="F100" s="195">
        <v>15</v>
      </c>
      <c r="G100" s="195">
        <v>117.78</v>
      </c>
      <c r="H100" s="195">
        <v>0.12</v>
      </c>
      <c r="J100" s="195"/>
    </row>
    <row r="101" spans="2:10" s="193" customFormat="1">
      <c r="B101" s="193" t="s">
        <v>458</v>
      </c>
      <c r="C101" s="194" t="s">
        <v>136</v>
      </c>
      <c r="D101" s="193" t="s">
        <v>3104</v>
      </c>
      <c r="E101" s="193" t="s">
        <v>3104</v>
      </c>
      <c r="F101" s="195">
        <v>10</v>
      </c>
      <c r="G101" s="195">
        <v>82.96</v>
      </c>
      <c r="H101" s="195">
        <v>0.08</v>
      </c>
      <c r="J101" s="195"/>
    </row>
    <row r="102" spans="2:10" s="193" customFormat="1">
      <c r="B102" s="193" t="s">
        <v>462</v>
      </c>
      <c r="C102" s="194" t="s">
        <v>136</v>
      </c>
      <c r="D102" s="206" t="s">
        <v>3107</v>
      </c>
      <c r="E102" s="206" t="s">
        <v>3108</v>
      </c>
      <c r="F102" s="195">
        <v>25</v>
      </c>
      <c r="G102" s="195">
        <v>65.75</v>
      </c>
      <c r="H102" s="195">
        <v>7.0000000000000007E-2</v>
      </c>
      <c r="J102" s="195"/>
    </row>
    <row r="103" spans="2:10" s="193" customFormat="1">
      <c r="B103" s="193" t="s">
        <v>463</v>
      </c>
      <c r="C103" s="194" t="s">
        <v>136</v>
      </c>
      <c r="D103" s="237" t="s">
        <v>3109</v>
      </c>
      <c r="E103" s="237" t="s">
        <v>3110</v>
      </c>
      <c r="F103" s="195">
        <v>15</v>
      </c>
      <c r="G103" s="195">
        <v>47.11</v>
      </c>
      <c r="H103" s="195">
        <v>0.05</v>
      </c>
      <c r="J103" s="195"/>
    </row>
    <row r="104" spans="2:10" s="193" customFormat="1">
      <c r="B104" s="193" t="s">
        <v>465</v>
      </c>
      <c r="C104" s="194" t="s">
        <v>136</v>
      </c>
      <c r="D104" s="206" t="s">
        <v>3095</v>
      </c>
      <c r="E104" s="206" t="s">
        <v>435</v>
      </c>
      <c r="F104" s="195">
        <v>2</v>
      </c>
      <c r="G104" s="195">
        <v>36.15</v>
      </c>
      <c r="H104" s="195">
        <v>0.04</v>
      </c>
      <c r="J104" s="195"/>
    </row>
    <row r="105" spans="2:10" s="193" customFormat="1">
      <c r="B105" s="193" t="s">
        <v>463</v>
      </c>
      <c r="C105" s="194" t="s">
        <v>136</v>
      </c>
      <c r="D105" s="237" t="s">
        <v>3109</v>
      </c>
      <c r="E105" s="193" t="s">
        <v>464</v>
      </c>
      <c r="F105" s="195">
        <v>10</v>
      </c>
      <c r="G105" s="195">
        <v>30.25</v>
      </c>
      <c r="H105" s="195">
        <v>0.03</v>
      </c>
      <c r="J105" s="195"/>
    </row>
    <row r="106" spans="2:10" s="193" customFormat="1">
      <c r="B106" s="193" t="s">
        <v>466</v>
      </c>
      <c r="C106" s="194" t="s">
        <v>136</v>
      </c>
      <c r="D106" s="193" t="s">
        <v>3111</v>
      </c>
      <c r="E106" s="193" t="s">
        <v>3112</v>
      </c>
      <c r="F106" s="195">
        <v>3</v>
      </c>
      <c r="G106" s="195">
        <v>11.94</v>
      </c>
      <c r="H106" s="195">
        <v>0.01</v>
      </c>
      <c r="J106" s="195"/>
    </row>
    <row r="107" spans="2:10" s="193" customFormat="1">
      <c r="B107" s="193" t="s">
        <v>466</v>
      </c>
      <c r="C107" s="194" t="s">
        <v>136</v>
      </c>
      <c r="D107" s="193" t="s">
        <v>3111</v>
      </c>
      <c r="E107" s="193" t="s">
        <v>3112</v>
      </c>
      <c r="F107" s="195">
        <v>-3</v>
      </c>
      <c r="G107" s="195">
        <v>-12.11</v>
      </c>
      <c r="H107" s="195">
        <v>-0.01</v>
      </c>
      <c r="J107" s="195"/>
    </row>
    <row r="108" spans="2:10" s="193" customFormat="1">
      <c r="B108" s="193" t="s">
        <v>460</v>
      </c>
      <c r="C108" s="194" t="s">
        <v>136</v>
      </c>
      <c r="D108" s="193" t="s">
        <v>3113</v>
      </c>
      <c r="E108" s="193" t="s">
        <v>461</v>
      </c>
      <c r="F108" s="195">
        <v>-10</v>
      </c>
      <c r="G108" s="195">
        <v>-120.98</v>
      </c>
      <c r="H108" s="195">
        <v>-0.12</v>
      </c>
      <c r="J108" s="195"/>
    </row>
    <row r="109" spans="2:10" s="193" customFormat="1">
      <c r="B109" s="193" t="s">
        <v>459</v>
      </c>
      <c r="C109" s="194" t="s">
        <v>136</v>
      </c>
      <c r="D109" s="206" t="s">
        <v>3105</v>
      </c>
      <c r="E109" s="206" t="s">
        <v>3106</v>
      </c>
      <c r="F109" s="195">
        <v>-27</v>
      </c>
      <c r="G109" s="195">
        <v>-135.69999999999999</v>
      </c>
      <c r="H109" s="195">
        <v>-0.14000000000000001</v>
      </c>
      <c r="J109" s="195"/>
    </row>
    <row r="110" spans="2:10" s="193" customFormat="1">
      <c r="B110" s="193" t="s">
        <v>458</v>
      </c>
      <c r="C110" s="194" t="s">
        <v>136</v>
      </c>
      <c r="D110" s="193" t="s">
        <v>3104</v>
      </c>
      <c r="E110" s="193" t="s">
        <v>3104</v>
      </c>
      <c r="F110" s="195">
        <v>-30</v>
      </c>
      <c r="G110" s="195">
        <v>-247.83</v>
      </c>
      <c r="H110" s="195">
        <v>-0.25</v>
      </c>
      <c r="J110" s="195"/>
    </row>
    <row r="111" spans="2:10" s="193" customFormat="1">
      <c r="B111" s="193" t="s">
        <v>451</v>
      </c>
      <c r="C111" s="194" t="s">
        <v>136</v>
      </c>
      <c r="D111" s="206" t="s">
        <v>3098</v>
      </c>
      <c r="E111" s="206" t="s">
        <v>3099</v>
      </c>
      <c r="F111" s="195">
        <v>-8</v>
      </c>
      <c r="G111" s="195">
        <v>-376.96</v>
      </c>
      <c r="H111" s="195">
        <v>-0.38</v>
      </c>
      <c r="J111" s="195"/>
    </row>
    <row r="112" spans="2:10" s="193" customFormat="1">
      <c r="B112" s="193" t="s">
        <v>455</v>
      </c>
      <c r="C112" s="194" t="s">
        <v>136</v>
      </c>
      <c r="D112" s="206" t="s">
        <v>3097</v>
      </c>
      <c r="E112" s="206" t="s">
        <v>453</v>
      </c>
      <c r="F112" s="195">
        <v>-326</v>
      </c>
      <c r="G112" s="195">
        <v>-1051.53</v>
      </c>
      <c r="H112" s="195">
        <v>-1.07</v>
      </c>
      <c r="J112" s="195"/>
    </row>
    <row r="113" spans="2:10" s="193" customFormat="1">
      <c r="B113" s="193" t="s">
        <v>457</v>
      </c>
      <c r="C113" s="194" t="s">
        <v>136</v>
      </c>
      <c r="D113" s="206" t="s">
        <v>3097</v>
      </c>
      <c r="E113" s="193" t="s">
        <v>439</v>
      </c>
      <c r="F113" s="195">
        <v>-326</v>
      </c>
      <c r="G113" s="195">
        <v>-1689.69</v>
      </c>
      <c r="H113" s="195">
        <v>-1.71</v>
      </c>
      <c r="J113" s="195"/>
    </row>
    <row r="114" spans="2:10" s="193" customFormat="1">
      <c r="B114" s="193" t="s">
        <v>450</v>
      </c>
      <c r="C114" s="194" t="s">
        <v>136</v>
      </c>
      <c r="D114" s="206" t="s">
        <v>3096</v>
      </c>
      <c r="E114" s="193" t="s">
        <v>437</v>
      </c>
      <c r="F114" s="195">
        <v>-580</v>
      </c>
      <c r="G114" s="195">
        <v>-2739.17</v>
      </c>
      <c r="H114" s="195">
        <v>-2.78</v>
      </c>
      <c r="J114" s="195"/>
    </row>
    <row r="115" spans="2:10" s="193" customFormat="1">
      <c r="B115" s="193" t="s">
        <v>465</v>
      </c>
      <c r="C115" s="194" t="s">
        <v>136</v>
      </c>
      <c r="D115" s="206" t="s">
        <v>3095</v>
      </c>
      <c r="E115" s="206" t="s">
        <v>435</v>
      </c>
      <c r="F115" s="195">
        <v>-202</v>
      </c>
      <c r="G115" s="195">
        <v>-3640.8</v>
      </c>
      <c r="H115" s="195">
        <v>-3.69</v>
      </c>
      <c r="J115" s="195"/>
    </row>
    <row r="116" spans="2:10" s="287" customFormat="1">
      <c r="B116" s="289" t="s">
        <v>2882</v>
      </c>
      <c r="C116" s="290"/>
      <c r="F116" s="291"/>
      <c r="G116" s="291">
        <f>SUM(G86:G88,G90:G106)</f>
        <v>18867.189999999999</v>
      </c>
      <c r="H116" s="291">
        <f>SUM(H86:H106)</f>
        <v>19.120000000000008</v>
      </c>
      <c r="I116" s="292"/>
    </row>
    <row r="117" spans="2:10" s="287" customFormat="1">
      <c r="B117" s="293" t="s">
        <v>102</v>
      </c>
      <c r="C117" s="294" t="s">
        <v>103</v>
      </c>
      <c r="D117" s="293" t="s">
        <v>104</v>
      </c>
      <c r="E117" s="293" t="s">
        <v>105</v>
      </c>
      <c r="F117" s="295" t="s">
        <v>106</v>
      </c>
      <c r="G117" s="295" t="s">
        <v>107</v>
      </c>
      <c r="H117" s="295" t="s">
        <v>108</v>
      </c>
    </row>
    <row r="118" spans="2:10" s="193" customFormat="1">
      <c r="B118" s="287" t="s">
        <v>109</v>
      </c>
      <c r="C118" s="194"/>
      <c r="F118" s="195"/>
      <c r="G118" s="195"/>
      <c r="H118" s="195"/>
    </row>
    <row r="119" spans="2:10" s="193" customFormat="1">
      <c r="B119" s="287" t="s">
        <v>111</v>
      </c>
      <c r="C119" s="194"/>
      <c r="F119" s="195"/>
      <c r="G119" s="195"/>
      <c r="H119" s="195"/>
    </row>
    <row r="120" spans="2:10" s="193" customFormat="1">
      <c r="B120" s="193" t="s">
        <v>302</v>
      </c>
      <c r="C120" s="194">
        <v>5.75</v>
      </c>
      <c r="D120" s="193" t="s">
        <v>113</v>
      </c>
      <c r="E120" s="193" t="s">
        <v>303</v>
      </c>
      <c r="F120" s="195">
        <v>1800000</v>
      </c>
      <c r="G120" s="195">
        <v>1908.9</v>
      </c>
      <c r="H120" s="195">
        <v>1.93</v>
      </c>
    </row>
    <row r="121" spans="2:10" s="193" customFormat="1">
      <c r="B121" s="193" t="s">
        <v>470</v>
      </c>
      <c r="C121" s="194">
        <v>4.4400000000000004</v>
      </c>
      <c r="D121" s="193" t="s">
        <v>113</v>
      </c>
      <c r="E121" s="193" t="s">
        <v>471</v>
      </c>
      <c r="F121" s="195">
        <v>1500000</v>
      </c>
      <c r="G121" s="195">
        <v>1597.47</v>
      </c>
      <c r="H121" s="195">
        <v>1.62</v>
      </c>
    </row>
    <row r="122" spans="2:10" s="193" customFormat="1">
      <c r="B122" s="193" t="s">
        <v>472</v>
      </c>
      <c r="C122" s="194">
        <v>6.25</v>
      </c>
      <c r="D122" s="193" t="s">
        <v>113</v>
      </c>
      <c r="E122" s="193" t="s">
        <v>473</v>
      </c>
      <c r="F122" s="195">
        <v>79500</v>
      </c>
      <c r="G122" s="195">
        <v>76.89</v>
      </c>
      <c r="H122" s="195">
        <v>0.08</v>
      </c>
    </row>
    <row r="123" spans="2:10" s="287" customFormat="1">
      <c r="B123" s="287" t="s">
        <v>115</v>
      </c>
      <c r="C123" s="290"/>
      <c r="F123" s="291"/>
      <c r="G123" s="291">
        <f>SUM(G117:G122)</f>
        <v>3583.2599999999998</v>
      </c>
      <c r="H123" s="291">
        <f>SUM(H117:H122)</f>
        <v>3.63</v>
      </c>
    </row>
    <row r="124" spans="2:10" s="193" customFormat="1">
      <c r="B124" s="287" t="s">
        <v>310</v>
      </c>
      <c r="C124" s="194"/>
      <c r="F124" s="195"/>
      <c r="G124" s="195"/>
      <c r="H124" s="195"/>
    </row>
    <row r="125" spans="2:10" s="193" customFormat="1">
      <c r="B125" s="193" t="s">
        <v>474</v>
      </c>
      <c r="C125" s="194">
        <v>4.43</v>
      </c>
      <c r="D125" s="193" t="s">
        <v>321</v>
      </c>
      <c r="E125" s="193" t="s">
        <v>475</v>
      </c>
      <c r="F125" s="195">
        <v>250</v>
      </c>
      <c r="G125" s="195">
        <v>2521.5300000000002</v>
      </c>
      <c r="H125" s="195">
        <v>2.5499999999999998</v>
      </c>
    </row>
    <row r="126" spans="2:10" s="193" customFormat="1">
      <c r="B126" s="193" t="s">
        <v>476</v>
      </c>
      <c r="C126" s="194">
        <v>4.32</v>
      </c>
      <c r="D126" s="193" t="s">
        <v>311</v>
      </c>
      <c r="E126" s="193" t="s">
        <v>477</v>
      </c>
      <c r="F126" s="195">
        <v>50</v>
      </c>
      <c r="G126" s="195">
        <v>527.91</v>
      </c>
      <c r="H126" s="195">
        <v>0.53</v>
      </c>
    </row>
    <row r="127" spans="2:10" s="193" customFormat="1">
      <c r="B127" s="193" t="s">
        <v>1258</v>
      </c>
      <c r="C127" s="194">
        <v>6.63</v>
      </c>
      <c r="D127" s="193" t="s">
        <v>311</v>
      </c>
      <c r="E127" s="193" t="s">
        <v>316</v>
      </c>
      <c r="F127" s="195">
        <v>50</v>
      </c>
      <c r="G127" s="195">
        <v>495.03</v>
      </c>
      <c r="H127" s="195">
        <v>0.5</v>
      </c>
    </row>
    <row r="128" spans="2:10" s="193" customFormat="1">
      <c r="B128" s="193" t="s">
        <v>478</v>
      </c>
      <c r="C128" s="194">
        <v>4.51</v>
      </c>
      <c r="D128" s="193" t="s">
        <v>311</v>
      </c>
      <c r="E128" s="193" t="s">
        <v>479</v>
      </c>
      <c r="F128" s="195">
        <v>30</v>
      </c>
      <c r="G128" s="195">
        <v>310.14</v>
      </c>
      <c r="H128" s="195">
        <v>0.31</v>
      </c>
    </row>
    <row r="129" spans="2:11" s="287" customFormat="1">
      <c r="B129" s="287" t="s">
        <v>329</v>
      </c>
      <c r="C129" s="290"/>
      <c r="F129" s="291"/>
      <c r="G129" s="291">
        <f>SUM(G124:G128)</f>
        <v>3854.61</v>
      </c>
      <c r="H129" s="291">
        <f>SUM(H124:H128)</f>
        <v>3.89</v>
      </c>
    </row>
    <row r="130" spans="2:11" s="287" customFormat="1">
      <c r="B130" s="287" t="s">
        <v>467</v>
      </c>
      <c r="C130" s="290"/>
      <c r="F130" s="291"/>
      <c r="G130" s="291"/>
      <c r="H130" s="291"/>
    </row>
    <row r="131" spans="2:11" s="193" customFormat="1">
      <c r="B131" s="193" t="s">
        <v>100</v>
      </c>
      <c r="C131" s="194" t="s">
        <v>136</v>
      </c>
      <c r="D131" s="193" t="s">
        <v>468</v>
      </c>
      <c r="E131" s="193" t="s">
        <v>469</v>
      </c>
      <c r="F131" s="195">
        <v>67099.751999999993</v>
      </c>
      <c r="G131" s="195">
        <v>2209.69</v>
      </c>
      <c r="H131" s="195">
        <v>2.2400000000000002</v>
      </c>
    </row>
    <row r="132" spans="2:11" s="287" customFormat="1">
      <c r="B132" s="287" t="s">
        <v>2367</v>
      </c>
      <c r="C132" s="290"/>
      <c r="F132" s="291"/>
      <c r="G132" s="291">
        <f>SUM(G131)</f>
        <v>2209.69</v>
      </c>
      <c r="H132" s="291">
        <f>SUM(H131)</f>
        <v>2.2400000000000002</v>
      </c>
    </row>
    <row r="133" spans="2:11" s="287" customFormat="1">
      <c r="B133" s="287" t="s">
        <v>401</v>
      </c>
      <c r="C133" s="290"/>
      <c r="F133" s="291"/>
      <c r="G133" s="291">
        <v>11321.75</v>
      </c>
      <c r="H133" s="291">
        <v>11.47</v>
      </c>
    </row>
    <row r="134" spans="2:11" s="287" customFormat="1">
      <c r="B134" s="287" t="s">
        <v>122</v>
      </c>
      <c r="C134" s="290"/>
      <c r="F134" s="291"/>
      <c r="G134" s="291">
        <f>+G83+G116+G123+G129+G132+G133</f>
        <v>105716.83</v>
      </c>
      <c r="H134" s="291">
        <v>107.11</v>
      </c>
      <c r="J134" s="291">
        <v>105716.83</v>
      </c>
      <c r="K134" s="291">
        <v>107.11</v>
      </c>
    </row>
    <row r="135" spans="2:11" s="287" customFormat="1">
      <c r="B135" s="287" t="s">
        <v>205</v>
      </c>
      <c r="C135" s="290"/>
      <c r="F135" s="291"/>
      <c r="G135" s="291">
        <f>+G136-G134</f>
        <v>-7022.7756700000027</v>
      </c>
      <c r="H135" s="291">
        <f>+G135*100/G136</f>
        <v>-7.1157028836997451</v>
      </c>
      <c r="J135" s="291">
        <v>-7022.7756700000027</v>
      </c>
      <c r="K135" s="291">
        <v>-7.1099999999999994</v>
      </c>
    </row>
    <row r="136" spans="2:11" s="287" customFormat="1">
      <c r="B136" s="287" t="s">
        <v>124</v>
      </c>
      <c r="C136" s="290"/>
      <c r="F136" s="291"/>
      <c r="G136" s="291">
        <v>98694.054329999999</v>
      </c>
      <c r="H136" s="291">
        <v>100</v>
      </c>
    </row>
    <row r="137" spans="2:11" s="193" customFormat="1">
      <c r="B137" s="193" t="s">
        <v>125</v>
      </c>
      <c r="C137" s="194"/>
      <c r="F137" s="195"/>
      <c r="G137" s="195"/>
      <c r="H137" s="195"/>
    </row>
    <row r="138" spans="2:11" s="193" customFormat="1">
      <c r="B138" s="193" t="s">
        <v>126</v>
      </c>
      <c r="C138" s="194"/>
      <c r="F138" s="195"/>
      <c r="G138" s="195"/>
      <c r="H138" s="195"/>
    </row>
    <row r="139" spans="2:11" s="193" customFormat="1">
      <c r="C139" s="194"/>
      <c r="F139" s="195"/>
      <c r="G139" s="195"/>
      <c r="H139" s="195"/>
    </row>
    <row r="140" spans="2:11" s="193" customFormat="1" ht="25.5">
      <c r="B140" s="243" t="s">
        <v>127</v>
      </c>
      <c r="C140" s="194" t="s">
        <v>128</v>
      </c>
      <c r="F140" s="195"/>
      <c r="G140" s="195"/>
      <c r="H140" s="195"/>
    </row>
    <row r="141" spans="2:11" s="193" customFormat="1">
      <c r="C141" s="194"/>
      <c r="F141" s="195"/>
      <c r="G141" s="195"/>
      <c r="H141" s="195"/>
    </row>
    <row r="142" spans="2:11" s="193" customFormat="1">
      <c r="B142" s="193" t="s">
        <v>129</v>
      </c>
      <c r="C142" s="194"/>
      <c r="F142" s="195"/>
      <c r="G142" s="195"/>
      <c r="H142" s="195"/>
    </row>
    <row r="143" spans="2:11" s="193" customFormat="1">
      <c r="B143" s="193" t="s">
        <v>206</v>
      </c>
      <c r="C143" s="194"/>
      <c r="F143" s="195"/>
      <c r="G143" s="195"/>
      <c r="H143" s="195"/>
    </row>
    <row r="144" spans="2:11" s="193" customFormat="1">
      <c r="B144" s="193" t="s">
        <v>130</v>
      </c>
      <c r="C144" s="194"/>
      <c r="F144" s="195"/>
      <c r="G144" s="195"/>
      <c r="H144" s="195"/>
    </row>
    <row r="145" spans="2:8" s="193" customFormat="1">
      <c r="B145" s="193" t="s">
        <v>480</v>
      </c>
      <c r="C145" s="194"/>
      <c r="F145" s="195"/>
      <c r="G145" s="195"/>
      <c r="H145" s="195"/>
    </row>
    <row r="146" spans="2:8" s="193" customFormat="1">
      <c r="B146" s="193" t="s">
        <v>481</v>
      </c>
      <c r="C146" s="194"/>
      <c r="F146" s="195"/>
      <c r="G146" s="195"/>
      <c r="H146" s="195"/>
    </row>
    <row r="147" spans="2:8" s="193" customFormat="1">
      <c r="B147" s="193" t="s">
        <v>482</v>
      </c>
      <c r="C147" s="194"/>
      <c r="F147" s="195"/>
      <c r="G147" s="195"/>
      <c r="H147" s="195"/>
    </row>
    <row r="148" spans="2:8" s="193" customFormat="1">
      <c r="B148" s="193" t="s">
        <v>483</v>
      </c>
      <c r="C148" s="194"/>
      <c r="F148" s="195"/>
      <c r="G148" s="195"/>
      <c r="H148" s="195"/>
    </row>
    <row r="149" spans="2:8" s="193" customFormat="1">
      <c r="B149" s="193" t="s">
        <v>484</v>
      </c>
      <c r="C149" s="194"/>
      <c r="F149" s="195"/>
      <c r="G149" s="195"/>
      <c r="H149" s="195"/>
    </row>
    <row r="150" spans="2:8" s="193" customFormat="1">
      <c r="B150" s="193" t="s">
        <v>485</v>
      </c>
      <c r="C150" s="194"/>
      <c r="F150" s="195"/>
      <c r="G150" s="195"/>
      <c r="H150" s="195"/>
    </row>
    <row r="151" spans="2:8" s="193" customFormat="1">
      <c r="B151" s="193" t="s">
        <v>486</v>
      </c>
      <c r="C151" s="194"/>
      <c r="F151" s="195"/>
      <c r="G151" s="195"/>
      <c r="H151" s="195"/>
    </row>
    <row r="152" spans="2:8" s="193" customFormat="1">
      <c r="B152" s="193" t="s">
        <v>487</v>
      </c>
      <c r="C152" s="194"/>
      <c r="F152" s="195"/>
      <c r="G152" s="195"/>
      <c r="H152" s="195"/>
    </row>
    <row r="153" spans="2:8" s="203" customFormat="1">
      <c r="B153" s="203" t="s">
        <v>2437</v>
      </c>
      <c r="C153" s="205"/>
      <c r="F153" s="204"/>
      <c r="G153" s="204"/>
      <c r="H153" s="204"/>
    </row>
    <row r="154" spans="2:8" s="203" customFormat="1">
      <c r="B154" s="203" t="s">
        <v>131</v>
      </c>
      <c r="C154" s="205"/>
      <c r="F154" s="204"/>
      <c r="G154" s="204"/>
      <c r="H154" s="204"/>
    </row>
    <row r="155" spans="2:8" s="203" customFormat="1">
      <c r="B155" s="206" t="s">
        <v>2432</v>
      </c>
      <c r="C155" s="205"/>
      <c r="F155" s="204"/>
      <c r="G155" s="204"/>
      <c r="H155" s="204"/>
    </row>
    <row r="156" spans="2:8" s="203" customFormat="1">
      <c r="B156" s="206" t="s">
        <v>132</v>
      </c>
      <c r="C156" s="205"/>
      <c r="F156" s="204"/>
      <c r="G156" s="204"/>
      <c r="H156" s="204"/>
    </row>
    <row r="157" spans="2:8" s="193" customFormat="1">
      <c r="C157" s="194"/>
      <c r="F157" s="195"/>
      <c r="G157" s="195"/>
      <c r="H157" s="195"/>
    </row>
    <row r="158" spans="2:8" s="193" customFormat="1">
      <c r="C158" s="194"/>
      <c r="F158" s="195"/>
      <c r="G158" s="195"/>
      <c r="H158" s="195"/>
    </row>
    <row r="159" spans="2:8" s="193" customFormat="1" ht="14.25">
      <c r="B159" s="296" t="s">
        <v>2463</v>
      </c>
      <c r="C159" s="288"/>
      <c r="F159" s="195"/>
      <c r="G159" s="195"/>
      <c r="H159" s="195"/>
    </row>
    <row r="160" spans="2:8" s="193" customFormat="1" ht="25.5">
      <c r="B160" s="297" t="s">
        <v>2455</v>
      </c>
      <c r="C160" s="297" t="s">
        <v>2456</v>
      </c>
      <c r="F160" s="195"/>
      <c r="G160" s="195"/>
      <c r="H160" s="195"/>
    </row>
    <row r="161" spans="2:8" s="193" customFormat="1">
      <c r="B161" s="245" t="s">
        <v>2457</v>
      </c>
      <c r="C161" s="246">
        <v>4256</v>
      </c>
      <c r="F161" s="195"/>
      <c r="G161" s="195"/>
      <c r="H161" s="195"/>
    </row>
    <row r="162" spans="2:8" s="193" customFormat="1">
      <c r="B162" s="245" t="s">
        <v>2458</v>
      </c>
      <c r="C162" s="246">
        <v>0</v>
      </c>
      <c r="F162" s="195"/>
      <c r="G162" s="195"/>
      <c r="H162" s="195"/>
    </row>
    <row r="163" spans="2:8" s="193" customFormat="1">
      <c r="B163" s="245" t="s">
        <v>2459</v>
      </c>
      <c r="C163" s="246">
        <v>0</v>
      </c>
      <c r="F163" s="195"/>
      <c r="G163" s="195"/>
      <c r="H163" s="195"/>
    </row>
    <row r="164" spans="2:8" s="193" customFormat="1">
      <c r="B164" s="245" t="s">
        <v>2460</v>
      </c>
      <c r="C164" s="246">
        <v>0</v>
      </c>
      <c r="F164" s="195"/>
      <c r="G164" s="195"/>
      <c r="H164" s="195"/>
    </row>
    <row r="165" spans="2:8" s="193" customFormat="1">
      <c r="B165" s="247" t="s">
        <v>2461</v>
      </c>
      <c r="C165" s="246">
        <v>2200</v>
      </c>
      <c r="F165" s="195"/>
      <c r="G165" s="195"/>
      <c r="H165" s="195"/>
    </row>
    <row r="166" spans="2:8" s="193" customFormat="1">
      <c r="B166" s="245" t="s">
        <v>2462</v>
      </c>
      <c r="C166" s="246">
        <f>SUM(C161:C165)</f>
        <v>6456</v>
      </c>
      <c r="F166" s="195"/>
      <c r="G166" s="195"/>
      <c r="H166" s="195"/>
    </row>
    <row r="167" spans="2:8" s="193" customFormat="1">
      <c r="C167" s="194"/>
      <c r="F167" s="195"/>
      <c r="G167" s="195"/>
      <c r="H167" s="195"/>
    </row>
    <row r="168" spans="2:8" s="193" customFormat="1">
      <c r="C168" s="194"/>
      <c r="F168" s="195"/>
      <c r="G168" s="195"/>
      <c r="H168" s="195"/>
    </row>
    <row r="169" spans="2:8" s="301" customFormat="1" ht="15">
      <c r="B169" s="298" t="s">
        <v>2464</v>
      </c>
      <c r="C169" s="299">
        <v>44439</v>
      </c>
      <c r="D169" s="287"/>
      <c r="E169" s="287"/>
      <c r="F169" s="291"/>
      <c r="G169" s="300"/>
      <c r="H169" s="300"/>
    </row>
    <row r="170" spans="2:8" s="301" customFormat="1" ht="45">
      <c r="B170" s="302" t="s">
        <v>2465</v>
      </c>
      <c r="C170" s="302" t="s">
        <v>2466</v>
      </c>
      <c r="D170" s="138" t="s">
        <v>2467</v>
      </c>
      <c r="E170" s="302" t="s">
        <v>2468</v>
      </c>
      <c r="F170" s="302" t="s">
        <v>2469</v>
      </c>
      <c r="G170" s="300"/>
      <c r="H170" s="300"/>
    </row>
    <row r="171" spans="2:8" s="193" customFormat="1" ht="15">
      <c r="B171" s="248" t="s">
        <v>2492</v>
      </c>
      <c r="C171" s="249">
        <v>-164739</v>
      </c>
      <c r="D171" s="196">
        <v>618.38710000000003</v>
      </c>
      <c r="E171" s="196">
        <v>664.05</v>
      </c>
      <c r="F171" s="340" t="s">
        <v>2869</v>
      </c>
      <c r="G171" s="195"/>
      <c r="H171" s="195"/>
    </row>
    <row r="172" spans="2:8" s="193" customFormat="1" ht="15">
      <c r="B172" s="248" t="s">
        <v>2524</v>
      </c>
      <c r="C172" s="249">
        <v>-37200</v>
      </c>
      <c r="D172" s="196">
        <v>2730.8332</v>
      </c>
      <c r="E172" s="196">
        <v>2801.9</v>
      </c>
      <c r="F172" s="340"/>
      <c r="G172" s="195"/>
      <c r="H172" s="195"/>
    </row>
    <row r="173" spans="2:8" s="193" customFormat="1" ht="15">
      <c r="B173" s="248" t="s">
        <v>2609</v>
      </c>
      <c r="C173" s="249">
        <v>-16800</v>
      </c>
      <c r="D173" s="196">
        <v>2644.1675</v>
      </c>
      <c r="E173" s="196">
        <v>2726.9</v>
      </c>
      <c r="F173" s="340"/>
      <c r="G173" s="195"/>
      <c r="H173" s="195"/>
    </row>
    <row r="174" spans="2:8" s="193" customFormat="1" ht="15">
      <c r="B174" s="248" t="s">
        <v>2534</v>
      </c>
      <c r="C174" s="249">
        <v>-88000</v>
      </c>
      <c r="D174" s="196">
        <v>680.69590000000005</v>
      </c>
      <c r="E174" s="196">
        <v>719.7</v>
      </c>
      <c r="F174" s="340"/>
      <c r="G174" s="195"/>
      <c r="H174" s="195"/>
    </row>
    <row r="175" spans="2:8" s="193" customFormat="1" ht="15">
      <c r="B175" s="248" t="s">
        <v>2538</v>
      </c>
      <c r="C175" s="249">
        <v>-36000</v>
      </c>
      <c r="D175" s="196">
        <v>1748.3503000000001</v>
      </c>
      <c r="E175" s="196">
        <v>1710.4</v>
      </c>
      <c r="F175" s="340"/>
      <c r="G175" s="195"/>
      <c r="H175" s="195"/>
    </row>
    <row r="176" spans="2:8" s="193" customFormat="1" ht="15">
      <c r="B176" s="248" t="s">
        <v>2550</v>
      </c>
      <c r="C176" s="249">
        <v>-24650</v>
      </c>
      <c r="D176" s="196">
        <v>934.55280000000005</v>
      </c>
      <c r="E176" s="196">
        <v>958.5</v>
      </c>
      <c r="F176" s="340"/>
      <c r="G176" s="195"/>
      <c r="H176" s="195"/>
    </row>
    <row r="177" spans="2:8" s="193" customFormat="1" ht="15">
      <c r="B177" s="248" t="s">
        <v>2553</v>
      </c>
      <c r="C177" s="249">
        <v>-14000</v>
      </c>
      <c r="D177" s="196">
        <v>6866.7809999999999</v>
      </c>
      <c r="E177" s="196">
        <v>6849.25</v>
      </c>
      <c r="F177" s="340"/>
      <c r="G177" s="195"/>
      <c r="H177" s="195"/>
    </row>
    <row r="178" spans="2:8" s="193" customFormat="1" ht="15">
      <c r="B178" s="248" t="s">
        <v>2584</v>
      </c>
      <c r="C178" s="249">
        <v>-51250</v>
      </c>
      <c r="D178" s="196">
        <v>2160.5342000000001</v>
      </c>
      <c r="E178" s="196">
        <v>2265.9499999999998</v>
      </c>
      <c r="F178" s="340"/>
      <c r="G178" s="195"/>
      <c r="H178" s="195"/>
    </row>
    <row r="179" spans="2:8" s="193" customFormat="1" ht="15">
      <c r="B179" s="248" t="s">
        <v>2598</v>
      </c>
      <c r="C179" s="249">
        <v>-36600</v>
      </c>
      <c r="D179" s="196">
        <v>3659.6352000000002</v>
      </c>
      <c r="E179" s="196">
        <v>3789.55</v>
      </c>
      <c r="F179" s="340"/>
      <c r="G179" s="195"/>
      <c r="H179" s="195"/>
    </row>
    <row r="180" spans="2:8" s="193" customFormat="1" ht="15">
      <c r="B180" s="248" t="s">
        <v>2604</v>
      </c>
      <c r="C180" s="249">
        <v>-1800</v>
      </c>
      <c r="D180" s="196">
        <v>7393.0823</v>
      </c>
      <c r="E180" s="196">
        <v>7842.05</v>
      </c>
      <c r="F180" s="340"/>
      <c r="G180" s="195"/>
      <c r="H180" s="195"/>
    </row>
    <row r="181" spans="2:8" s="193" customFormat="1" ht="15">
      <c r="B181" s="248" t="s">
        <v>3067</v>
      </c>
      <c r="C181" s="249">
        <v>-73600</v>
      </c>
      <c r="D181" s="196">
        <v>632.22900000000004</v>
      </c>
      <c r="E181" s="196">
        <v>641.04999999999995</v>
      </c>
      <c r="F181" s="340"/>
      <c r="G181" s="195"/>
      <c r="H181" s="195"/>
    </row>
    <row r="182" spans="2:8" s="193" customFormat="1">
      <c r="C182" s="194"/>
      <c r="F182" s="195"/>
      <c r="G182" s="195"/>
      <c r="H182" s="195"/>
    </row>
    <row r="183" spans="2:8" s="193" customFormat="1">
      <c r="B183" s="250" t="s">
        <v>2883</v>
      </c>
      <c r="C183" s="251">
        <v>6.25E-2</v>
      </c>
      <c r="F183" s="195"/>
      <c r="G183" s="195"/>
      <c r="H183" s="195"/>
    </row>
    <row r="184" spans="2:8" s="193" customFormat="1">
      <c r="C184" s="194"/>
      <c r="F184" s="195"/>
      <c r="G184" s="195"/>
      <c r="H184" s="195"/>
    </row>
    <row r="185" spans="2:8" s="203" customFormat="1" ht="15">
      <c r="B185" s="252" t="s">
        <v>2915</v>
      </c>
      <c r="C185" s="251"/>
      <c r="F185" s="204"/>
      <c r="G185" s="204"/>
      <c r="H185" s="204"/>
    </row>
    <row r="186" spans="2:8" s="203" customFormat="1" ht="15">
      <c r="B186" s="252"/>
      <c r="C186" s="251"/>
      <c r="F186" s="204"/>
      <c r="G186" s="204"/>
      <c r="H186" s="204"/>
    </row>
    <row r="187" spans="2:8" s="301" customFormat="1" ht="15.75" customHeight="1">
      <c r="B187" s="303" t="s">
        <v>2612</v>
      </c>
      <c r="C187" s="191" t="s">
        <v>2884</v>
      </c>
      <c r="F187" s="300"/>
      <c r="G187" s="300"/>
      <c r="H187" s="300"/>
    </row>
    <row r="188" spans="2:8" s="203" customFormat="1" ht="15.75" customHeight="1">
      <c r="B188" s="207" t="s">
        <v>2627</v>
      </c>
      <c r="C188" s="208">
        <v>1</v>
      </c>
      <c r="F188" s="204"/>
      <c r="G188" s="204"/>
      <c r="H188" s="204"/>
    </row>
    <row r="189" spans="2:8" s="203" customFormat="1" ht="15.75" customHeight="1">
      <c r="B189" s="207" t="s">
        <v>2659</v>
      </c>
      <c r="C189" s="208">
        <v>1</v>
      </c>
      <c r="F189" s="204"/>
      <c r="G189" s="204"/>
      <c r="H189" s="204"/>
    </row>
    <row r="190" spans="2:8" s="203" customFormat="1" ht="15.75" customHeight="1">
      <c r="B190" s="207" t="s">
        <v>2640</v>
      </c>
      <c r="C190" s="208">
        <v>1</v>
      </c>
      <c r="F190" s="204"/>
      <c r="G190" s="204"/>
      <c r="H190" s="204"/>
    </row>
    <row r="191" spans="2:8" s="203" customFormat="1" ht="15.75" customHeight="1">
      <c r="B191" s="207" t="s">
        <v>2634</v>
      </c>
      <c r="C191" s="208">
        <v>1</v>
      </c>
      <c r="F191" s="204"/>
      <c r="G191" s="204"/>
      <c r="H191" s="204"/>
    </row>
    <row r="192" spans="2:8" s="203" customFormat="1" ht="15.75" customHeight="1">
      <c r="B192" s="207" t="s">
        <v>2661</v>
      </c>
      <c r="C192" s="208">
        <v>1</v>
      </c>
      <c r="F192" s="204"/>
      <c r="G192" s="204"/>
      <c r="H192" s="204"/>
    </row>
    <row r="193" spans="2:8" s="203" customFormat="1" ht="15.75" customHeight="1">
      <c r="B193" s="207" t="s">
        <v>2786</v>
      </c>
      <c r="C193" s="208">
        <v>1</v>
      </c>
      <c r="F193" s="204"/>
      <c r="G193" s="204"/>
      <c r="H193" s="204"/>
    </row>
    <row r="194" spans="2:8" s="203" customFormat="1" ht="15.75" customHeight="1">
      <c r="B194" s="207" t="s">
        <v>2790</v>
      </c>
      <c r="C194" s="208">
        <v>1</v>
      </c>
      <c r="F194" s="204"/>
      <c r="G194" s="204"/>
      <c r="H194" s="204"/>
    </row>
    <row r="195" spans="2:8" s="203" customFormat="1" ht="15.75" customHeight="1">
      <c r="B195" s="207" t="s">
        <v>2666</v>
      </c>
      <c r="C195" s="208">
        <v>2</v>
      </c>
      <c r="F195" s="204"/>
      <c r="G195" s="204"/>
      <c r="H195" s="204"/>
    </row>
    <row r="196" spans="2:8" s="203" customFormat="1" ht="15.75" customHeight="1">
      <c r="B196" s="207" t="s">
        <v>2848</v>
      </c>
      <c r="C196" s="208">
        <v>1</v>
      </c>
      <c r="F196" s="204"/>
      <c r="G196" s="204"/>
      <c r="H196" s="204"/>
    </row>
    <row r="197" spans="2:8" s="203" customFormat="1" ht="15.75" customHeight="1">
      <c r="B197" s="207" t="s">
        <v>2647</v>
      </c>
      <c r="C197" s="208">
        <v>1</v>
      </c>
      <c r="F197" s="204"/>
      <c r="G197" s="204"/>
      <c r="H197" s="204"/>
    </row>
    <row r="198" spans="2:8" s="203" customFormat="1" ht="15.75" customHeight="1">
      <c r="B198" s="207" t="s">
        <v>2859</v>
      </c>
      <c r="C198" s="208">
        <v>1</v>
      </c>
      <c r="F198" s="204"/>
      <c r="G198" s="204"/>
      <c r="H198" s="204"/>
    </row>
    <row r="199" spans="2:8" s="193" customFormat="1" ht="12.75" customHeight="1">
      <c r="B199" s="209"/>
      <c r="C199" s="210"/>
      <c r="F199" s="195"/>
      <c r="G199" s="195"/>
      <c r="H199" s="195"/>
    </row>
    <row r="200" spans="2:8" s="301" customFormat="1" ht="15.75" customHeight="1">
      <c r="B200" s="303" t="s">
        <v>2866</v>
      </c>
      <c r="C200" s="191" t="s">
        <v>2884</v>
      </c>
      <c r="F200" s="300"/>
      <c r="G200" s="300"/>
      <c r="H200" s="300"/>
    </row>
    <row r="201" spans="2:8" s="203" customFormat="1" ht="15.75" customHeight="1">
      <c r="B201" s="207" t="s">
        <v>2627</v>
      </c>
      <c r="C201" s="208">
        <v>1</v>
      </c>
      <c r="F201" s="204"/>
      <c r="G201" s="204"/>
      <c r="H201" s="204"/>
    </row>
    <row r="202" spans="2:8" s="203" customFormat="1" ht="15.75" customHeight="1">
      <c r="B202" s="207" t="s">
        <v>2659</v>
      </c>
      <c r="C202" s="208">
        <v>1</v>
      </c>
      <c r="F202" s="204"/>
      <c r="G202" s="204"/>
      <c r="H202" s="204"/>
    </row>
    <row r="203" spans="2:8" s="203" customFormat="1" ht="15.75" customHeight="1">
      <c r="B203" s="207" t="s">
        <v>2640</v>
      </c>
      <c r="C203" s="208">
        <v>1</v>
      </c>
      <c r="F203" s="204"/>
      <c r="G203" s="204"/>
      <c r="H203" s="204"/>
    </row>
    <row r="204" spans="2:8" s="203" customFormat="1" ht="15.75" customHeight="1">
      <c r="B204" s="207" t="s">
        <v>2634</v>
      </c>
      <c r="C204" s="208">
        <v>1</v>
      </c>
      <c r="F204" s="204"/>
      <c r="G204" s="204"/>
      <c r="H204" s="204"/>
    </row>
    <row r="205" spans="2:8" s="203" customFormat="1" ht="15.75" customHeight="1">
      <c r="B205" s="207" t="s">
        <v>2661</v>
      </c>
      <c r="C205" s="208">
        <v>1</v>
      </c>
      <c r="F205" s="204"/>
      <c r="G205" s="204"/>
      <c r="H205" s="204"/>
    </row>
    <row r="206" spans="2:8" s="203" customFormat="1" ht="15.75" customHeight="1">
      <c r="B206" s="207" t="s">
        <v>2786</v>
      </c>
      <c r="C206" s="208">
        <v>1</v>
      </c>
      <c r="F206" s="204"/>
      <c r="G206" s="204"/>
      <c r="H206" s="204"/>
    </row>
    <row r="207" spans="2:8" s="203" customFormat="1" ht="15.75" customHeight="1">
      <c r="B207" s="207" t="s">
        <v>2790</v>
      </c>
      <c r="C207" s="208">
        <v>1</v>
      </c>
      <c r="F207" s="204"/>
      <c r="G207" s="204"/>
      <c r="H207" s="204"/>
    </row>
    <row r="208" spans="2:8" s="203" customFormat="1" ht="15.75" customHeight="1">
      <c r="B208" s="207" t="s">
        <v>2666</v>
      </c>
      <c r="C208" s="208">
        <v>2</v>
      </c>
      <c r="F208" s="204"/>
      <c r="G208" s="204"/>
      <c r="H208" s="204"/>
    </row>
    <row r="209" spans="2:8" s="203" customFormat="1" ht="15.75" customHeight="1">
      <c r="B209" s="207" t="s">
        <v>2848</v>
      </c>
      <c r="C209" s="208">
        <v>1</v>
      </c>
      <c r="F209" s="204"/>
      <c r="G209" s="204"/>
      <c r="H209" s="204"/>
    </row>
    <row r="210" spans="2:8" s="203" customFormat="1" ht="15.75" customHeight="1">
      <c r="B210" s="207" t="s">
        <v>2647</v>
      </c>
      <c r="C210" s="208">
        <v>1</v>
      </c>
      <c r="F210" s="204"/>
      <c r="G210" s="204"/>
      <c r="H210" s="204"/>
    </row>
    <row r="211" spans="2:8" s="203" customFormat="1" ht="15.75" customHeight="1">
      <c r="B211" s="207" t="s">
        <v>2859</v>
      </c>
      <c r="C211" s="208">
        <v>1</v>
      </c>
      <c r="F211" s="204"/>
      <c r="G211" s="204"/>
      <c r="H211" s="204"/>
    </row>
    <row r="212" spans="2:8" s="203" customFormat="1" ht="15.75" customHeight="1">
      <c r="B212" s="253"/>
      <c r="C212" s="254"/>
      <c r="F212" s="204"/>
      <c r="G212" s="204"/>
      <c r="H212" s="204"/>
    </row>
    <row r="213" spans="2:8" s="193" customFormat="1" ht="12.75" customHeight="1">
      <c r="C213" s="194"/>
      <c r="F213" s="195"/>
      <c r="G213" s="195"/>
      <c r="H213" s="195"/>
    </row>
    <row r="214" spans="2:8" s="301" customFormat="1" ht="15.75" customHeight="1">
      <c r="B214" s="304" t="s">
        <v>2672</v>
      </c>
      <c r="C214" s="305" t="s">
        <v>2683</v>
      </c>
      <c r="F214" s="300"/>
      <c r="G214" s="300"/>
      <c r="H214" s="300"/>
    </row>
    <row r="215" spans="2:8" s="203" customFormat="1" ht="15.75" customHeight="1">
      <c r="B215" s="207" t="s">
        <v>2627</v>
      </c>
      <c r="C215" s="211">
        <v>101545020.76000001</v>
      </c>
      <c r="F215" s="204"/>
      <c r="G215" s="204"/>
      <c r="H215" s="204"/>
    </row>
    <row r="216" spans="2:8" s="203" customFormat="1" ht="15.75" customHeight="1">
      <c r="B216" s="207" t="s">
        <v>2659</v>
      </c>
      <c r="C216" s="211">
        <v>101293784.64</v>
      </c>
      <c r="F216" s="204"/>
      <c r="G216" s="204"/>
      <c r="H216" s="204"/>
    </row>
    <row r="217" spans="2:8" s="203" customFormat="1" ht="15.75" customHeight="1">
      <c r="B217" s="207" t="s">
        <v>2640</v>
      </c>
      <c r="C217" s="211">
        <v>44293139.520000003</v>
      </c>
      <c r="F217" s="204"/>
      <c r="G217" s="204"/>
      <c r="H217" s="204"/>
    </row>
    <row r="218" spans="2:8" s="203" customFormat="1" ht="15.75" customHeight="1">
      <c r="B218" s="207" t="s">
        <v>2634</v>
      </c>
      <c r="C218" s="211">
        <v>59728416</v>
      </c>
      <c r="F218" s="204"/>
      <c r="G218" s="204"/>
      <c r="H218" s="204"/>
    </row>
    <row r="219" spans="2:8" s="203" customFormat="1" ht="15.75" customHeight="1">
      <c r="B219" s="207" t="s">
        <v>2661</v>
      </c>
      <c r="C219" s="211">
        <v>62744400</v>
      </c>
      <c r="F219" s="204"/>
      <c r="G219" s="204"/>
      <c r="H219" s="204"/>
    </row>
    <row r="220" spans="2:8" s="203" customFormat="1" ht="15.75" customHeight="1">
      <c r="B220" s="207" t="s">
        <v>2786</v>
      </c>
      <c r="C220" s="211">
        <v>22974820.510000002</v>
      </c>
      <c r="F220" s="204"/>
      <c r="G220" s="204"/>
      <c r="H220" s="204"/>
    </row>
    <row r="221" spans="2:8" s="203" customFormat="1" ht="15.75" customHeight="1">
      <c r="B221" s="207" t="s">
        <v>2790</v>
      </c>
      <c r="C221" s="211">
        <v>95848750.200000003</v>
      </c>
      <c r="F221" s="204"/>
      <c r="G221" s="204"/>
      <c r="H221" s="204"/>
    </row>
    <row r="222" spans="2:8" s="203" customFormat="1" ht="15.75" customHeight="1">
      <c r="B222" s="207" t="s">
        <v>2666</v>
      </c>
      <c r="C222" s="211">
        <v>140541687.32999998</v>
      </c>
      <c r="F222" s="204"/>
      <c r="G222" s="204"/>
      <c r="H222" s="204"/>
    </row>
    <row r="223" spans="2:8" s="203" customFormat="1" ht="15.75" customHeight="1">
      <c r="B223" s="207" t="s">
        <v>2848</v>
      </c>
      <c r="C223" s="211">
        <v>133542134.52</v>
      </c>
      <c r="F223" s="204"/>
      <c r="G223" s="204"/>
      <c r="H223" s="204"/>
    </row>
    <row r="224" spans="2:8" s="203" customFormat="1" ht="15.75" customHeight="1">
      <c r="B224" s="207" t="s">
        <v>2647</v>
      </c>
      <c r="C224" s="211">
        <v>13268359.98</v>
      </c>
      <c r="F224" s="204"/>
      <c r="G224" s="204"/>
      <c r="H224" s="204"/>
    </row>
    <row r="225" spans="2:8" s="203" customFormat="1" ht="15.75" customHeight="1">
      <c r="B225" s="207" t="s">
        <v>2859</v>
      </c>
      <c r="C225" s="211">
        <v>46401517.439999998</v>
      </c>
      <c r="F225" s="204"/>
      <c r="G225" s="204"/>
      <c r="H225" s="204"/>
    </row>
    <row r="226" spans="2:8" s="193" customFormat="1" ht="15.75">
      <c r="C226" s="285">
        <f>SUM(C215:C225)</f>
        <v>822182030.9000001</v>
      </c>
      <c r="F226" s="195"/>
      <c r="G226" s="195"/>
      <c r="H226" s="195"/>
    </row>
    <row r="227" spans="2:8" s="193" customFormat="1" ht="12.75" customHeight="1">
      <c r="C227" s="194"/>
      <c r="F227" s="195"/>
      <c r="G227" s="195"/>
      <c r="H227" s="195"/>
    </row>
    <row r="228" spans="2:8" s="301" customFormat="1" ht="15.75" customHeight="1">
      <c r="B228" s="304" t="s">
        <v>2674</v>
      </c>
      <c r="C228" s="191" t="s">
        <v>2683</v>
      </c>
      <c r="F228" s="300"/>
      <c r="G228" s="300"/>
      <c r="H228" s="300"/>
    </row>
    <row r="229" spans="2:8" s="203" customFormat="1" ht="15.75" customHeight="1">
      <c r="B229" s="207" t="s">
        <v>2627</v>
      </c>
      <c r="C229" s="211">
        <v>91015964.280000001</v>
      </c>
      <c r="F229" s="204"/>
      <c r="G229" s="204"/>
      <c r="H229" s="204"/>
    </row>
    <row r="230" spans="2:8" s="203" customFormat="1" ht="15.75" customHeight="1">
      <c r="B230" s="207" t="s">
        <v>2659</v>
      </c>
      <c r="C230" s="211">
        <v>92270540.799999997</v>
      </c>
      <c r="F230" s="204"/>
      <c r="G230" s="204"/>
      <c r="H230" s="204"/>
    </row>
    <row r="231" spans="2:8" s="203" customFormat="1" ht="15.75" customHeight="1">
      <c r="B231" s="207" t="s">
        <v>2640</v>
      </c>
      <c r="C231" s="211">
        <v>39636871.480000004</v>
      </c>
      <c r="F231" s="204"/>
      <c r="G231" s="204"/>
      <c r="H231" s="204"/>
    </row>
    <row r="232" spans="2:8" s="203" customFormat="1" ht="15.75" customHeight="1">
      <c r="B232" s="207" t="s">
        <v>2634</v>
      </c>
      <c r="C232" s="211">
        <v>61643448.399999999</v>
      </c>
      <c r="F232" s="204"/>
      <c r="G232" s="204"/>
      <c r="H232" s="204"/>
    </row>
    <row r="233" spans="2:8" s="203" customFormat="1" ht="15.75" customHeight="1">
      <c r="B233" s="207" t="s">
        <v>2661</v>
      </c>
      <c r="C233" s="211">
        <v>58118504.399999999</v>
      </c>
      <c r="F233" s="204"/>
      <c r="G233" s="204"/>
      <c r="H233" s="204"/>
    </row>
    <row r="234" spans="2:8" s="203" customFormat="1" ht="15.75" customHeight="1">
      <c r="B234" s="207" t="s">
        <v>2786</v>
      </c>
      <c r="C234" s="211">
        <v>29043405.25</v>
      </c>
      <c r="F234" s="204"/>
      <c r="G234" s="204"/>
      <c r="H234" s="204"/>
    </row>
    <row r="235" spans="2:8" s="203" customFormat="1" ht="15.75" customHeight="1">
      <c r="B235" s="207" t="s">
        <v>2790</v>
      </c>
      <c r="C235" s="211">
        <v>99537417.100000009</v>
      </c>
      <c r="F235" s="204"/>
      <c r="G235" s="204"/>
      <c r="H235" s="204"/>
    </row>
    <row r="236" spans="2:8" s="203" customFormat="1" ht="15.75" customHeight="1">
      <c r="B236" s="207" t="s">
        <v>2666</v>
      </c>
      <c r="C236" s="211">
        <v>136572646.40000001</v>
      </c>
      <c r="F236" s="204"/>
      <c r="G236" s="204"/>
      <c r="H236" s="204"/>
    </row>
    <row r="237" spans="2:8" s="203" customFormat="1" ht="15.75" customHeight="1">
      <c r="B237" s="207" t="s">
        <v>2848</v>
      </c>
      <c r="C237" s="211">
        <v>117532640.84999999</v>
      </c>
      <c r="F237" s="204"/>
      <c r="G237" s="204"/>
      <c r="H237" s="204"/>
    </row>
    <row r="238" spans="2:8" s="203" customFormat="1" ht="15.75" customHeight="1">
      <c r="B238" s="207" t="s">
        <v>2647</v>
      </c>
      <c r="C238" s="211">
        <v>13549727.92</v>
      </c>
      <c r="F238" s="204"/>
      <c r="G238" s="204"/>
      <c r="H238" s="204"/>
    </row>
    <row r="239" spans="2:8" s="203" customFormat="1" ht="15.75" customHeight="1">
      <c r="B239" s="207" t="s">
        <v>2859</v>
      </c>
      <c r="C239" s="211">
        <v>43710377.439999998</v>
      </c>
      <c r="F239" s="204"/>
      <c r="G239" s="204"/>
      <c r="H239" s="204"/>
    </row>
    <row r="240" spans="2:8" s="193" customFormat="1" ht="15.75">
      <c r="C240" s="285">
        <f>SUM(C229:C239)</f>
        <v>782631544.31999993</v>
      </c>
      <c r="F240" s="195"/>
      <c r="G240" s="195"/>
      <c r="H240" s="195"/>
    </row>
    <row r="241" spans="2:9" s="193" customFormat="1" ht="12.75" customHeight="1">
      <c r="C241" s="194"/>
      <c r="F241" s="195"/>
      <c r="G241" s="195"/>
      <c r="H241" s="195"/>
    </row>
    <row r="242" spans="2:9" s="193" customFormat="1" ht="12.75" customHeight="1">
      <c r="B242" s="306" t="s">
        <v>2867</v>
      </c>
      <c r="C242" s="286">
        <f>+C240-C226</f>
        <v>-39550486.580000162</v>
      </c>
      <c r="F242" s="195"/>
      <c r="G242" s="195"/>
      <c r="H242" s="195"/>
    </row>
    <row r="243" spans="2:9" s="193" customFormat="1" ht="12.75" customHeight="1">
      <c r="C243" s="194"/>
      <c r="F243" s="195"/>
      <c r="G243" s="195"/>
      <c r="H243" s="195"/>
    </row>
    <row r="244" spans="2:9" s="193" customFormat="1" ht="12.75" customHeight="1">
      <c r="C244" s="194"/>
      <c r="F244" s="195"/>
      <c r="G244" s="195"/>
      <c r="H244" s="195"/>
    </row>
    <row r="245" spans="2:9" s="301" customFormat="1" ht="15">
      <c r="B245" s="298" t="s">
        <v>2885</v>
      </c>
      <c r="C245" s="299">
        <v>44439</v>
      </c>
      <c r="D245" s="288"/>
      <c r="E245" s="288"/>
      <c r="F245" s="307"/>
      <c r="G245" s="300"/>
      <c r="H245" s="300"/>
    </row>
    <row r="246" spans="2:9" s="287" customFormat="1" ht="38.25">
      <c r="B246" s="297" t="s">
        <v>2465</v>
      </c>
      <c r="C246" s="297" t="s">
        <v>2466</v>
      </c>
      <c r="D246" s="308" t="s">
        <v>2467</v>
      </c>
      <c r="E246" s="297" t="s">
        <v>2468</v>
      </c>
      <c r="F246" s="297" t="s">
        <v>2469</v>
      </c>
      <c r="G246" s="291"/>
      <c r="H246" s="309"/>
    </row>
    <row r="247" spans="2:9" s="193" customFormat="1" ht="15">
      <c r="B247" s="232" t="s">
        <v>3114</v>
      </c>
      <c r="C247" s="233">
        <v>-200</v>
      </c>
      <c r="D247" s="255">
        <v>718.83199999999999</v>
      </c>
      <c r="E247" s="213">
        <v>720.95</v>
      </c>
      <c r="F247" s="344" t="s">
        <v>2869</v>
      </c>
      <c r="G247" s="195"/>
      <c r="H247" s="235"/>
      <c r="I247" s="239"/>
    </row>
    <row r="248" spans="2:9" s="193" customFormat="1" ht="15">
      <c r="B248" s="232" t="s">
        <v>3136</v>
      </c>
      <c r="C248" s="233">
        <v>80</v>
      </c>
      <c r="D248" s="255">
        <v>47724.081299999998</v>
      </c>
      <c r="E248" s="213">
        <v>47152</v>
      </c>
      <c r="F248" s="344"/>
      <c r="G248" s="195"/>
      <c r="H248" s="234"/>
    </row>
    <row r="249" spans="2:9" s="193" customFormat="1" ht="15">
      <c r="B249" s="232" t="s">
        <v>3136</v>
      </c>
      <c r="C249" s="233">
        <v>-580</v>
      </c>
      <c r="D249" s="255">
        <v>47455.014999999999</v>
      </c>
      <c r="E249" s="213">
        <v>47227</v>
      </c>
      <c r="F249" s="344"/>
      <c r="G249" s="195"/>
      <c r="H249" s="235"/>
    </row>
    <row r="250" spans="2:9" s="209" customFormat="1" ht="15">
      <c r="B250" s="232" t="s">
        <v>3115</v>
      </c>
      <c r="C250" s="233">
        <v>-578</v>
      </c>
      <c r="D250" s="255">
        <v>64066.923600000002</v>
      </c>
      <c r="E250" s="213">
        <v>63618</v>
      </c>
      <c r="F250" s="344"/>
      <c r="G250" s="256"/>
      <c r="H250" s="257"/>
      <c r="I250" s="257"/>
    </row>
    <row r="251" spans="2:9" s="209" customFormat="1" ht="15">
      <c r="B251" s="232" t="s">
        <v>3115</v>
      </c>
      <c r="C251" s="233">
        <v>-2078</v>
      </c>
      <c r="D251" s="255">
        <v>64066.923600000002</v>
      </c>
      <c r="E251" s="213">
        <v>63618</v>
      </c>
      <c r="F251" s="344"/>
      <c r="G251" s="256"/>
      <c r="H251" s="235"/>
    </row>
    <row r="252" spans="2:9" s="209" customFormat="1" ht="15">
      <c r="B252" s="207" t="s">
        <v>3118</v>
      </c>
      <c r="C252" s="213">
        <v>2</v>
      </c>
      <c r="D252" s="255">
        <v>721.00490000000002</v>
      </c>
      <c r="E252" s="213">
        <v>722.9</v>
      </c>
      <c r="F252" s="344"/>
      <c r="G252" s="256"/>
      <c r="H252" s="235"/>
    </row>
    <row r="253" spans="2:9" s="209" customFormat="1" ht="15">
      <c r="B253" s="207" t="s">
        <v>3114</v>
      </c>
      <c r="C253" s="233">
        <v>-2</v>
      </c>
      <c r="D253" s="255">
        <v>718.83199999999999</v>
      </c>
      <c r="E253" s="213">
        <v>720.95</v>
      </c>
      <c r="F253" s="344"/>
      <c r="G253" s="256"/>
      <c r="H253" s="234"/>
    </row>
    <row r="254" spans="2:9" s="209" customFormat="1" ht="15">
      <c r="B254" s="207" t="s">
        <v>3119</v>
      </c>
      <c r="C254" s="213">
        <v>27</v>
      </c>
      <c r="D254" s="255">
        <v>4891.9209000000001</v>
      </c>
      <c r="E254" s="213">
        <v>5027</v>
      </c>
      <c r="F254" s="344"/>
      <c r="G254" s="256"/>
      <c r="H254" s="234"/>
    </row>
    <row r="255" spans="2:9" s="209" customFormat="1" ht="15">
      <c r="B255" s="207" t="s">
        <v>3120</v>
      </c>
      <c r="C255" s="213">
        <v>-27</v>
      </c>
      <c r="D255" s="255">
        <v>4731.1587</v>
      </c>
      <c r="E255" s="213">
        <v>5026</v>
      </c>
      <c r="F255" s="344"/>
      <c r="G255" s="256"/>
      <c r="H255" s="235"/>
    </row>
    <row r="256" spans="2:9" s="209" customFormat="1" ht="15">
      <c r="B256" s="207" t="s">
        <v>3121</v>
      </c>
      <c r="C256" s="213">
        <v>8</v>
      </c>
      <c r="D256" s="255">
        <v>47638.837099999997</v>
      </c>
      <c r="E256" s="213">
        <v>47267</v>
      </c>
      <c r="F256" s="344"/>
      <c r="G256" s="256"/>
      <c r="H256" s="235"/>
    </row>
    <row r="257" spans="2:11" s="209" customFormat="1" ht="15">
      <c r="B257" s="207" t="s">
        <v>3122</v>
      </c>
      <c r="C257" s="213">
        <v>-8</v>
      </c>
      <c r="D257" s="255">
        <v>47046.7425</v>
      </c>
      <c r="E257" s="213">
        <v>47120</v>
      </c>
      <c r="F257" s="344"/>
      <c r="G257" s="256"/>
      <c r="H257" s="235"/>
    </row>
    <row r="258" spans="2:11" s="209" customFormat="1" ht="15">
      <c r="B258" s="207" t="s">
        <v>3126</v>
      </c>
      <c r="C258" s="213">
        <v>-3</v>
      </c>
      <c r="D258" s="255">
        <v>300.77940000000001</v>
      </c>
      <c r="E258" s="213">
        <v>322.8</v>
      </c>
      <c r="F258" s="344"/>
      <c r="G258" s="256"/>
      <c r="H258" s="235"/>
    </row>
    <row r="259" spans="2:11" s="209" customFormat="1" ht="15">
      <c r="B259" s="207" t="s">
        <v>3127</v>
      </c>
      <c r="C259" s="213">
        <v>3</v>
      </c>
      <c r="D259" s="255">
        <v>295.596</v>
      </c>
      <c r="E259" s="213">
        <v>318.3</v>
      </c>
      <c r="F259" s="344"/>
      <c r="G259" s="256"/>
      <c r="H259" s="235"/>
    </row>
    <row r="260" spans="2:11" s="209" customFormat="1" ht="15">
      <c r="B260" s="207" t="s">
        <v>3129</v>
      </c>
      <c r="C260" s="213">
        <v>-30</v>
      </c>
      <c r="D260" s="255">
        <v>7400.3806999999997</v>
      </c>
      <c r="E260" s="213">
        <v>8261</v>
      </c>
      <c r="F260" s="344"/>
      <c r="G260" s="256"/>
      <c r="H260" s="235"/>
    </row>
    <row r="261" spans="2:11" s="209" customFormat="1" ht="15">
      <c r="B261" s="207" t="s">
        <v>3130</v>
      </c>
      <c r="C261" s="213">
        <v>30</v>
      </c>
      <c r="D261" s="255">
        <v>8060.4411</v>
      </c>
      <c r="E261" s="213">
        <v>8198</v>
      </c>
      <c r="F261" s="344"/>
      <c r="G261" s="256"/>
      <c r="H261" s="235"/>
    </row>
    <row r="262" spans="2:11" s="209" customFormat="1" ht="15">
      <c r="B262" s="207" t="s">
        <v>3134</v>
      </c>
      <c r="C262" s="213">
        <v>-10</v>
      </c>
      <c r="D262" s="255">
        <v>244.01769999999999</v>
      </c>
      <c r="E262" s="213">
        <v>241.95</v>
      </c>
      <c r="F262" s="344"/>
      <c r="G262" s="256"/>
      <c r="H262" s="235"/>
    </row>
    <row r="263" spans="2:11" s="209" customFormat="1" ht="15">
      <c r="B263" s="207" t="s">
        <v>3135</v>
      </c>
      <c r="C263" s="213">
        <v>10</v>
      </c>
      <c r="D263" s="255">
        <v>246.40309999999999</v>
      </c>
      <c r="E263" s="213">
        <v>244.8</v>
      </c>
      <c r="F263" s="344"/>
      <c r="G263" s="256"/>
      <c r="H263" s="235"/>
    </row>
    <row r="264" spans="2:11" s="209" customFormat="1" ht="15">
      <c r="B264" s="207" t="s">
        <v>3137</v>
      </c>
      <c r="C264" s="213">
        <v>-326</v>
      </c>
      <c r="D264" s="255">
        <v>64947.306600000004</v>
      </c>
      <c r="E264" s="213">
        <v>64511</v>
      </c>
      <c r="F264" s="344"/>
      <c r="G264" s="256"/>
      <c r="H264" s="235"/>
    </row>
    <row r="265" spans="2:11" s="209" customFormat="1" ht="15">
      <c r="B265" s="207" t="s">
        <v>3138</v>
      </c>
      <c r="C265" s="213">
        <v>326</v>
      </c>
      <c r="D265" s="255">
        <v>64001.047299999998</v>
      </c>
      <c r="E265" s="213">
        <v>63613</v>
      </c>
      <c r="F265" s="344"/>
      <c r="G265" s="256"/>
      <c r="H265" s="235"/>
    </row>
    <row r="266" spans="2:11" s="193" customFormat="1" ht="15">
      <c r="C266" s="194"/>
      <c r="F266" s="258"/>
      <c r="G266" s="256"/>
      <c r="H266" s="195"/>
    </row>
    <row r="267" spans="2:11" s="193" customFormat="1">
      <c r="C267" s="194"/>
      <c r="F267" s="195"/>
      <c r="G267" s="195"/>
      <c r="H267" s="195"/>
    </row>
    <row r="268" spans="2:11" s="203" customFormat="1" ht="25.5">
      <c r="B268" s="214" t="s">
        <v>2886</v>
      </c>
      <c r="C268" s="283">
        <v>0.1013</v>
      </c>
      <c r="F268" s="204"/>
      <c r="G268" s="204"/>
      <c r="H268" s="204"/>
    </row>
    <row r="269" spans="2:11" s="193" customFormat="1">
      <c r="C269" s="194"/>
      <c r="F269" s="195"/>
      <c r="G269" s="195"/>
      <c r="H269" s="195"/>
    </row>
    <row r="270" spans="2:11" s="301" customFormat="1" ht="15">
      <c r="B270" s="288" t="s">
        <v>2887</v>
      </c>
      <c r="C270" s="299">
        <v>44439</v>
      </c>
      <c r="D270" s="310"/>
      <c r="E270" s="311"/>
      <c r="F270" s="307"/>
      <c r="G270" s="300"/>
      <c r="H270" s="300"/>
    </row>
    <row r="271" spans="2:11" s="314" customFormat="1" ht="38.25">
      <c r="B271" s="312" t="s">
        <v>2465</v>
      </c>
      <c r="C271" s="312" t="s">
        <v>2888</v>
      </c>
      <c r="D271" s="155" t="s">
        <v>2467</v>
      </c>
      <c r="E271" s="313" t="s">
        <v>2468</v>
      </c>
      <c r="F271" s="297" t="s">
        <v>2469</v>
      </c>
      <c r="G271" s="290"/>
      <c r="H271" s="291"/>
    </row>
    <row r="272" spans="2:11" s="209" customFormat="1" ht="15">
      <c r="B272" s="232" t="s">
        <v>3116</v>
      </c>
      <c r="C272" s="213">
        <v>578</v>
      </c>
      <c r="D272" s="255">
        <v>69153.416200000007</v>
      </c>
      <c r="E272" s="213">
        <v>64519</v>
      </c>
      <c r="F272" s="345" t="s">
        <v>2869</v>
      </c>
      <c r="G272" s="261"/>
      <c r="H272" s="235"/>
      <c r="I272" s="237"/>
      <c r="J272" s="195"/>
      <c r="K272" s="195"/>
    </row>
    <row r="273" spans="2:11" s="209" customFormat="1" ht="15">
      <c r="B273" s="232" t="s">
        <v>3117</v>
      </c>
      <c r="C273" s="213">
        <v>25</v>
      </c>
      <c r="D273" s="255">
        <v>2946.8515000000002</v>
      </c>
      <c r="E273" s="213">
        <v>2630</v>
      </c>
      <c r="F273" s="346"/>
      <c r="G273" s="215"/>
      <c r="H273" s="234"/>
      <c r="I273" s="237"/>
      <c r="J273" s="195"/>
      <c r="K273" s="195"/>
    </row>
    <row r="274" spans="2:11" s="209" customFormat="1" ht="15">
      <c r="B274" s="232" t="s">
        <v>3119</v>
      </c>
      <c r="C274" s="213">
        <v>10</v>
      </c>
      <c r="D274" s="255">
        <v>4891.9209000000001</v>
      </c>
      <c r="E274" s="213">
        <v>5027</v>
      </c>
      <c r="F274" s="346"/>
      <c r="G274" s="215"/>
      <c r="H274" s="234"/>
      <c r="I274" s="237"/>
      <c r="J274" s="195"/>
    </row>
    <row r="275" spans="2:11" s="209" customFormat="1" ht="15">
      <c r="B275" s="207" t="s">
        <v>3121</v>
      </c>
      <c r="C275" s="213">
        <v>41</v>
      </c>
      <c r="D275" s="255">
        <v>47638.837099999997</v>
      </c>
      <c r="E275" s="213">
        <v>47267</v>
      </c>
      <c r="F275" s="346"/>
      <c r="G275" s="215"/>
      <c r="H275" s="235"/>
      <c r="I275" s="237"/>
      <c r="J275" s="195"/>
    </row>
    <row r="276" spans="2:11" s="209" customFormat="1" ht="15">
      <c r="B276" s="232" t="s">
        <v>3123</v>
      </c>
      <c r="C276" s="213">
        <v>10500</v>
      </c>
      <c r="D276" s="255">
        <v>14518.4776</v>
      </c>
      <c r="E276" s="213">
        <v>14141</v>
      </c>
      <c r="F276" s="346"/>
      <c r="G276" s="215"/>
      <c r="H276" s="235"/>
      <c r="I276" s="237"/>
      <c r="J276" s="195"/>
      <c r="K276" s="195"/>
    </row>
    <row r="277" spans="2:11" s="209" customFormat="1" ht="15">
      <c r="B277" s="207" t="s">
        <v>3124</v>
      </c>
      <c r="C277" s="213">
        <v>15</v>
      </c>
      <c r="D277" s="255">
        <v>15760.8804</v>
      </c>
      <c r="E277" s="213">
        <v>15704</v>
      </c>
      <c r="F277" s="346"/>
      <c r="G277" s="215"/>
      <c r="H277" s="235"/>
      <c r="I277" s="237"/>
      <c r="J277" s="195"/>
    </row>
    <row r="278" spans="2:11" s="209" customFormat="1" ht="15">
      <c r="B278" s="207" t="s">
        <v>3125</v>
      </c>
      <c r="C278" s="213">
        <v>55</v>
      </c>
      <c r="D278" s="255">
        <v>15812.932500000001</v>
      </c>
      <c r="E278" s="213">
        <v>15711</v>
      </c>
      <c r="F278" s="346"/>
      <c r="G278" s="215"/>
      <c r="H278" s="235"/>
      <c r="I278" s="237"/>
      <c r="J278" s="195"/>
    </row>
    <row r="279" spans="2:11" s="209" customFormat="1" ht="15">
      <c r="B279" s="207" t="s">
        <v>3128</v>
      </c>
      <c r="C279" s="213">
        <v>10</v>
      </c>
      <c r="D279" s="255">
        <v>7864.2425999999996</v>
      </c>
      <c r="E279" s="213">
        <v>8296</v>
      </c>
      <c r="F279" s="346"/>
      <c r="G279" s="215"/>
      <c r="H279" s="235"/>
      <c r="I279" s="237"/>
      <c r="J279" s="195"/>
      <c r="K279" s="195"/>
    </row>
    <row r="280" spans="2:11" s="209" customFormat="1" ht="15">
      <c r="B280" s="207" t="s">
        <v>3131</v>
      </c>
      <c r="C280" s="213">
        <v>107</v>
      </c>
      <c r="D280" s="255">
        <v>67928.188299999994</v>
      </c>
      <c r="E280" s="213">
        <v>63366</v>
      </c>
      <c r="F280" s="346"/>
      <c r="G280" s="215"/>
      <c r="H280" s="235"/>
      <c r="I280" s="237"/>
      <c r="J280" s="195"/>
      <c r="K280" s="195"/>
    </row>
    <row r="281" spans="2:11" s="209" customFormat="1" ht="15">
      <c r="B281" s="207" t="s">
        <v>3132</v>
      </c>
      <c r="C281" s="213">
        <v>10</v>
      </c>
      <c r="D281" s="255">
        <v>6119.2384000000002</v>
      </c>
      <c r="E281" s="213">
        <v>6050</v>
      </c>
      <c r="F281" s="346"/>
      <c r="G281" s="215"/>
      <c r="H281" s="235"/>
      <c r="I281" s="237"/>
      <c r="J281" s="195"/>
      <c r="K281" s="195"/>
    </row>
    <row r="282" spans="2:11" s="209" customFormat="1" ht="15">
      <c r="B282" s="207" t="s">
        <v>3133</v>
      </c>
      <c r="C282" s="213">
        <v>15</v>
      </c>
      <c r="D282" s="255">
        <v>6350.6710999999996</v>
      </c>
      <c r="E282" s="213">
        <v>6281</v>
      </c>
      <c r="F282" s="346"/>
      <c r="G282" s="215"/>
      <c r="H282" s="234"/>
      <c r="I282" s="237"/>
      <c r="J282" s="195"/>
      <c r="K282" s="195"/>
    </row>
    <row r="283" spans="2:11" s="209" customFormat="1" ht="15">
      <c r="B283" s="232" t="s">
        <v>3136</v>
      </c>
      <c r="C283" s="213">
        <v>436</v>
      </c>
      <c r="D283" s="255">
        <v>47724.081299999998</v>
      </c>
      <c r="E283" s="213">
        <v>47152</v>
      </c>
      <c r="F283" s="346"/>
      <c r="G283" s="215"/>
      <c r="H283" s="235"/>
      <c r="I283" s="237"/>
      <c r="J283" s="195"/>
      <c r="K283" s="195"/>
    </row>
    <row r="284" spans="2:11" s="209" customFormat="1" ht="15">
      <c r="B284" s="232" t="s">
        <v>3138</v>
      </c>
      <c r="C284" s="213">
        <v>50</v>
      </c>
      <c r="D284" s="255">
        <v>64001.047299999998</v>
      </c>
      <c r="E284" s="213">
        <v>63613</v>
      </c>
      <c r="F284" s="346"/>
      <c r="G284" s="215"/>
      <c r="H284" s="235"/>
      <c r="I284" s="262"/>
      <c r="J284" s="195"/>
      <c r="K284" s="195"/>
    </row>
    <row r="285" spans="2:11" s="209" customFormat="1" ht="15">
      <c r="B285" s="207"/>
      <c r="C285" s="213"/>
      <c r="D285" s="255"/>
      <c r="E285" s="213"/>
      <c r="F285" s="347"/>
      <c r="G285" s="215"/>
      <c r="H285" s="263"/>
      <c r="I285" s="264"/>
      <c r="J285" s="195"/>
      <c r="K285" s="195"/>
    </row>
    <row r="286" spans="2:11" s="193" customFormat="1">
      <c r="C286" s="194"/>
      <c r="F286" s="195"/>
      <c r="G286" s="265"/>
      <c r="H286" s="195"/>
      <c r="I286" s="195"/>
      <c r="J286" s="195"/>
      <c r="K286" s="195"/>
    </row>
    <row r="287" spans="2:11" s="203" customFormat="1" ht="25.5">
      <c r="B287" s="216" t="s">
        <v>2889</v>
      </c>
      <c r="C287" s="283">
        <v>8.9899999999999994E-2</v>
      </c>
      <c r="F287" s="204"/>
      <c r="G287" s="204"/>
      <c r="H287" s="218"/>
      <c r="I287" s="236"/>
      <c r="J287" s="195"/>
      <c r="K287" s="195"/>
    </row>
    <row r="288" spans="2:11" s="203" customFormat="1">
      <c r="B288" s="266"/>
      <c r="C288" s="267"/>
      <c r="F288" s="204"/>
      <c r="G288" s="204"/>
      <c r="H288" s="204"/>
      <c r="J288" s="195"/>
      <c r="K288" s="195"/>
    </row>
    <row r="289" spans="2:12" s="301" customFormat="1" ht="31.5">
      <c r="B289" s="217" t="s">
        <v>2890</v>
      </c>
      <c r="C289" s="191" t="s">
        <v>2884</v>
      </c>
      <c r="F289" s="300"/>
      <c r="G289" s="315"/>
      <c r="H289" s="300"/>
      <c r="J289" s="291"/>
      <c r="K289" s="291"/>
      <c r="L289" s="291">
        <v>-0.01</v>
      </c>
    </row>
    <row r="290" spans="2:12" s="203" customFormat="1" ht="15">
      <c r="B290" s="207" t="s">
        <v>3068</v>
      </c>
      <c r="C290" s="208">
        <v>1</v>
      </c>
      <c r="F290" s="204"/>
      <c r="G290" s="218"/>
      <c r="H290" s="204"/>
      <c r="J290" s="195"/>
      <c r="K290" s="195"/>
      <c r="L290" s="195">
        <v>-0.12</v>
      </c>
    </row>
    <row r="291" spans="2:12" s="203" customFormat="1" ht="15">
      <c r="B291" s="207" t="s">
        <v>3069</v>
      </c>
      <c r="C291" s="208">
        <v>1</v>
      </c>
      <c r="F291" s="204"/>
      <c r="G291" s="204"/>
      <c r="H291" s="204"/>
      <c r="J291" s="195"/>
      <c r="K291" s="195"/>
      <c r="L291" s="195">
        <v>-0.14000000000000001</v>
      </c>
    </row>
    <row r="292" spans="2:12" s="203" customFormat="1" ht="15">
      <c r="B292" s="207" t="s">
        <v>3070</v>
      </c>
      <c r="C292" s="208">
        <v>1</v>
      </c>
      <c r="F292" s="204"/>
      <c r="G292" s="204"/>
      <c r="H292" s="204"/>
      <c r="J292" s="195"/>
      <c r="K292" s="195"/>
      <c r="L292" s="195">
        <v>-0.25</v>
      </c>
    </row>
    <row r="293" spans="2:12" s="203" customFormat="1" ht="15">
      <c r="B293" s="207" t="s">
        <v>3071</v>
      </c>
      <c r="C293" s="208">
        <v>3</v>
      </c>
      <c r="F293" s="204"/>
      <c r="G293" s="204"/>
      <c r="H293" s="204"/>
      <c r="J293" s="195"/>
      <c r="K293" s="195"/>
      <c r="L293" s="195">
        <v>-0.38</v>
      </c>
    </row>
    <row r="294" spans="2:12" s="203" customFormat="1" ht="15">
      <c r="B294" s="207" t="s">
        <v>3072</v>
      </c>
      <c r="C294" s="208">
        <v>4</v>
      </c>
      <c r="F294" s="204"/>
      <c r="G294" s="204"/>
      <c r="H294" s="204"/>
      <c r="J294" s="195"/>
      <c r="K294" s="195"/>
      <c r="L294" s="195">
        <v>-1.07</v>
      </c>
    </row>
    <row r="295" spans="2:12" s="203" customFormat="1" ht="15">
      <c r="B295" s="207" t="s">
        <v>2891</v>
      </c>
      <c r="C295" s="208">
        <v>9</v>
      </c>
      <c r="F295" s="204"/>
      <c r="G295" s="204"/>
      <c r="H295" s="204"/>
      <c r="J295" s="195"/>
      <c r="K295" s="195"/>
      <c r="L295" s="195">
        <v>-1.71</v>
      </c>
    </row>
    <row r="296" spans="2:12" s="203" customFormat="1" ht="15">
      <c r="B296" s="207" t="s">
        <v>3073</v>
      </c>
      <c r="C296" s="208">
        <v>2</v>
      </c>
      <c r="F296" s="204"/>
      <c r="G296" s="204"/>
      <c r="H296" s="204"/>
      <c r="J296" s="195"/>
      <c r="K296" s="195"/>
      <c r="L296" s="195">
        <v>-2.78</v>
      </c>
    </row>
    <row r="297" spans="2:12" s="203" customFormat="1" ht="15">
      <c r="B297" s="207" t="s">
        <v>2892</v>
      </c>
      <c r="C297" s="208">
        <v>7</v>
      </c>
      <c r="F297" s="204"/>
      <c r="G297" s="204"/>
      <c r="H297" s="204"/>
      <c r="J297" s="195"/>
      <c r="K297" s="195"/>
      <c r="L297" s="195">
        <v>-3.69</v>
      </c>
    </row>
    <row r="298" spans="2:12" s="203" customFormat="1" ht="15">
      <c r="B298" s="207" t="s">
        <v>3074</v>
      </c>
      <c r="C298" s="208">
        <v>9</v>
      </c>
      <c r="F298" s="204"/>
      <c r="G298" s="204"/>
      <c r="H298" s="204"/>
    </row>
    <row r="299" spans="2:12" s="203" customFormat="1" ht="15">
      <c r="B299" s="207" t="s">
        <v>2893</v>
      </c>
      <c r="C299" s="208">
        <v>5</v>
      </c>
      <c r="F299" s="204"/>
      <c r="G299" s="204"/>
      <c r="H299" s="204"/>
    </row>
    <row r="300" spans="2:12" s="203" customFormat="1" ht="15">
      <c r="B300" s="207" t="s">
        <v>2894</v>
      </c>
      <c r="C300" s="208">
        <v>9</v>
      </c>
      <c r="F300" s="204"/>
      <c r="G300" s="204"/>
      <c r="H300" s="204"/>
    </row>
    <row r="301" spans="2:12" s="203" customFormat="1" ht="15">
      <c r="B301" s="207" t="s">
        <v>3075</v>
      </c>
      <c r="C301" s="208">
        <v>3</v>
      </c>
      <c r="F301" s="204"/>
      <c r="G301" s="204"/>
      <c r="H301" s="204"/>
    </row>
    <row r="302" spans="2:12" s="203" customFormat="1" ht="15">
      <c r="B302" s="207" t="s">
        <v>2895</v>
      </c>
      <c r="C302" s="208">
        <v>4</v>
      </c>
      <c r="F302" s="204"/>
      <c r="G302" s="204"/>
      <c r="H302" s="204"/>
    </row>
    <row r="303" spans="2:12" s="203" customFormat="1" ht="15">
      <c r="B303" s="207" t="s">
        <v>3076</v>
      </c>
      <c r="C303" s="208">
        <v>2</v>
      </c>
      <c r="F303" s="204"/>
      <c r="G303" s="204"/>
      <c r="H303" s="204"/>
    </row>
    <row r="304" spans="2:12" s="203" customFormat="1" ht="15">
      <c r="B304" s="207" t="s">
        <v>2896</v>
      </c>
      <c r="C304" s="208">
        <v>5</v>
      </c>
      <c r="F304" s="204"/>
      <c r="G304" s="204"/>
      <c r="H304" s="204"/>
    </row>
    <row r="305" spans="2:8" s="203" customFormat="1" ht="15">
      <c r="B305" s="207" t="s">
        <v>3077</v>
      </c>
      <c r="C305" s="208">
        <v>1</v>
      </c>
      <c r="F305" s="204"/>
      <c r="G305" s="204"/>
      <c r="H305" s="204"/>
    </row>
    <row r="306" spans="2:8" s="203" customFormat="1" ht="15">
      <c r="B306" s="207" t="s">
        <v>3078</v>
      </c>
      <c r="C306" s="208">
        <v>4</v>
      </c>
      <c r="F306" s="204"/>
      <c r="G306" s="204"/>
      <c r="H306" s="204"/>
    </row>
    <row r="307" spans="2:8" s="203" customFormat="1" ht="15">
      <c r="B307" s="207" t="s">
        <v>3079</v>
      </c>
      <c r="C307" s="208">
        <v>2</v>
      </c>
      <c r="F307" s="204"/>
      <c r="G307" s="204"/>
      <c r="H307" s="204"/>
    </row>
    <row r="308" spans="2:8" s="203" customFormat="1" ht="15">
      <c r="B308" s="207" t="s">
        <v>2897</v>
      </c>
      <c r="C308" s="208">
        <v>1</v>
      </c>
      <c r="F308" s="204"/>
      <c r="G308" s="204"/>
      <c r="H308" s="204"/>
    </row>
    <row r="309" spans="2:8" s="203" customFormat="1" ht="15">
      <c r="B309" s="207" t="s">
        <v>3080</v>
      </c>
      <c r="C309" s="208">
        <v>4</v>
      </c>
      <c r="F309" s="204"/>
      <c r="G309" s="204"/>
      <c r="H309" s="204"/>
    </row>
    <row r="310" spans="2:8" s="203" customFormat="1" ht="15">
      <c r="B310" s="207" t="s">
        <v>3081</v>
      </c>
      <c r="C310" s="208">
        <v>1</v>
      </c>
      <c r="F310" s="204"/>
      <c r="G310" s="204"/>
      <c r="H310" s="204"/>
    </row>
    <row r="311" spans="2:8" s="203" customFormat="1" ht="15">
      <c r="B311" s="207" t="s">
        <v>2898</v>
      </c>
      <c r="C311" s="208">
        <v>1</v>
      </c>
      <c r="F311" s="204"/>
      <c r="G311" s="204"/>
      <c r="H311" s="204"/>
    </row>
    <row r="312" spans="2:8" s="203" customFormat="1" ht="15">
      <c r="B312" s="207" t="s">
        <v>3082</v>
      </c>
      <c r="C312" s="208">
        <v>5</v>
      </c>
      <c r="F312" s="204"/>
      <c r="G312" s="204"/>
      <c r="H312" s="204"/>
    </row>
    <row r="313" spans="2:8" s="203" customFormat="1" ht="15">
      <c r="B313" s="207" t="s">
        <v>3083</v>
      </c>
      <c r="C313" s="208">
        <v>1</v>
      </c>
      <c r="F313" s="204"/>
      <c r="G313" s="204"/>
      <c r="H313" s="204"/>
    </row>
    <row r="314" spans="2:8" s="203" customFormat="1" ht="15">
      <c r="B314" s="207" t="s">
        <v>2899</v>
      </c>
      <c r="C314" s="208">
        <v>3</v>
      </c>
      <c r="F314" s="204"/>
      <c r="G314" s="204"/>
      <c r="H314" s="204"/>
    </row>
    <row r="315" spans="2:8" s="203" customFormat="1" ht="15">
      <c r="B315" s="207" t="s">
        <v>3084</v>
      </c>
      <c r="C315" s="208">
        <v>4</v>
      </c>
      <c r="F315" s="204"/>
      <c r="G315" s="204"/>
      <c r="H315" s="204"/>
    </row>
    <row r="316" spans="2:8" s="203" customFormat="1" ht="15">
      <c r="B316" s="207" t="s">
        <v>3085</v>
      </c>
      <c r="C316" s="208">
        <v>1</v>
      </c>
      <c r="F316" s="204"/>
      <c r="G316" s="204"/>
      <c r="H316" s="204"/>
    </row>
    <row r="317" spans="2:8" s="203" customFormat="1" ht="15">
      <c r="B317" s="207" t="s">
        <v>3086</v>
      </c>
      <c r="C317" s="208">
        <v>1</v>
      </c>
      <c r="F317" s="204"/>
      <c r="G317" s="204"/>
      <c r="H317" s="204"/>
    </row>
    <row r="318" spans="2:8" s="203" customFormat="1" ht="15">
      <c r="B318" s="207" t="s">
        <v>2900</v>
      </c>
      <c r="C318" s="208">
        <v>1</v>
      </c>
      <c r="F318" s="204"/>
      <c r="G318" s="204"/>
      <c r="H318" s="204"/>
    </row>
    <row r="319" spans="2:8" s="203" customFormat="1" ht="15">
      <c r="B319" s="207" t="s">
        <v>2901</v>
      </c>
      <c r="C319" s="208">
        <v>2</v>
      </c>
      <c r="F319" s="204"/>
      <c r="G319" s="204"/>
      <c r="H319" s="204"/>
    </row>
    <row r="320" spans="2:8" s="203" customFormat="1" ht="15">
      <c r="B320" s="207" t="s">
        <v>2902</v>
      </c>
      <c r="C320" s="208">
        <v>4</v>
      </c>
      <c r="F320" s="204"/>
      <c r="G320" s="204"/>
      <c r="H320" s="204"/>
    </row>
    <row r="321" spans="2:8" s="203" customFormat="1" ht="15">
      <c r="B321" s="207" t="s">
        <v>2903</v>
      </c>
      <c r="C321" s="208">
        <v>6</v>
      </c>
      <c r="F321" s="204"/>
      <c r="G321" s="204"/>
      <c r="H321" s="204"/>
    </row>
    <row r="322" spans="2:8" s="203" customFormat="1" ht="15">
      <c r="B322" s="207" t="s">
        <v>2904</v>
      </c>
      <c r="C322" s="208">
        <v>7</v>
      </c>
      <c r="F322" s="204"/>
      <c r="G322" s="204"/>
      <c r="H322" s="204"/>
    </row>
    <row r="323" spans="2:8" s="203" customFormat="1" ht="15">
      <c r="B323" s="207" t="s">
        <v>3087</v>
      </c>
      <c r="C323" s="208">
        <v>5</v>
      </c>
      <c r="F323" s="204"/>
      <c r="G323" s="204"/>
      <c r="H323" s="204"/>
    </row>
    <row r="324" spans="2:8" s="203" customFormat="1" ht="15">
      <c r="B324" s="207" t="s">
        <v>2905</v>
      </c>
      <c r="C324" s="208">
        <v>5</v>
      </c>
      <c r="F324" s="204"/>
      <c r="G324" s="204"/>
      <c r="H324" s="204"/>
    </row>
    <row r="325" spans="2:8" s="203" customFormat="1" ht="15">
      <c r="B325" s="207" t="s">
        <v>3088</v>
      </c>
      <c r="C325" s="208">
        <v>2</v>
      </c>
      <c r="F325" s="204"/>
      <c r="G325" s="204"/>
      <c r="H325" s="204"/>
    </row>
    <row r="326" spans="2:8" s="203" customFormat="1" ht="15">
      <c r="B326" s="207" t="s">
        <v>3089</v>
      </c>
      <c r="C326" s="208">
        <v>3</v>
      </c>
      <c r="F326" s="204"/>
      <c r="G326" s="204"/>
      <c r="H326" s="204"/>
    </row>
    <row r="327" spans="2:8" s="203" customFormat="1" ht="15">
      <c r="B327" s="207" t="s">
        <v>3090</v>
      </c>
      <c r="C327" s="208">
        <v>1</v>
      </c>
      <c r="F327" s="204"/>
      <c r="G327" s="204"/>
      <c r="H327" s="204"/>
    </row>
    <row r="328" spans="2:8" s="203" customFormat="1" ht="15">
      <c r="B328" s="207" t="s">
        <v>3091</v>
      </c>
      <c r="C328" s="208">
        <v>1</v>
      </c>
      <c r="F328" s="204"/>
      <c r="G328" s="204"/>
      <c r="H328" s="204"/>
    </row>
    <row r="329" spans="2:8" s="203" customFormat="1" ht="15">
      <c r="B329" s="207" t="s">
        <v>3092</v>
      </c>
      <c r="C329" s="208">
        <v>1</v>
      </c>
      <c r="F329" s="204"/>
      <c r="G329" s="204"/>
      <c r="H329" s="204"/>
    </row>
    <row r="330" spans="2:8" s="203" customFormat="1" ht="15">
      <c r="B330" s="207" t="s">
        <v>3093</v>
      </c>
      <c r="C330" s="208">
        <v>1</v>
      </c>
      <c r="F330" s="204"/>
      <c r="G330" s="204"/>
      <c r="H330" s="204"/>
    </row>
    <row r="331" spans="2:8" s="203" customFormat="1" ht="15">
      <c r="B331" s="207" t="s">
        <v>3094</v>
      </c>
      <c r="C331" s="208">
        <v>1</v>
      </c>
      <c r="F331" s="204"/>
      <c r="G331" s="204"/>
      <c r="H331" s="204"/>
    </row>
    <row r="332" spans="2:8" s="203" customFormat="1" ht="15">
      <c r="B332" s="209"/>
      <c r="C332" s="210"/>
      <c r="F332" s="204"/>
      <c r="G332" s="204"/>
      <c r="H332" s="204"/>
    </row>
    <row r="333" spans="2:8" s="301" customFormat="1" ht="31.5">
      <c r="B333" s="217" t="s">
        <v>2906</v>
      </c>
      <c r="C333" s="191" t="s">
        <v>2884</v>
      </c>
      <c r="F333" s="300"/>
      <c r="G333" s="300"/>
      <c r="H333" s="300"/>
    </row>
    <row r="334" spans="2:8" s="203" customFormat="1" ht="15">
      <c r="B334" s="207" t="s">
        <v>3068</v>
      </c>
      <c r="C334" s="208">
        <v>1</v>
      </c>
      <c r="F334" s="204"/>
      <c r="G334" s="204"/>
      <c r="H334" s="204"/>
    </row>
    <row r="335" spans="2:8" s="203" customFormat="1" ht="15">
      <c r="B335" s="207" t="s">
        <v>3069</v>
      </c>
      <c r="C335" s="208">
        <v>1</v>
      </c>
      <c r="F335" s="204"/>
      <c r="G335" s="204"/>
      <c r="H335" s="204"/>
    </row>
    <row r="336" spans="2:8" s="203" customFormat="1" ht="15">
      <c r="B336" s="207" t="s">
        <v>3070</v>
      </c>
      <c r="C336" s="208">
        <v>1</v>
      </c>
      <c r="F336" s="204"/>
      <c r="G336" s="204"/>
      <c r="H336" s="204"/>
    </row>
    <row r="337" spans="2:8" s="203" customFormat="1" ht="15">
      <c r="B337" s="207" t="s">
        <v>3071</v>
      </c>
      <c r="C337" s="208">
        <v>3</v>
      </c>
      <c r="F337" s="204"/>
      <c r="G337" s="204"/>
      <c r="H337" s="204"/>
    </row>
    <row r="338" spans="2:8" s="203" customFormat="1" ht="15">
      <c r="B338" s="207" t="s">
        <v>3072</v>
      </c>
      <c r="C338" s="208">
        <v>4</v>
      </c>
      <c r="F338" s="204"/>
      <c r="G338" s="204"/>
      <c r="H338" s="204"/>
    </row>
    <row r="339" spans="2:8" s="203" customFormat="1" ht="15">
      <c r="B339" s="207" t="s">
        <v>2891</v>
      </c>
      <c r="C339" s="208">
        <v>9</v>
      </c>
      <c r="F339" s="204"/>
      <c r="G339" s="204"/>
      <c r="H339" s="204"/>
    </row>
    <row r="340" spans="2:8" s="203" customFormat="1" ht="15">
      <c r="B340" s="207" t="s">
        <v>3073</v>
      </c>
      <c r="C340" s="208">
        <v>2</v>
      </c>
      <c r="F340" s="204"/>
      <c r="G340" s="204"/>
      <c r="H340" s="204"/>
    </row>
    <row r="341" spans="2:8" s="203" customFormat="1" ht="15">
      <c r="B341" s="207" t="s">
        <v>2892</v>
      </c>
      <c r="C341" s="208">
        <v>7</v>
      </c>
      <c r="F341" s="204"/>
      <c r="G341" s="204"/>
      <c r="H341" s="204"/>
    </row>
    <row r="342" spans="2:8" s="203" customFormat="1" ht="15">
      <c r="B342" s="207" t="s">
        <v>3074</v>
      </c>
      <c r="C342" s="208">
        <v>9</v>
      </c>
      <c r="F342" s="204"/>
      <c r="G342" s="204"/>
      <c r="H342" s="204"/>
    </row>
    <row r="343" spans="2:8" s="203" customFormat="1" ht="15">
      <c r="B343" s="207" t="s">
        <v>2893</v>
      </c>
      <c r="C343" s="208">
        <v>5</v>
      </c>
      <c r="F343" s="204"/>
      <c r="G343" s="204"/>
      <c r="H343" s="204"/>
    </row>
    <row r="344" spans="2:8" s="203" customFormat="1" ht="15">
      <c r="B344" s="207" t="s">
        <v>2894</v>
      </c>
      <c r="C344" s="208">
        <v>9</v>
      </c>
      <c r="F344" s="204"/>
      <c r="G344" s="204"/>
      <c r="H344" s="204"/>
    </row>
    <row r="345" spans="2:8" s="203" customFormat="1" ht="15">
      <c r="B345" s="207" t="s">
        <v>3075</v>
      </c>
      <c r="C345" s="208">
        <v>3</v>
      </c>
      <c r="F345" s="204"/>
      <c r="G345" s="204"/>
      <c r="H345" s="204"/>
    </row>
    <row r="346" spans="2:8" s="203" customFormat="1" ht="15">
      <c r="B346" s="207" t="s">
        <v>2895</v>
      </c>
      <c r="C346" s="208">
        <v>4</v>
      </c>
      <c r="F346" s="204"/>
      <c r="G346" s="204"/>
      <c r="H346" s="204"/>
    </row>
    <row r="347" spans="2:8" s="203" customFormat="1" ht="15">
      <c r="B347" s="207" t="s">
        <v>3076</v>
      </c>
      <c r="C347" s="208">
        <v>2</v>
      </c>
      <c r="F347" s="204"/>
      <c r="G347" s="204"/>
      <c r="H347" s="204"/>
    </row>
    <row r="348" spans="2:8" s="203" customFormat="1" ht="15">
      <c r="B348" s="207" t="s">
        <v>2896</v>
      </c>
      <c r="C348" s="208">
        <v>5</v>
      </c>
      <c r="F348" s="204"/>
      <c r="G348" s="204"/>
      <c r="H348" s="204"/>
    </row>
    <row r="349" spans="2:8" s="203" customFormat="1" ht="15">
      <c r="B349" s="207" t="s">
        <v>3077</v>
      </c>
      <c r="C349" s="208">
        <v>1</v>
      </c>
      <c r="F349" s="204"/>
      <c r="G349" s="204"/>
      <c r="H349" s="204"/>
    </row>
    <row r="350" spans="2:8" s="203" customFormat="1" ht="15">
      <c r="B350" s="207" t="s">
        <v>3078</v>
      </c>
      <c r="C350" s="208">
        <v>4</v>
      </c>
      <c r="F350" s="204"/>
      <c r="G350" s="204"/>
      <c r="H350" s="204"/>
    </row>
    <row r="351" spans="2:8" s="203" customFormat="1" ht="15">
      <c r="B351" s="207" t="s">
        <v>3079</v>
      </c>
      <c r="C351" s="208">
        <v>2</v>
      </c>
      <c r="F351" s="204"/>
      <c r="G351" s="204"/>
      <c r="H351" s="204"/>
    </row>
    <row r="352" spans="2:8" s="203" customFormat="1" ht="15">
      <c r="B352" s="207" t="s">
        <v>2897</v>
      </c>
      <c r="C352" s="208">
        <v>1</v>
      </c>
      <c r="F352" s="204"/>
      <c r="G352" s="204"/>
      <c r="H352" s="204"/>
    </row>
    <row r="353" spans="2:8" s="203" customFormat="1" ht="15">
      <c r="B353" s="207" t="s">
        <v>3080</v>
      </c>
      <c r="C353" s="208">
        <v>4</v>
      </c>
      <c r="F353" s="204"/>
      <c r="G353" s="204"/>
      <c r="H353" s="204"/>
    </row>
    <row r="354" spans="2:8" s="203" customFormat="1" ht="15">
      <c r="B354" s="207" t="s">
        <v>3081</v>
      </c>
      <c r="C354" s="208">
        <v>1</v>
      </c>
      <c r="F354" s="204"/>
      <c r="G354" s="204"/>
      <c r="H354" s="204"/>
    </row>
    <row r="355" spans="2:8" s="203" customFormat="1" ht="15">
      <c r="B355" s="207" t="s">
        <v>2898</v>
      </c>
      <c r="C355" s="208">
        <v>1</v>
      </c>
      <c r="F355" s="204"/>
      <c r="G355" s="204"/>
      <c r="H355" s="204"/>
    </row>
    <row r="356" spans="2:8" s="203" customFormat="1" ht="15">
      <c r="B356" s="207" t="s">
        <v>3082</v>
      </c>
      <c r="C356" s="208">
        <v>5</v>
      </c>
      <c r="F356" s="204"/>
      <c r="G356" s="204"/>
      <c r="H356" s="204"/>
    </row>
    <row r="357" spans="2:8" s="203" customFormat="1" ht="15">
      <c r="B357" s="207" t="s">
        <v>3083</v>
      </c>
      <c r="C357" s="208">
        <v>1</v>
      </c>
      <c r="F357" s="204"/>
      <c r="G357" s="204"/>
      <c r="H357" s="204"/>
    </row>
    <row r="358" spans="2:8" s="203" customFormat="1" ht="15">
      <c r="B358" s="207" t="s">
        <v>2899</v>
      </c>
      <c r="C358" s="208">
        <v>3</v>
      </c>
      <c r="F358" s="204"/>
      <c r="G358" s="204"/>
      <c r="H358" s="204"/>
    </row>
    <row r="359" spans="2:8" s="203" customFormat="1" ht="15">
      <c r="B359" s="207" t="s">
        <v>3084</v>
      </c>
      <c r="C359" s="208">
        <v>4</v>
      </c>
      <c r="F359" s="204"/>
      <c r="G359" s="204"/>
      <c r="H359" s="204"/>
    </row>
    <row r="360" spans="2:8" s="203" customFormat="1" ht="15">
      <c r="B360" s="207" t="s">
        <v>3085</v>
      </c>
      <c r="C360" s="208">
        <v>1</v>
      </c>
      <c r="F360" s="204"/>
      <c r="G360" s="204"/>
      <c r="H360" s="204"/>
    </row>
    <row r="361" spans="2:8" s="203" customFormat="1" ht="15">
      <c r="B361" s="207" t="s">
        <v>3086</v>
      </c>
      <c r="C361" s="208">
        <v>1</v>
      </c>
      <c r="F361" s="204"/>
      <c r="G361" s="204"/>
      <c r="H361" s="204"/>
    </row>
    <row r="362" spans="2:8" s="203" customFormat="1" ht="15">
      <c r="B362" s="207" t="s">
        <v>2900</v>
      </c>
      <c r="C362" s="208">
        <v>1</v>
      </c>
      <c r="F362" s="204"/>
      <c r="G362" s="204"/>
      <c r="H362" s="204"/>
    </row>
    <row r="363" spans="2:8" s="203" customFormat="1" ht="15">
      <c r="B363" s="207" t="s">
        <v>2901</v>
      </c>
      <c r="C363" s="208">
        <v>2</v>
      </c>
      <c r="F363" s="204"/>
      <c r="G363" s="204"/>
      <c r="H363" s="204"/>
    </row>
    <row r="364" spans="2:8" s="203" customFormat="1" ht="15">
      <c r="B364" s="207" t="s">
        <v>2902</v>
      </c>
      <c r="C364" s="208">
        <v>4</v>
      </c>
      <c r="F364" s="204"/>
      <c r="G364" s="204"/>
      <c r="H364" s="204"/>
    </row>
    <row r="365" spans="2:8" s="203" customFormat="1" ht="15">
      <c r="B365" s="207" t="s">
        <v>2903</v>
      </c>
      <c r="C365" s="208">
        <v>6</v>
      </c>
      <c r="F365" s="204"/>
      <c r="G365" s="204"/>
      <c r="H365" s="204"/>
    </row>
    <row r="366" spans="2:8" s="203" customFormat="1" ht="15">
      <c r="B366" s="207" t="s">
        <v>2904</v>
      </c>
      <c r="C366" s="208">
        <v>7</v>
      </c>
      <c r="F366" s="204"/>
      <c r="G366" s="204"/>
      <c r="H366" s="204"/>
    </row>
    <row r="367" spans="2:8" s="203" customFormat="1" ht="15">
      <c r="B367" s="207" t="s">
        <v>3087</v>
      </c>
      <c r="C367" s="208">
        <v>5</v>
      </c>
      <c r="F367" s="204"/>
      <c r="G367" s="204"/>
      <c r="H367" s="204"/>
    </row>
    <row r="368" spans="2:8" s="203" customFormat="1" ht="15">
      <c r="B368" s="207" t="s">
        <v>2905</v>
      </c>
      <c r="C368" s="208">
        <v>5</v>
      </c>
      <c r="F368" s="204"/>
      <c r="G368" s="204"/>
      <c r="H368" s="204"/>
    </row>
    <row r="369" spans="2:8" s="203" customFormat="1" ht="15">
      <c r="B369" s="207" t="s">
        <v>3088</v>
      </c>
      <c r="C369" s="208">
        <v>2</v>
      </c>
      <c r="F369" s="204"/>
      <c r="G369" s="204"/>
      <c r="H369" s="204"/>
    </row>
    <row r="370" spans="2:8" s="203" customFormat="1" ht="15">
      <c r="B370" s="207" t="s">
        <v>3089</v>
      </c>
      <c r="C370" s="208">
        <v>3</v>
      </c>
      <c r="F370" s="204"/>
      <c r="G370" s="204"/>
      <c r="H370" s="204"/>
    </row>
    <row r="371" spans="2:8" s="203" customFormat="1" ht="15">
      <c r="B371" s="207" t="s">
        <v>3090</v>
      </c>
      <c r="C371" s="208">
        <v>1</v>
      </c>
      <c r="F371" s="204"/>
      <c r="G371" s="204"/>
      <c r="H371" s="204"/>
    </row>
    <row r="372" spans="2:8" s="203" customFormat="1" ht="15">
      <c r="B372" s="207" t="s">
        <v>3091</v>
      </c>
      <c r="C372" s="208">
        <v>1</v>
      </c>
      <c r="F372" s="204"/>
      <c r="G372" s="204"/>
      <c r="H372" s="204"/>
    </row>
    <row r="373" spans="2:8" s="203" customFormat="1" ht="15">
      <c r="B373" s="207" t="s">
        <v>3092</v>
      </c>
      <c r="C373" s="208">
        <v>1</v>
      </c>
      <c r="F373" s="204"/>
      <c r="G373" s="204"/>
      <c r="H373" s="204"/>
    </row>
    <row r="374" spans="2:8" s="203" customFormat="1" ht="15">
      <c r="B374" s="207" t="s">
        <v>3093</v>
      </c>
      <c r="C374" s="208">
        <v>1</v>
      </c>
      <c r="F374" s="204"/>
      <c r="G374" s="204"/>
      <c r="H374" s="204"/>
    </row>
    <row r="375" spans="2:8" s="203" customFormat="1" ht="15">
      <c r="B375" s="207" t="s">
        <v>3094</v>
      </c>
      <c r="C375" s="208">
        <v>1</v>
      </c>
      <c r="F375" s="204"/>
      <c r="G375" s="204"/>
      <c r="H375" s="204"/>
    </row>
    <row r="376" spans="2:8" s="203" customFormat="1">
      <c r="B376" s="266"/>
      <c r="C376" s="267"/>
      <c r="F376" s="204"/>
      <c r="G376" s="204"/>
      <c r="H376" s="204"/>
    </row>
    <row r="377" spans="2:8" s="301" customFormat="1" ht="31.5">
      <c r="B377" s="284" t="s">
        <v>2907</v>
      </c>
      <c r="C377" s="305" t="s">
        <v>2683</v>
      </c>
      <c r="F377" s="300"/>
      <c r="G377" s="300"/>
      <c r="H377" s="300"/>
    </row>
    <row r="378" spans="2:8" s="203" customFormat="1" ht="15">
      <c r="B378" s="207" t="s">
        <v>3068</v>
      </c>
      <c r="C378" s="211">
        <v>6249999</v>
      </c>
      <c r="F378" s="204"/>
      <c r="G378" s="204"/>
      <c r="H378" s="204"/>
    </row>
    <row r="379" spans="2:8" s="203" customFormat="1" ht="15">
      <c r="B379" s="207" t="s">
        <v>3069</v>
      </c>
      <c r="C379" s="211">
        <v>6233751</v>
      </c>
      <c r="F379" s="204"/>
      <c r="G379" s="204"/>
      <c r="H379" s="204"/>
    </row>
    <row r="380" spans="2:8" s="203" customFormat="1" ht="15">
      <c r="B380" s="207" t="s">
        <v>3070</v>
      </c>
      <c r="C380" s="211">
        <v>4123000</v>
      </c>
      <c r="F380" s="204"/>
      <c r="G380" s="204"/>
      <c r="H380" s="204"/>
    </row>
    <row r="381" spans="2:8" s="203" customFormat="1" ht="15">
      <c r="B381" s="207" t="s">
        <v>3071</v>
      </c>
      <c r="C381" s="211">
        <v>18168900</v>
      </c>
      <c r="F381" s="204"/>
      <c r="G381" s="204"/>
      <c r="H381" s="204"/>
    </row>
    <row r="382" spans="2:8" s="203" customFormat="1" ht="15">
      <c r="B382" s="207" t="s">
        <v>3072</v>
      </c>
      <c r="C382" s="211">
        <v>35435700</v>
      </c>
      <c r="F382" s="204"/>
      <c r="G382" s="204"/>
      <c r="H382" s="204"/>
    </row>
    <row r="383" spans="2:8" s="203" customFormat="1" ht="15">
      <c r="B383" s="207" t="s">
        <v>2891</v>
      </c>
      <c r="C383" s="211">
        <v>451550749.5</v>
      </c>
      <c r="F383" s="204"/>
      <c r="G383" s="204"/>
      <c r="H383" s="204"/>
    </row>
    <row r="384" spans="2:8" s="203" customFormat="1" ht="15">
      <c r="B384" s="207" t="s">
        <v>3073</v>
      </c>
      <c r="C384" s="211">
        <v>23156874.75</v>
      </c>
      <c r="F384" s="204"/>
      <c r="G384" s="204"/>
      <c r="H384" s="204"/>
    </row>
    <row r="385" spans="2:8" s="203" customFormat="1" ht="15">
      <c r="B385" s="207" t="s">
        <v>2892</v>
      </c>
      <c r="C385" s="211">
        <v>94308250.5</v>
      </c>
      <c r="F385" s="204"/>
      <c r="G385" s="204"/>
      <c r="H385" s="204"/>
    </row>
    <row r="386" spans="2:8" s="203" customFormat="1" ht="15">
      <c r="B386" s="207" t="s">
        <v>3074</v>
      </c>
      <c r="C386" s="211">
        <v>31299800</v>
      </c>
      <c r="F386" s="204"/>
      <c r="G386" s="204"/>
      <c r="H386" s="204"/>
    </row>
    <row r="387" spans="2:8" s="203" customFormat="1" ht="15">
      <c r="B387" s="207" t="s">
        <v>2893</v>
      </c>
      <c r="C387" s="211">
        <v>37205499.950000003</v>
      </c>
      <c r="F387" s="204"/>
      <c r="G387" s="204"/>
      <c r="H387" s="204"/>
    </row>
    <row r="388" spans="2:8" s="203" customFormat="1" ht="15">
      <c r="B388" s="207" t="s">
        <v>2894</v>
      </c>
      <c r="C388" s="211">
        <v>53261699.899999999</v>
      </c>
      <c r="F388" s="204"/>
      <c r="G388" s="204"/>
      <c r="H388" s="204"/>
    </row>
    <row r="389" spans="2:8" s="203" customFormat="1" ht="15">
      <c r="B389" s="207" t="s">
        <v>3075</v>
      </c>
      <c r="C389" s="211">
        <v>91334999.950000003</v>
      </c>
      <c r="F389" s="204"/>
      <c r="G389" s="204"/>
      <c r="H389" s="204"/>
    </row>
    <row r="390" spans="2:8" s="203" customFormat="1" ht="15">
      <c r="B390" s="207" t="s">
        <v>2895</v>
      </c>
      <c r="C390" s="211">
        <v>151950500.03999999</v>
      </c>
      <c r="F390" s="204"/>
      <c r="G390" s="204"/>
      <c r="H390" s="204"/>
    </row>
    <row r="391" spans="2:8" s="203" customFormat="1" ht="15">
      <c r="B391" s="207" t="s">
        <v>3076</v>
      </c>
      <c r="C391" s="211">
        <v>60091000</v>
      </c>
      <c r="F391" s="204"/>
      <c r="G391" s="204"/>
      <c r="H391" s="204"/>
    </row>
    <row r="392" spans="2:8" s="203" customFormat="1" ht="15">
      <c r="B392" s="207" t="s">
        <v>2896</v>
      </c>
      <c r="C392" s="211">
        <v>396130009.98000002</v>
      </c>
      <c r="F392" s="204"/>
      <c r="G392" s="204"/>
      <c r="H392" s="204"/>
    </row>
    <row r="393" spans="2:8" s="203" customFormat="1" ht="15">
      <c r="B393" s="207" t="s">
        <v>3077</v>
      </c>
      <c r="C393" s="211">
        <v>2381750</v>
      </c>
      <c r="F393" s="204"/>
      <c r="G393" s="204"/>
      <c r="H393" s="204"/>
    </row>
    <row r="394" spans="2:8" s="203" customFormat="1" ht="15">
      <c r="B394" s="207" t="s">
        <v>3078</v>
      </c>
      <c r="C394" s="211">
        <v>9045600</v>
      </c>
      <c r="F394" s="204"/>
      <c r="G394" s="204"/>
      <c r="H394" s="204"/>
    </row>
    <row r="395" spans="2:8" s="203" customFormat="1" ht="15">
      <c r="B395" s="207" t="s">
        <v>3079</v>
      </c>
      <c r="C395" s="211">
        <v>5814000</v>
      </c>
      <c r="F395" s="204"/>
      <c r="G395" s="204"/>
      <c r="H395" s="204"/>
    </row>
    <row r="396" spans="2:8" s="203" customFormat="1" ht="15">
      <c r="B396" s="207" t="s">
        <v>2897</v>
      </c>
      <c r="C396" s="211">
        <v>7200000</v>
      </c>
      <c r="F396" s="204"/>
      <c r="G396" s="204"/>
      <c r="H396" s="204"/>
    </row>
    <row r="397" spans="2:8" s="203" customFormat="1" ht="15">
      <c r="B397" s="207" t="s">
        <v>3080</v>
      </c>
      <c r="C397" s="211">
        <v>74024799.930000007</v>
      </c>
      <c r="F397" s="204"/>
      <c r="G397" s="204"/>
      <c r="H397" s="204"/>
    </row>
    <row r="398" spans="2:8" s="203" customFormat="1" ht="15">
      <c r="B398" s="207" t="s">
        <v>3081</v>
      </c>
      <c r="C398" s="211">
        <v>3579050</v>
      </c>
      <c r="F398" s="204"/>
      <c r="G398" s="204"/>
      <c r="H398" s="204"/>
    </row>
    <row r="399" spans="2:8" s="203" customFormat="1" ht="15">
      <c r="B399" s="207" t="s">
        <v>2898</v>
      </c>
      <c r="C399" s="211">
        <v>8015750</v>
      </c>
      <c r="F399" s="204"/>
      <c r="G399" s="204"/>
      <c r="H399" s="204"/>
    </row>
    <row r="400" spans="2:8" s="203" customFormat="1" ht="15">
      <c r="B400" s="207" t="s">
        <v>3082</v>
      </c>
      <c r="C400" s="211">
        <v>59421400</v>
      </c>
      <c r="F400" s="204"/>
      <c r="G400" s="204"/>
      <c r="H400" s="204"/>
    </row>
    <row r="401" spans="2:8" s="203" customFormat="1" ht="15">
      <c r="B401" s="207" t="s">
        <v>3083</v>
      </c>
      <c r="C401" s="211">
        <v>6488699.8499999996</v>
      </c>
      <c r="F401" s="204"/>
      <c r="G401" s="204"/>
      <c r="H401" s="204"/>
    </row>
    <row r="402" spans="2:8" s="203" customFormat="1" ht="15">
      <c r="B402" s="207" t="s">
        <v>2899</v>
      </c>
      <c r="C402" s="211">
        <v>48740700</v>
      </c>
      <c r="F402" s="204"/>
      <c r="G402" s="204"/>
      <c r="H402" s="204"/>
    </row>
    <row r="403" spans="2:8" s="203" customFormat="1" ht="15">
      <c r="B403" s="207" t="s">
        <v>3084</v>
      </c>
      <c r="C403" s="211">
        <v>59126249.399999999</v>
      </c>
      <c r="F403" s="204"/>
      <c r="G403" s="204"/>
      <c r="H403" s="204"/>
    </row>
    <row r="404" spans="2:8" s="203" customFormat="1" ht="15">
      <c r="B404" s="207" t="s">
        <v>3085</v>
      </c>
      <c r="C404" s="211">
        <v>8204600</v>
      </c>
      <c r="F404" s="204"/>
      <c r="G404" s="204"/>
      <c r="H404" s="204"/>
    </row>
    <row r="405" spans="2:8" s="203" customFormat="1" ht="15">
      <c r="B405" s="207" t="s">
        <v>3086</v>
      </c>
      <c r="C405" s="211">
        <v>10890999.98</v>
      </c>
      <c r="F405" s="204"/>
      <c r="G405" s="204"/>
      <c r="H405" s="204"/>
    </row>
    <row r="406" spans="2:8" s="203" customFormat="1" ht="15">
      <c r="B406" s="207" t="s">
        <v>2900</v>
      </c>
      <c r="C406" s="211">
        <v>10695399.960000001</v>
      </c>
      <c r="F406" s="204"/>
      <c r="G406" s="204"/>
      <c r="H406" s="204"/>
    </row>
    <row r="407" spans="2:8" s="203" customFormat="1" ht="15">
      <c r="B407" s="207" t="s">
        <v>2901</v>
      </c>
      <c r="C407" s="211">
        <v>10587900</v>
      </c>
      <c r="F407" s="204"/>
      <c r="G407" s="204"/>
      <c r="H407" s="204"/>
    </row>
    <row r="408" spans="2:8" s="203" customFormat="1" ht="15">
      <c r="B408" s="207" t="s">
        <v>2902</v>
      </c>
      <c r="C408" s="211">
        <v>106302840</v>
      </c>
      <c r="F408" s="204"/>
      <c r="G408" s="204"/>
      <c r="H408" s="204"/>
    </row>
    <row r="409" spans="2:8" s="203" customFormat="1" ht="15">
      <c r="B409" s="207" t="s">
        <v>2903</v>
      </c>
      <c r="C409" s="211">
        <v>220777320.00999999</v>
      </c>
      <c r="F409" s="204"/>
      <c r="G409" s="204"/>
      <c r="H409" s="204"/>
    </row>
    <row r="410" spans="2:8" s="203" customFormat="1" ht="15">
      <c r="B410" s="207" t="s">
        <v>2904</v>
      </c>
      <c r="C410" s="211">
        <v>351900844.12</v>
      </c>
      <c r="F410" s="204"/>
      <c r="G410" s="204"/>
      <c r="H410" s="204"/>
    </row>
    <row r="411" spans="2:8" s="203" customFormat="1" ht="15">
      <c r="B411" s="207" t="s">
        <v>3087</v>
      </c>
      <c r="C411" s="211">
        <v>15066319</v>
      </c>
      <c r="F411" s="204"/>
      <c r="G411" s="204"/>
      <c r="H411" s="204"/>
    </row>
    <row r="412" spans="2:8" s="203" customFormat="1" ht="15">
      <c r="B412" s="207" t="s">
        <v>2905</v>
      </c>
      <c r="C412" s="211">
        <v>94452112</v>
      </c>
      <c r="F412" s="204"/>
      <c r="G412" s="204"/>
      <c r="H412" s="204"/>
    </row>
    <row r="413" spans="2:8" s="203" customFormat="1" ht="15">
      <c r="B413" s="207" t="s">
        <v>3088</v>
      </c>
      <c r="C413" s="211">
        <v>474729920.06</v>
      </c>
      <c r="F413" s="204"/>
      <c r="G413" s="204"/>
      <c r="H413" s="204"/>
    </row>
    <row r="414" spans="2:8" s="203" customFormat="1" ht="15">
      <c r="B414" s="207" t="s">
        <v>3089</v>
      </c>
      <c r="C414" s="211">
        <v>12088850</v>
      </c>
      <c r="F414" s="204"/>
      <c r="G414" s="204"/>
      <c r="H414" s="204"/>
    </row>
    <row r="415" spans="2:8" s="203" customFormat="1" ht="15">
      <c r="B415" s="207" t="s">
        <v>3090</v>
      </c>
      <c r="C415" s="211">
        <v>7787450</v>
      </c>
      <c r="F415" s="204"/>
      <c r="G415" s="204"/>
      <c r="H415" s="204"/>
    </row>
    <row r="416" spans="2:8" s="203" customFormat="1" ht="15">
      <c r="B416" s="207" t="s">
        <v>3091</v>
      </c>
      <c r="C416" s="211">
        <v>8379550</v>
      </c>
      <c r="F416" s="204"/>
      <c r="G416" s="204"/>
      <c r="H416" s="204"/>
    </row>
    <row r="417" spans="2:8" s="203" customFormat="1" ht="15">
      <c r="B417" s="207" t="s">
        <v>3092</v>
      </c>
      <c r="C417" s="211">
        <v>787000</v>
      </c>
      <c r="F417" s="204"/>
      <c r="G417" s="204"/>
      <c r="H417" s="204"/>
    </row>
    <row r="418" spans="2:8" s="203" customFormat="1" ht="15">
      <c r="B418" s="207" t="s">
        <v>3093</v>
      </c>
      <c r="C418" s="211">
        <v>12444250</v>
      </c>
      <c r="F418" s="204"/>
      <c r="G418" s="204"/>
      <c r="H418" s="204"/>
    </row>
    <row r="419" spans="2:8" s="203" customFormat="1" ht="15">
      <c r="B419" s="207" t="s">
        <v>3094</v>
      </c>
      <c r="C419" s="211">
        <v>12339500</v>
      </c>
      <c r="F419" s="204"/>
      <c r="G419" s="204"/>
      <c r="H419" s="204"/>
    </row>
    <row r="420" spans="2:8" s="203" customFormat="1">
      <c r="B420" s="266"/>
      <c r="C420" s="231">
        <f>SUM(C378:C419)</f>
        <v>3101773588.8800001</v>
      </c>
      <c r="F420" s="204"/>
      <c r="G420" s="204"/>
      <c r="H420" s="204"/>
    </row>
    <row r="421" spans="2:8" s="203" customFormat="1">
      <c r="B421" s="266"/>
      <c r="C421" s="268"/>
      <c r="F421" s="204"/>
      <c r="G421" s="204"/>
      <c r="H421" s="204"/>
    </row>
    <row r="422" spans="2:8" s="301" customFormat="1" ht="31.5">
      <c r="B422" s="284" t="s">
        <v>2908</v>
      </c>
      <c r="C422" s="305" t="s">
        <v>2683</v>
      </c>
      <c r="F422" s="300"/>
      <c r="G422" s="300"/>
      <c r="H422" s="300"/>
    </row>
    <row r="423" spans="2:8" s="203" customFormat="1" ht="15">
      <c r="B423" s="207" t="s">
        <v>3068</v>
      </c>
      <c r="C423" s="211">
        <v>6523465.7800000003</v>
      </c>
      <c r="F423" s="204"/>
      <c r="G423" s="204"/>
      <c r="H423" s="204"/>
    </row>
    <row r="424" spans="2:8" s="203" customFormat="1" ht="15">
      <c r="B424" s="207" t="s">
        <v>3069</v>
      </c>
      <c r="C424" s="211">
        <v>5988491.1600000001</v>
      </c>
      <c r="F424" s="204"/>
      <c r="G424" s="204"/>
      <c r="H424" s="204"/>
    </row>
    <row r="425" spans="2:8" s="203" customFormat="1" ht="15">
      <c r="B425" s="207" t="s">
        <v>3070</v>
      </c>
      <c r="C425" s="211">
        <v>4228439.45</v>
      </c>
      <c r="F425" s="204"/>
      <c r="G425" s="204"/>
      <c r="H425" s="204"/>
    </row>
    <row r="426" spans="2:8" s="203" customFormat="1" ht="15">
      <c r="B426" s="207" t="s">
        <v>3071</v>
      </c>
      <c r="C426" s="211">
        <v>18109357.390000001</v>
      </c>
      <c r="F426" s="204"/>
      <c r="G426" s="204"/>
      <c r="H426" s="204"/>
    </row>
    <row r="427" spans="2:8" s="203" customFormat="1" ht="15">
      <c r="B427" s="207" t="s">
        <v>3072</v>
      </c>
      <c r="C427" s="211">
        <v>35900945.903000005</v>
      </c>
      <c r="F427" s="204"/>
      <c r="G427" s="204"/>
      <c r="H427" s="204"/>
    </row>
    <row r="428" spans="2:8" s="203" customFormat="1" ht="15">
      <c r="B428" s="207" t="s">
        <v>2891</v>
      </c>
      <c r="C428" s="211">
        <v>447553644.31999999</v>
      </c>
      <c r="F428" s="204"/>
      <c r="G428" s="204"/>
      <c r="H428" s="204"/>
    </row>
    <row r="429" spans="2:8" s="203" customFormat="1" ht="15">
      <c r="B429" s="207" t="s">
        <v>3073</v>
      </c>
      <c r="C429" s="211">
        <v>23255939.553999998</v>
      </c>
      <c r="F429" s="204"/>
      <c r="G429" s="204"/>
      <c r="H429" s="204"/>
    </row>
    <row r="430" spans="2:8" s="203" customFormat="1" ht="15">
      <c r="B430" s="207" t="s">
        <v>2892</v>
      </c>
      <c r="C430" s="211">
        <v>95519614.650000006</v>
      </c>
      <c r="F430" s="204"/>
      <c r="G430" s="204"/>
      <c r="H430" s="204"/>
    </row>
    <row r="431" spans="2:8" s="203" customFormat="1" ht="15">
      <c r="B431" s="207" t="s">
        <v>3074</v>
      </c>
      <c r="C431" s="211">
        <v>31373098.450000003</v>
      </c>
      <c r="F431" s="204"/>
      <c r="G431" s="204"/>
      <c r="H431" s="204"/>
    </row>
    <row r="432" spans="2:8" s="203" customFormat="1" ht="15">
      <c r="B432" s="207" t="s">
        <v>2893</v>
      </c>
      <c r="C432" s="211">
        <v>34515316.229999997</v>
      </c>
      <c r="F432" s="204"/>
      <c r="G432" s="204"/>
      <c r="H432" s="204"/>
    </row>
    <row r="433" spans="2:8" s="203" customFormat="1" ht="15">
      <c r="B433" s="207" t="s">
        <v>2894</v>
      </c>
      <c r="C433" s="211">
        <v>54422470.309999995</v>
      </c>
      <c r="F433" s="204"/>
      <c r="G433" s="204"/>
      <c r="H433" s="204"/>
    </row>
    <row r="434" spans="2:8" s="203" customFormat="1" ht="15">
      <c r="B434" s="207" t="s">
        <v>3075</v>
      </c>
      <c r="C434" s="211">
        <v>91174831.030000001</v>
      </c>
      <c r="F434" s="204"/>
      <c r="G434" s="204"/>
      <c r="H434" s="204"/>
    </row>
    <row r="435" spans="2:8" s="203" customFormat="1" ht="15">
      <c r="B435" s="207" t="s">
        <v>2895</v>
      </c>
      <c r="C435" s="211">
        <v>152479721.22</v>
      </c>
      <c r="F435" s="204"/>
      <c r="G435" s="204"/>
      <c r="H435" s="204"/>
    </row>
    <row r="436" spans="2:8" s="203" customFormat="1" ht="15">
      <c r="B436" s="207" t="s">
        <v>3076</v>
      </c>
      <c r="C436" s="211">
        <v>60023796.810000002</v>
      </c>
      <c r="F436" s="204"/>
      <c r="G436" s="204"/>
      <c r="H436" s="204"/>
    </row>
    <row r="437" spans="2:8" s="203" customFormat="1" ht="15">
      <c r="B437" s="207" t="s">
        <v>2896</v>
      </c>
      <c r="C437" s="211">
        <v>392320614.69999999</v>
      </c>
      <c r="F437" s="204"/>
      <c r="G437" s="204"/>
      <c r="H437" s="204"/>
    </row>
    <row r="438" spans="2:8" s="203" customFormat="1" ht="15">
      <c r="B438" s="207" t="s">
        <v>3077</v>
      </c>
      <c r="C438" s="211">
        <v>2430864.94</v>
      </c>
      <c r="F438" s="204"/>
      <c r="G438" s="204"/>
      <c r="H438" s="204"/>
    </row>
    <row r="439" spans="2:8" s="203" customFormat="1" ht="15">
      <c r="B439" s="207" t="s">
        <v>3078</v>
      </c>
      <c r="C439" s="211">
        <v>9154150.3100000005</v>
      </c>
      <c r="F439" s="204"/>
      <c r="G439" s="204"/>
      <c r="H439" s="204"/>
    </row>
    <row r="440" spans="2:8" s="203" customFormat="1" ht="15">
      <c r="B440" s="207" t="s">
        <v>3079</v>
      </c>
      <c r="C440" s="211">
        <v>5833661.1400000006</v>
      </c>
      <c r="F440" s="204"/>
      <c r="G440" s="204"/>
      <c r="H440" s="204"/>
    </row>
    <row r="441" spans="2:8" s="203" customFormat="1" ht="15">
      <c r="B441" s="207" t="s">
        <v>2897</v>
      </c>
      <c r="C441" s="211">
        <v>7276500.4299999997</v>
      </c>
      <c r="F441" s="204"/>
      <c r="G441" s="204"/>
      <c r="H441" s="204"/>
    </row>
    <row r="442" spans="2:8" s="203" customFormat="1" ht="15">
      <c r="B442" s="207" t="s">
        <v>3080</v>
      </c>
      <c r="C442" s="211">
        <v>72587145.320000008</v>
      </c>
      <c r="F442" s="204"/>
      <c r="G442" s="204"/>
      <c r="H442" s="204"/>
    </row>
    <row r="443" spans="2:8" s="203" customFormat="1" ht="15">
      <c r="B443" s="207" t="s">
        <v>3081</v>
      </c>
      <c r="C443" s="211">
        <v>3527797.5</v>
      </c>
      <c r="F443" s="204"/>
      <c r="G443" s="204"/>
      <c r="H443" s="204"/>
    </row>
    <row r="444" spans="2:8" s="203" customFormat="1" ht="15">
      <c r="B444" s="207" t="s">
        <v>2898</v>
      </c>
      <c r="C444" s="211">
        <v>8072211.1100000003</v>
      </c>
      <c r="F444" s="204"/>
      <c r="G444" s="204"/>
      <c r="H444" s="204"/>
    </row>
    <row r="445" spans="2:8" s="203" customFormat="1" ht="15">
      <c r="B445" s="207" t="s">
        <v>3082</v>
      </c>
      <c r="C445" s="211">
        <v>59347879.060000002</v>
      </c>
      <c r="F445" s="204"/>
      <c r="G445" s="204"/>
      <c r="H445" s="204"/>
    </row>
    <row r="446" spans="2:8" s="203" customFormat="1" ht="15">
      <c r="B446" s="207" t="s">
        <v>3083</v>
      </c>
      <c r="C446" s="211">
        <v>6347418.96</v>
      </c>
      <c r="F446" s="204"/>
      <c r="G446" s="204"/>
      <c r="H446" s="204"/>
    </row>
    <row r="447" spans="2:8" s="203" customFormat="1" ht="15">
      <c r="B447" s="207" t="s">
        <v>2899</v>
      </c>
      <c r="C447" s="211">
        <v>49054205.310000002</v>
      </c>
      <c r="F447" s="204"/>
      <c r="G447" s="204"/>
      <c r="H447" s="204"/>
    </row>
    <row r="448" spans="2:8" s="203" customFormat="1" ht="15">
      <c r="B448" s="207" t="s">
        <v>3084</v>
      </c>
      <c r="C448" s="211">
        <v>58933529.890000008</v>
      </c>
      <c r="F448" s="204"/>
      <c r="G448" s="204"/>
      <c r="H448" s="204"/>
    </row>
    <row r="449" spans="2:8" s="203" customFormat="1" ht="15">
      <c r="B449" s="207" t="s">
        <v>3085</v>
      </c>
      <c r="C449" s="211">
        <v>8543737.5399999991</v>
      </c>
      <c r="F449" s="204"/>
      <c r="G449" s="204"/>
      <c r="H449" s="204"/>
    </row>
    <row r="450" spans="2:8" s="203" customFormat="1" ht="15">
      <c r="B450" s="207" t="s">
        <v>3086</v>
      </c>
      <c r="C450" s="211">
        <v>10358695.860000001</v>
      </c>
      <c r="F450" s="204"/>
      <c r="G450" s="204"/>
      <c r="H450" s="204"/>
    </row>
    <row r="451" spans="2:8" s="203" customFormat="1" ht="15">
      <c r="B451" s="207" t="s">
        <v>2900</v>
      </c>
      <c r="C451" s="211">
        <v>10862406.840000002</v>
      </c>
      <c r="F451" s="204"/>
      <c r="G451" s="204"/>
      <c r="H451" s="204"/>
    </row>
    <row r="452" spans="2:8" s="203" customFormat="1" ht="15">
      <c r="B452" s="207" t="s">
        <v>2901</v>
      </c>
      <c r="C452" s="211">
        <v>10792765.689999999</v>
      </c>
      <c r="F452" s="204"/>
      <c r="G452" s="204"/>
      <c r="H452" s="204"/>
    </row>
    <row r="453" spans="2:8" s="203" customFormat="1" ht="15">
      <c r="B453" s="207" t="s">
        <v>2902</v>
      </c>
      <c r="C453" s="211">
        <v>106114411.79000001</v>
      </c>
      <c r="F453" s="204"/>
      <c r="G453" s="204"/>
      <c r="H453" s="204"/>
    </row>
    <row r="454" spans="2:8" s="203" customFormat="1" ht="15">
      <c r="B454" s="207" t="s">
        <v>2903</v>
      </c>
      <c r="C454" s="211">
        <v>222622242.12100002</v>
      </c>
      <c r="F454" s="204"/>
      <c r="G454" s="204"/>
      <c r="H454" s="204"/>
    </row>
    <row r="455" spans="2:8" s="203" customFormat="1" ht="15">
      <c r="B455" s="207" t="s">
        <v>2904</v>
      </c>
      <c r="C455" s="211">
        <v>344875119.83999997</v>
      </c>
      <c r="F455" s="204"/>
      <c r="G455" s="204"/>
      <c r="H455" s="204"/>
    </row>
    <row r="456" spans="2:8" s="203" customFormat="1" ht="15">
      <c r="B456" s="207" t="s">
        <v>3087</v>
      </c>
      <c r="C456" s="211">
        <v>14155020.220000001</v>
      </c>
      <c r="F456" s="204"/>
      <c r="G456" s="204"/>
      <c r="H456" s="204"/>
    </row>
    <row r="457" spans="2:8" s="203" customFormat="1" ht="15">
      <c r="B457" s="207" t="s">
        <v>2905</v>
      </c>
      <c r="C457" s="211">
        <v>94972429.299999997</v>
      </c>
      <c r="F457" s="204"/>
      <c r="G457" s="204"/>
      <c r="H457" s="204"/>
    </row>
    <row r="458" spans="2:8" s="203" customFormat="1" ht="15">
      <c r="B458" s="207" t="s">
        <v>3088</v>
      </c>
      <c r="C458" s="211">
        <v>546627491.72000003</v>
      </c>
      <c r="F458" s="204"/>
      <c r="G458" s="204"/>
      <c r="H458" s="204"/>
    </row>
    <row r="459" spans="2:8" s="203" customFormat="1" ht="15">
      <c r="B459" s="207" t="s">
        <v>3089</v>
      </c>
      <c r="C459" s="211">
        <v>11723715.800000001</v>
      </c>
      <c r="F459" s="204"/>
      <c r="G459" s="204"/>
      <c r="H459" s="204"/>
    </row>
    <row r="460" spans="2:8" s="203" customFormat="1" ht="15">
      <c r="B460" s="207" t="s">
        <v>3090</v>
      </c>
      <c r="C460" s="211">
        <v>8244327.8799999999</v>
      </c>
      <c r="F460" s="204"/>
      <c r="G460" s="204"/>
      <c r="H460" s="204"/>
    </row>
    <row r="461" spans="2:8" s="203" customFormat="1" ht="15">
      <c r="B461" s="207" t="s">
        <v>3091</v>
      </c>
      <c r="C461" s="211">
        <v>8926533.3599999994</v>
      </c>
      <c r="F461" s="204"/>
      <c r="G461" s="204"/>
      <c r="H461" s="204"/>
    </row>
    <row r="462" spans="2:8" s="203" customFormat="1" ht="15">
      <c r="B462" s="207" t="s">
        <v>3092</v>
      </c>
      <c r="C462" s="211">
        <v>806781.46</v>
      </c>
      <c r="F462" s="204"/>
      <c r="G462" s="204"/>
      <c r="H462" s="204"/>
    </row>
    <row r="463" spans="2:8" s="203" customFormat="1" ht="15">
      <c r="B463" s="207" t="s">
        <v>3093</v>
      </c>
      <c r="C463" s="211">
        <v>12273773.210000001</v>
      </c>
      <c r="F463" s="204"/>
      <c r="G463" s="204"/>
      <c r="H463" s="204"/>
    </row>
    <row r="464" spans="2:8" s="203" customFormat="1" ht="15">
      <c r="B464" s="207" t="s">
        <v>3094</v>
      </c>
      <c r="C464" s="211">
        <v>12553295.91</v>
      </c>
      <c r="F464" s="204"/>
      <c r="G464" s="204"/>
      <c r="H464" s="204"/>
    </row>
    <row r="465" spans="2:8" s="203" customFormat="1">
      <c r="B465" s="266"/>
      <c r="C465" s="231">
        <f>SUM(C423:C464)</f>
        <v>3160407859.4679999</v>
      </c>
      <c r="F465" s="204"/>
      <c r="G465" s="204"/>
      <c r="H465" s="204"/>
    </row>
    <row r="466" spans="2:8" s="203" customFormat="1">
      <c r="B466" s="266"/>
      <c r="C466" s="267"/>
      <c r="F466" s="204"/>
      <c r="G466" s="204"/>
      <c r="H466" s="204"/>
    </row>
    <row r="467" spans="2:8" s="301" customFormat="1" ht="15.75">
      <c r="B467" s="316" t="s">
        <v>2867</v>
      </c>
      <c r="C467" s="197">
        <f>+C465-C420</f>
        <v>58634270.587999821</v>
      </c>
      <c r="D467" s="317"/>
      <c r="F467" s="300"/>
      <c r="G467" s="300"/>
      <c r="H467" s="300"/>
    </row>
    <row r="468" spans="2:8" s="301" customFormat="1">
      <c r="B468" s="216"/>
      <c r="C468" s="318"/>
      <c r="F468" s="300"/>
      <c r="G468" s="300"/>
      <c r="H468" s="300"/>
    </row>
    <row r="469" spans="2:8" s="287" customFormat="1">
      <c r="C469" s="290"/>
      <c r="F469" s="291"/>
      <c r="G469" s="291"/>
      <c r="H469" s="291"/>
    </row>
    <row r="470" spans="2:8" s="287" customFormat="1" ht="15">
      <c r="B470" s="288" t="s">
        <v>2909</v>
      </c>
      <c r="C470" s="319">
        <v>44439</v>
      </c>
      <c r="D470" s="310"/>
      <c r="E470" s="311"/>
      <c r="F470" s="307"/>
      <c r="G470" s="291"/>
      <c r="H470" s="291"/>
    </row>
    <row r="471" spans="2:8" s="287" customFormat="1" ht="38.25">
      <c r="B471" s="312" t="s">
        <v>2465</v>
      </c>
      <c r="C471" s="312" t="s">
        <v>2678</v>
      </c>
      <c r="D471" s="155" t="s">
        <v>2467</v>
      </c>
      <c r="E471" s="313" t="s">
        <v>2468</v>
      </c>
      <c r="F471" s="297" t="s">
        <v>2469</v>
      </c>
      <c r="G471" s="291"/>
      <c r="H471" s="291"/>
    </row>
    <row r="472" spans="2:8" s="193" customFormat="1" ht="15">
      <c r="B472" s="259"/>
      <c r="C472" s="273"/>
      <c r="D472" s="186"/>
      <c r="E472" s="260"/>
      <c r="F472" s="244"/>
      <c r="G472" s="195"/>
      <c r="H472" s="195"/>
    </row>
    <row r="473" spans="2:8" s="193" customFormat="1">
      <c r="B473" s="274"/>
      <c r="C473" s="206"/>
      <c r="D473" s="206"/>
      <c r="E473" s="206"/>
      <c r="F473" s="212"/>
      <c r="G473" s="195"/>
      <c r="H473" s="195"/>
    </row>
    <row r="474" spans="2:8" s="193" customFormat="1">
      <c r="B474" s="206"/>
      <c r="C474" s="206"/>
      <c r="D474" s="206"/>
      <c r="E474" s="206"/>
      <c r="F474" s="212"/>
      <c r="G474" s="195"/>
      <c r="H474" s="195"/>
    </row>
    <row r="475" spans="2:8" s="193" customFormat="1">
      <c r="B475" s="275" t="s">
        <v>2679</v>
      </c>
      <c r="C475" s="269"/>
      <c r="D475" s="206"/>
      <c r="E475" s="206"/>
      <c r="F475" s="212"/>
      <c r="G475" s="195"/>
      <c r="H475" s="195"/>
    </row>
    <row r="476" spans="2:8" s="193" customFormat="1">
      <c r="B476" s="206"/>
      <c r="C476" s="206"/>
      <c r="D476" s="206"/>
      <c r="E476" s="206"/>
      <c r="F476" s="212"/>
      <c r="G476" s="195"/>
      <c r="H476" s="195"/>
    </row>
    <row r="477" spans="2:8" s="193" customFormat="1" ht="15">
      <c r="B477" s="252" t="s">
        <v>2687</v>
      </c>
      <c r="C477" s="206"/>
      <c r="E477" s="206"/>
      <c r="F477" s="212"/>
      <c r="G477" s="195"/>
      <c r="H477" s="195"/>
    </row>
    <row r="478" spans="2:8" s="193" customFormat="1" ht="15">
      <c r="B478" s="276"/>
      <c r="C478" s="206"/>
      <c r="D478" s="206"/>
      <c r="E478" s="206"/>
      <c r="F478" s="212"/>
      <c r="G478" s="195"/>
      <c r="H478" s="195"/>
    </row>
    <row r="479" spans="2:8" s="193" customFormat="1" ht="15">
      <c r="B479" s="277" t="s">
        <v>2910</v>
      </c>
      <c r="C479" s="270" t="s">
        <v>2681</v>
      </c>
      <c r="D479" s="206"/>
      <c r="E479" s="206"/>
      <c r="F479" s="212"/>
      <c r="G479" s="195"/>
      <c r="H479" s="195"/>
    </row>
    <row r="480" spans="2:8" s="193" customFormat="1" ht="15">
      <c r="B480" s="278"/>
      <c r="C480" s="279" t="s">
        <v>128</v>
      </c>
      <c r="D480" s="206"/>
      <c r="E480" s="206"/>
      <c r="F480" s="212"/>
      <c r="G480" s="195"/>
      <c r="H480" s="195"/>
    </row>
    <row r="481" spans="2:8" s="193" customFormat="1" ht="15">
      <c r="B481" s="280"/>
      <c r="C481" s="279" t="s">
        <v>128</v>
      </c>
      <c r="D481" s="206"/>
      <c r="E481" s="206"/>
      <c r="F481" s="212"/>
      <c r="G481" s="195"/>
      <c r="H481" s="195"/>
    </row>
    <row r="482" spans="2:8" s="193" customFormat="1" ht="15">
      <c r="B482" s="276"/>
      <c r="C482" s="270"/>
      <c r="D482" s="206"/>
      <c r="E482" s="206"/>
      <c r="F482" s="212"/>
      <c r="G482" s="195"/>
      <c r="H482" s="195"/>
    </row>
    <row r="483" spans="2:8" s="193" customFormat="1" ht="15">
      <c r="B483" s="277" t="s">
        <v>2911</v>
      </c>
      <c r="C483" s="270" t="s">
        <v>2681</v>
      </c>
      <c r="D483" s="206"/>
      <c r="E483" s="206"/>
      <c r="F483" s="212"/>
      <c r="G483" s="195"/>
      <c r="H483" s="195"/>
    </row>
    <row r="484" spans="2:8" s="193" customFormat="1" ht="15">
      <c r="B484" s="278"/>
      <c r="C484" s="279" t="s">
        <v>128</v>
      </c>
      <c r="D484" s="206"/>
      <c r="E484" s="206"/>
      <c r="F484" s="212"/>
      <c r="G484" s="195"/>
      <c r="H484" s="195"/>
    </row>
    <row r="485" spans="2:8" s="193" customFormat="1" ht="15">
      <c r="B485" s="280"/>
      <c r="C485" s="279" t="s">
        <v>128</v>
      </c>
      <c r="D485" s="206"/>
      <c r="E485" s="206"/>
      <c r="F485" s="212"/>
      <c r="G485" s="195"/>
      <c r="H485" s="195"/>
    </row>
    <row r="486" spans="2:8" s="193" customFormat="1" ht="15">
      <c r="B486" s="276"/>
      <c r="C486" s="270"/>
      <c r="D486" s="206"/>
      <c r="E486" s="206"/>
      <c r="F486" s="212"/>
      <c r="G486" s="195"/>
      <c r="H486" s="195"/>
    </row>
    <row r="487" spans="2:8" s="193" customFormat="1" ht="15">
      <c r="B487" s="277" t="s">
        <v>2912</v>
      </c>
      <c r="C487" s="270" t="s">
        <v>2683</v>
      </c>
      <c r="D487" s="206"/>
      <c r="E487" s="206"/>
      <c r="F487" s="212"/>
      <c r="G487" s="195"/>
      <c r="H487" s="195"/>
    </row>
    <row r="488" spans="2:8" s="193" customFormat="1" ht="15">
      <c r="B488" s="278"/>
      <c r="C488" s="279" t="s">
        <v>128</v>
      </c>
      <c r="D488" s="206"/>
      <c r="E488" s="206"/>
      <c r="F488" s="212"/>
      <c r="G488" s="195"/>
      <c r="H488" s="195"/>
    </row>
    <row r="489" spans="2:8" s="193" customFormat="1" ht="15">
      <c r="B489" s="280"/>
      <c r="C489" s="279" t="s">
        <v>128</v>
      </c>
      <c r="D489" s="206"/>
      <c r="E489" s="206"/>
      <c r="F489" s="212"/>
      <c r="G489" s="195"/>
      <c r="H489" s="195"/>
    </row>
    <row r="490" spans="2:8" s="193" customFormat="1" ht="15">
      <c r="B490" s="276"/>
      <c r="C490" s="270"/>
      <c r="D490" s="206"/>
      <c r="E490" s="206"/>
      <c r="F490" s="212"/>
      <c r="G490" s="195"/>
      <c r="H490" s="195"/>
    </row>
    <row r="491" spans="2:8" s="193" customFormat="1" ht="15">
      <c r="B491" s="277" t="s">
        <v>2913</v>
      </c>
      <c r="C491" s="271" t="s">
        <v>2683</v>
      </c>
      <c r="D491" s="206"/>
      <c r="E491" s="206"/>
      <c r="F491" s="212"/>
      <c r="G491" s="195"/>
      <c r="H491" s="195"/>
    </row>
    <row r="492" spans="2:8" s="193" customFormat="1" ht="15">
      <c r="B492" s="278"/>
      <c r="C492" s="272" t="s">
        <v>128</v>
      </c>
      <c r="D492" s="206"/>
      <c r="E492" s="206"/>
      <c r="F492" s="212"/>
      <c r="G492" s="195"/>
      <c r="H492" s="195"/>
    </row>
    <row r="493" spans="2:8" s="193" customFormat="1" ht="15">
      <c r="B493" s="280"/>
      <c r="C493" s="279" t="s">
        <v>128</v>
      </c>
      <c r="D493" s="206"/>
      <c r="E493" s="206"/>
      <c r="F493" s="212"/>
      <c r="G493" s="195"/>
      <c r="H493" s="195"/>
    </row>
    <row r="494" spans="2:8" s="193" customFormat="1" ht="15">
      <c r="B494" s="276"/>
      <c r="C494" s="270"/>
      <c r="D494" s="206"/>
      <c r="E494" s="206"/>
      <c r="F494" s="212"/>
      <c r="G494" s="195"/>
      <c r="H494" s="195"/>
    </row>
    <row r="495" spans="2:8" s="193" customFormat="1" ht="15">
      <c r="B495" s="281" t="s">
        <v>2914</v>
      </c>
      <c r="C495" s="279" t="s">
        <v>128</v>
      </c>
      <c r="D495" s="282"/>
      <c r="E495" s="206"/>
      <c r="F495" s="212"/>
      <c r="G495" s="195"/>
      <c r="H495" s="195"/>
    </row>
    <row r="496" spans="2:8" s="193" customFormat="1">
      <c r="C496" s="238"/>
      <c r="F496" s="195"/>
      <c r="G496" s="195"/>
      <c r="H496" s="195"/>
    </row>
    <row r="497" spans="3:8" s="193" customFormat="1">
      <c r="C497" s="238"/>
      <c r="F497" s="195"/>
      <c r="G497" s="195"/>
      <c r="H497" s="195"/>
    </row>
    <row r="498" spans="3:8" s="193" customFormat="1">
      <c r="C498" s="194"/>
      <c r="F498" s="195"/>
      <c r="G498" s="195"/>
      <c r="H498" s="195"/>
    </row>
    <row r="499" spans="3:8" s="193" customFormat="1">
      <c r="C499" s="194"/>
      <c r="F499" s="195"/>
      <c r="G499" s="195"/>
      <c r="H499" s="195"/>
    </row>
    <row r="500" spans="3:8" s="193" customFormat="1">
      <c r="C500" s="194"/>
      <c r="F500" s="195"/>
      <c r="G500" s="195"/>
      <c r="H500" s="195"/>
    </row>
    <row r="501" spans="3:8" s="193" customFormat="1">
      <c r="C501" s="194"/>
      <c r="F501" s="195"/>
      <c r="G501" s="195"/>
      <c r="H501" s="195"/>
    </row>
    <row r="502" spans="3:8" s="193" customFormat="1">
      <c r="C502" s="194"/>
      <c r="F502" s="195"/>
      <c r="G502" s="195"/>
      <c r="H502" s="195"/>
    </row>
    <row r="503" spans="3:8" s="193" customFormat="1">
      <c r="C503" s="194"/>
      <c r="F503" s="195"/>
      <c r="G503" s="195"/>
      <c r="H503" s="195"/>
    </row>
    <row r="504" spans="3:8" s="193" customFormat="1">
      <c r="C504" s="194"/>
      <c r="F504" s="195"/>
      <c r="G504" s="195"/>
      <c r="H504" s="195"/>
    </row>
    <row r="505" spans="3:8" s="193" customFormat="1">
      <c r="C505" s="194"/>
      <c r="F505" s="195"/>
      <c r="G505" s="195"/>
      <c r="H505" s="195"/>
    </row>
    <row r="506" spans="3:8" s="193" customFormat="1">
      <c r="C506" s="194"/>
      <c r="F506" s="195"/>
      <c r="G506" s="195"/>
      <c r="H506" s="195"/>
    </row>
    <row r="507" spans="3:8" s="193" customFormat="1">
      <c r="C507" s="194"/>
      <c r="F507" s="195"/>
      <c r="G507" s="195"/>
      <c r="H507" s="195"/>
    </row>
    <row r="508" spans="3:8" s="193" customFormat="1">
      <c r="C508" s="194"/>
      <c r="F508" s="195"/>
      <c r="G508" s="195"/>
      <c r="H508" s="195"/>
    </row>
    <row r="509" spans="3:8" s="193" customFormat="1">
      <c r="C509" s="194"/>
      <c r="F509" s="195"/>
      <c r="G509" s="195"/>
      <c r="H509" s="195"/>
    </row>
    <row r="510" spans="3:8" s="193" customFormat="1">
      <c r="C510" s="194"/>
      <c r="F510" s="195"/>
      <c r="G510" s="195"/>
      <c r="H510" s="195"/>
    </row>
    <row r="511" spans="3:8" s="193" customFormat="1">
      <c r="C511" s="194"/>
      <c r="F511" s="195"/>
      <c r="G511" s="195"/>
      <c r="H511" s="195"/>
    </row>
    <row r="512" spans="3:8" s="193" customFormat="1">
      <c r="C512" s="194"/>
      <c r="F512" s="195"/>
      <c r="G512" s="195"/>
      <c r="H512" s="195"/>
    </row>
    <row r="513" spans="3:8" s="193" customFormat="1">
      <c r="C513" s="194"/>
      <c r="F513" s="195"/>
      <c r="G513" s="195"/>
      <c r="H513" s="195"/>
    </row>
    <row r="514" spans="3:8" s="193" customFormat="1">
      <c r="C514" s="194"/>
      <c r="F514" s="195"/>
      <c r="G514" s="195"/>
      <c r="H514" s="195"/>
    </row>
    <row r="515" spans="3:8" s="193" customFormat="1">
      <c r="C515" s="194"/>
      <c r="F515" s="195"/>
      <c r="G515" s="195"/>
      <c r="H515" s="195"/>
    </row>
    <row r="516" spans="3:8" s="193" customFormat="1">
      <c r="C516" s="194"/>
      <c r="F516" s="195"/>
      <c r="G516" s="195"/>
      <c r="H516" s="195"/>
    </row>
  </sheetData>
  <sortState xmlns:xlrd2="http://schemas.microsoft.com/office/spreadsheetml/2017/richdata2" ref="B90:H115">
    <sortCondition descending="1" ref="H90:H115"/>
  </sortState>
  <mergeCells count="5">
    <mergeCell ref="B1:E1"/>
    <mergeCell ref="F171:F181"/>
    <mergeCell ref="C3:C7"/>
    <mergeCell ref="F247:F265"/>
    <mergeCell ref="F272:F285"/>
  </mergeCells>
  <conditionalFormatting sqref="B165">
    <cfRule type="expression" dxfId="26" priority="33">
      <formula>$A66082="Total"</formula>
    </cfRule>
  </conditionalFormatting>
  <conditionalFormatting sqref="C290:C331">
    <cfRule type="expression" dxfId="25" priority="29">
      <formula>#REF!="Total"</formula>
    </cfRule>
  </conditionalFormatting>
  <conditionalFormatting sqref="C290:C331">
    <cfRule type="expression" dxfId="24" priority="28">
      <formula>#REF!="Total"</formula>
    </cfRule>
  </conditionalFormatting>
  <conditionalFormatting sqref="C290:C331">
    <cfRule type="expression" dxfId="23" priority="27">
      <formula>#REF!="Total"</formula>
    </cfRule>
  </conditionalFormatting>
  <conditionalFormatting sqref="C290">
    <cfRule type="expression" dxfId="22" priority="26">
      <formula>$A289="Total"</formula>
    </cfRule>
  </conditionalFormatting>
  <conditionalFormatting sqref="C290:C331">
    <cfRule type="expression" dxfId="21" priority="25">
      <formula>#REF!="Total"</formula>
    </cfRule>
  </conditionalFormatting>
  <conditionalFormatting sqref="C291:C331">
    <cfRule type="expression" dxfId="20" priority="30">
      <formula>#REF!="Total"</formula>
    </cfRule>
  </conditionalFormatting>
  <conditionalFormatting sqref="C290">
    <cfRule type="expression" dxfId="19" priority="31">
      <formula>$A243="Total"</formula>
    </cfRule>
  </conditionalFormatting>
  <conditionalFormatting sqref="C291:C331">
    <cfRule type="expression" dxfId="18" priority="32">
      <formula>#REF!="Total"</formula>
    </cfRule>
  </conditionalFormatting>
  <conditionalFormatting sqref="I272:I274 I281:I285">
    <cfRule type="expression" dxfId="17" priority="23">
      <formula>ROUND(I272,2)=0</formula>
    </cfRule>
    <cfRule type="expression" dxfId="16" priority="24">
      <formula>ISNUMBER(I272)</formula>
    </cfRule>
  </conditionalFormatting>
  <conditionalFormatting sqref="I275:I277">
    <cfRule type="expression" dxfId="15" priority="21">
      <formula>ROUND(I275,2)=0</formula>
    </cfRule>
    <cfRule type="expression" dxfId="14" priority="22">
      <formula>ISNUMBER(I275)</formula>
    </cfRule>
  </conditionalFormatting>
  <conditionalFormatting sqref="I278:I279">
    <cfRule type="expression" dxfId="13" priority="19">
      <formula>ROUND(I278,2)=0</formula>
    </cfRule>
    <cfRule type="expression" dxfId="12" priority="20">
      <formula>ISNUMBER(I278)</formula>
    </cfRule>
  </conditionalFormatting>
  <conditionalFormatting sqref="I280">
    <cfRule type="expression" dxfId="11" priority="17">
      <formula>ROUND(I280,2)=0</formula>
    </cfRule>
    <cfRule type="expression" dxfId="10" priority="18">
      <formula>ISNUMBER(I280)</formula>
    </cfRule>
  </conditionalFormatting>
  <conditionalFormatting sqref="C334">
    <cfRule type="expression" dxfId="9" priority="2">
      <formula>$A333="Total"</formula>
    </cfRule>
  </conditionalFormatting>
  <conditionalFormatting sqref="C334:C375">
    <cfRule type="expression" dxfId="8" priority="5">
      <formula>#REF!="Total"</formula>
    </cfRule>
  </conditionalFormatting>
  <conditionalFormatting sqref="C334:C375">
    <cfRule type="expression" dxfId="7" priority="4">
      <formula>#REF!="Total"</formula>
    </cfRule>
  </conditionalFormatting>
  <conditionalFormatting sqref="C334:C375">
    <cfRule type="expression" dxfId="6" priority="3">
      <formula>#REF!="Total"</formula>
    </cfRule>
  </conditionalFormatting>
  <conditionalFormatting sqref="C334:C375">
    <cfRule type="expression" dxfId="5" priority="1">
      <formula>#REF!="Total"</formula>
    </cfRule>
  </conditionalFormatting>
  <conditionalFormatting sqref="C335:C375">
    <cfRule type="expression" dxfId="4" priority="6">
      <formula>#REF!="Total"</formula>
    </cfRule>
  </conditionalFormatting>
  <conditionalFormatting sqref="C334">
    <cfRule type="expression" dxfId="3" priority="7">
      <formula>$A285="Total"</formula>
    </cfRule>
  </conditionalFormatting>
  <conditionalFormatting sqref="C335:C375">
    <cfRule type="expression" dxfId="2" priority="8">
      <formula>#REF!="Total"</formula>
    </cfRule>
  </conditionalFormatting>
  <hyperlinks>
    <hyperlink ref="A1" location="Index!A1" display="Index" xr:uid="{B3C5177D-DA75-493B-9432-08F7DD4698BD}"/>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99DEB-FA18-4442-A891-C374E0342994}">
  <sheetPr codeName="Sheet58"/>
  <dimension ref="A1:I140"/>
  <sheetViews>
    <sheetView workbookViewId="0">
      <selection activeCell="B1" sqref="B1:E1"/>
    </sheetView>
  </sheetViews>
  <sheetFormatPr defaultRowHeight="12.75"/>
  <cols>
    <col min="1" max="1" width="5.42578125" style="1" bestFit="1" customWidth="1"/>
    <col min="2" max="2" width="73.7109375" style="1" bestFit="1" customWidth="1"/>
    <col min="3" max="3" width="25.7109375" style="12" customWidth="1"/>
    <col min="4" max="4" width="27.42578125" style="1" bestFit="1" customWidth="1"/>
    <col min="5" max="5" width="14.1406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73.7109375" style="1" bestFit="1" customWidth="1"/>
    <col min="259" max="259" width="13.140625" style="1" bestFit="1" customWidth="1"/>
    <col min="260" max="260" width="27.42578125" style="1" bestFit="1" customWidth="1"/>
    <col min="261" max="261" width="14.1406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73.7109375" style="1" bestFit="1" customWidth="1"/>
    <col min="515" max="515" width="13.140625" style="1" bestFit="1" customWidth="1"/>
    <col min="516" max="516" width="27.42578125" style="1" bestFit="1" customWidth="1"/>
    <col min="517" max="517" width="14.1406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73.7109375" style="1" bestFit="1" customWidth="1"/>
    <col min="771" max="771" width="13.140625" style="1" bestFit="1" customWidth="1"/>
    <col min="772" max="772" width="27.42578125" style="1" bestFit="1" customWidth="1"/>
    <col min="773" max="773" width="14.1406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73.7109375" style="1" bestFit="1" customWidth="1"/>
    <col min="1027" max="1027" width="13.140625" style="1" bestFit="1" customWidth="1"/>
    <col min="1028" max="1028" width="27.42578125" style="1" bestFit="1" customWidth="1"/>
    <col min="1029" max="1029" width="14.1406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73.7109375" style="1" bestFit="1" customWidth="1"/>
    <col min="1283" max="1283" width="13.140625" style="1" bestFit="1" customWidth="1"/>
    <col min="1284" max="1284" width="27.42578125" style="1" bestFit="1" customWidth="1"/>
    <col min="1285" max="1285" width="14.1406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73.7109375" style="1" bestFit="1" customWidth="1"/>
    <col min="1539" max="1539" width="13.140625" style="1" bestFit="1" customWidth="1"/>
    <col min="1540" max="1540" width="27.42578125" style="1" bestFit="1" customWidth="1"/>
    <col min="1541" max="1541" width="14.1406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73.7109375" style="1" bestFit="1" customWidth="1"/>
    <col min="1795" max="1795" width="13.140625" style="1" bestFit="1" customWidth="1"/>
    <col min="1796" max="1796" width="27.42578125" style="1" bestFit="1" customWidth="1"/>
    <col min="1797" max="1797" width="14.1406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73.7109375" style="1" bestFit="1" customWidth="1"/>
    <col min="2051" max="2051" width="13.140625" style="1" bestFit="1" customWidth="1"/>
    <col min="2052" max="2052" width="27.42578125" style="1" bestFit="1" customWidth="1"/>
    <col min="2053" max="2053" width="14.1406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73.7109375" style="1" bestFit="1" customWidth="1"/>
    <col min="2307" max="2307" width="13.140625" style="1" bestFit="1" customWidth="1"/>
    <col min="2308" max="2308" width="27.42578125" style="1" bestFit="1" customWidth="1"/>
    <col min="2309" max="2309" width="14.1406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73.7109375" style="1" bestFit="1" customWidth="1"/>
    <col min="2563" max="2563" width="13.140625" style="1" bestFit="1" customWidth="1"/>
    <col min="2564" max="2564" width="27.42578125" style="1" bestFit="1" customWidth="1"/>
    <col min="2565" max="2565" width="14.1406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73.7109375" style="1" bestFit="1" customWidth="1"/>
    <col min="2819" max="2819" width="13.140625" style="1" bestFit="1" customWidth="1"/>
    <col min="2820" max="2820" width="27.42578125" style="1" bestFit="1" customWidth="1"/>
    <col min="2821" max="2821" width="14.1406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73.7109375" style="1" bestFit="1" customWidth="1"/>
    <col min="3075" max="3075" width="13.140625" style="1" bestFit="1" customWidth="1"/>
    <col min="3076" max="3076" width="27.42578125" style="1" bestFit="1" customWidth="1"/>
    <col min="3077" max="3077" width="14.1406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73.7109375" style="1" bestFit="1" customWidth="1"/>
    <col min="3331" max="3331" width="13.140625" style="1" bestFit="1" customWidth="1"/>
    <col min="3332" max="3332" width="27.42578125" style="1" bestFit="1" customWidth="1"/>
    <col min="3333" max="3333" width="14.1406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73.7109375" style="1" bestFit="1" customWidth="1"/>
    <col min="3587" max="3587" width="13.140625" style="1" bestFit="1" customWidth="1"/>
    <col min="3588" max="3588" width="27.42578125" style="1" bestFit="1" customWidth="1"/>
    <col min="3589" max="3589" width="14.1406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73.7109375" style="1" bestFit="1" customWidth="1"/>
    <col min="3843" max="3843" width="13.140625" style="1" bestFit="1" customWidth="1"/>
    <col min="3844" max="3844" width="27.42578125" style="1" bestFit="1" customWidth="1"/>
    <col min="3845" max="3845" width="14.1406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73.7109375" style="1" bestFit="1" customWidth="1"/>
    <col min="4099" max="4099" width="13.140625" style="1" bestFit="1" customWidth="1"/>
    <col min="4100" max="4100" width="27.42578125" style="1" bestFit="1" customWidth="1"/>
    <col min="4101" max="4101" width="14.1406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73.7109375" style="1" bestFit="1" customWidth="1"/>
    <col min="4355" max="4355" width="13.140625" style="1" bestFit="1" customWidth="1"/>
    <col min="4356" max="4356" width="27.42578125" style="1" bestFit="1" customWidth="1"/>
    <col min="4357" max="4357" width="14.1406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73.7109375" style="1" bestFit="1" customWidth="1"/>
    <col min="4611" max="4611" width="13.140625" style="1" bestFit="1" customWidth="1"/>
    <col min="4612" max="4612" width="27.42578125" style="1" bestFit="1" customWidth="1"/>
    <col min="4613" max="4613" width="14.1406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73.7109375" style="1" bestFit="1" customWidth="1"/>
    <col min="4867" max="4867" width="13.140625" style="1" bestFit="1" customWidth="1"/>
    <col min="4868" max="4868" width="27.42578125" style="1" bestFit="1" customWidth="1"/>
    <col min="4869" max="4869" width="14.1406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73.7109375" style="1" bestFit="1" customWidth="1"/>
    <col min="5123" max="5123" width="13.140625" style="1" bestFit="1" customWidth="1"/>
    <col min="5124" max="5124" width="27.42578125" style="1" bestFit="1" customWidth="1"/>
    <col min="5125" max="5125" width="14.1406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73.7109375" style="1" bestFit="1" customWidth="1"/>
    <col min="5379" max="5379" width="13.140625" style="1" bestFit="1" customWidth="1"/>
    <col min="5380" max="5380" width="27.42578125" style="1" bestFit="1" customWidth="1"/>
    <col min="5381" max="5381" width="14.1406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73.7109375" style="1" bestFit="1" customWidth="1"/>
    <col min="5635" max="5635" width="13.140625" style="1" bestFit="1" customWidth="1"/>
    <col min="5636" max="5636" width="27.42578125" style="1" bestFit="1" customWidth="1"/>
    <col min="5637" max="5637" width="14.1406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73.7109375" style="1" bestFit="1" customWidth="1"/>
    <col min="5891" max="5891" width="13.140625" style="1" bestFit="1" customWidth="1"/>
    <col min="5892" max="5892" width="27.42578125" style="1" bestFit="1" customWidth="1"/>
    <col min="5893" max="5893" width="14.1406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73.7109375" style="1" bestFit="1" customWidth="1"/>
    <col min="6147" max="6147" width="13.140625" style="1" bestFit="1" customWidth="1"/>
    <col min="6148" max="6148" width="27.42578125" style="1" bestFit="1" customWidth="1"/>
    <col min="6149" max="6149" width="14.1406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73.7109375" style="1" bestFit="1" customWidth="1"/>
    <col min="6403" max="6403" width="13.140625" style="1" bestFit="1" customWidth="1"/>
    <col min="6404" max="6404" width="27.42578125" style="1" bestFit="1" customWidth="1"/>
    <col min="6405" max="6405" width="14.1406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73.7109375" style="1" bestFit="1" customWidth="1"/>
    <col min="6659" max="6659" width="13.140625" style="1" bestFit="1" customWidth="1"/>
    <col min="6660" max="6660" width="27.42578125" style="1" bestFit="1" customWidth="1"/>
    <col min="6661" max="6661" width="14.1406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73.7109375" style="1" bestFit="1" customWidth="1"/>
    <col min="6915" max="6915" width="13.140625" style="1" bestFit="1" customWidth="1"/>
    <col min="6916" max="6916" width="27.42578125" style="1" bestFit="1" customWidth="1"/>
    <col min="6917" max="6917" width="14.1406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73.7109375" style="1" bestFit="1" customWidth="1"/>
    <col min="7171" max="7171" width="13.140625" style="1" bestFit="1" customWidth="1"/>
    <col min="7172" max="7172" width="27.42578125" style="1" bestFit="1" customWidth="1"/>
    <col min="7173" max="7173" width="14.1406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73.7109375" style="1" bestFit="1" customWidth="1"/>
    <col min="7427" max="7427" width="13.140625" style="1" bestFit="1" customWidth="1"/>
    <col min="7428" max="7428" width="27.42578125" style="1" bestFit="1" customWidth="1"/>
    <col min="7429" max="7429" width="14.1406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73.7109375" style="1" bestFit="1" customWidth="1"/>
    <col min="7683" max="7683" width="13.140625" style="1" bestFit="1" customWidth="1"/>
    <col min="7684" max="7684" width="27.42578125" style="1" bestFit="1" customWidth="1"/>
    <col min="7685" max="7685" width="14.1406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73.7109375" style="1" bestFit="1" customWidth="1"/>
    <col min="7939" max="7939" width="13.140625" style="1" bestFit="1" customWidth="1"/>
    <col min="7940" max="7940" width="27.42578125" style="1" bestFit="1" customWidth="1"/>
    <col min="7941" max="7941" width="14.1406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73.7109375" style="1" bestFit="1" customWidth="1"/>
    <col min="8195" max="8195" width="13.140625" style="1" bestFit="1" customWidth="1"/>
    <col min="8196" max="8196" width="27.42578125" style="1" bestFit="1" customWidth="1"/>
    <col min="8197" max="8197" width="14.1406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73.7109375" style="1" bestFit="1" customWidth="1"/>
    <col min="8451" max="8451" width="13.140625" style="1" bestFit="1" customWidth="1"/>
    <col min="8452" max="8452" width="27.42578125" style="1" bestFit="1" customWidth="1"/>
    <col min="8453" max="8453" width="14.1406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73.7109375" style="1" bestFit="1" customWidth="1"/>
    <col min="8707" max="8707" width="13.140625" style="1" bestFit="1" customWidth="1"/>
    <col min="8708" max="8708" width="27.42578125" style="1" bestFit="1" customWidth="1"/>
    <col min="8709" max="8709" width="14.1406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73.7109375" style="1" bestFit="1" customWidth="1"/>
    <col min="8963" max="8963" width="13.140625" style="1" bestFit="1" customWidth="1"/>
    <col min="8964" max="8964" width="27.42578125" style="1" bestFit="1" customWidth="1"/>
    <col min="8965" max="8965" width="14.1406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73.7109375" style="1" bestFit="1" customWidth="1"/>
    <col min="9219" max="9219" width="13.140625" style="1" bestFit="1" customWidth="1"/>
    <col min="9220" max="9220" width="27.42578125" style="1" bestFit="1" customWidth="1"/>
    <col min="9221" max="9221" width="14.1406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73.7109375" style="1" bestFit="1" customWidth="1"/>
    <col min="9475" max="9475" width="13.140625" style="1" bestFit="1" customWidth="1"/>
    <col min="9476" max="9476" width="27.42578125" style="1" bestFit="1" customWidth="1"/>
    <col min="9477" max="9477" width="14.1406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73.7109375" style="1" bestFit="1" customWidth="1"/>
    <col min="9731" max="9731" width="13.140625" style="1" bestFit="1" customWidth="1"/>
    <col min="9732" max="9732" width="27.42578125" style="1" bestFit="1" customWidth="1"/>
    <col min="9733" max="9733" width="14.1406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73.7109375" style="1" bestFit="1" customWidth="1"/>
    <col min="9987" max="9987" width="13.140625" style="1" bestFit="1" customWidth="1"/>
    <col min="9988" max="9988" width="27.42578125" style="1" bestFit="1" customWidth="1"/>
    <col min="9989" max="9989" width="14.1406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73.7109375" style="1" bestFit="1" customWidth="1"/>
    <col min="10243" max="10243" width="13.140625" style="1" bestFit="1" customWidth="1"/>
    <col min="10244" max="10244" width="27.42578125" style="1" bestFit="1" customWidth="1"/>
    <col min="10245" max="10245" width="14.1406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73.7109375" style="1" bestFit="1" customWidth="1"/>
    <col min="10499" max="10499" width="13.140625" style="1" bestFit="1" customWidth="1"/>
    <col min="10500" max="10500" width="27.42578125" style="1" bestFit="1" customWidth="1"/>
    <col min="10501" max="10501" width="14.1406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73.7109375" style="1" bestFit="1" customWidth="1"/>
    <col min="10755" max="10755" width="13.140625" style="1" bestFit="1" customWidth="1"/>
    <col min="10756" max="10756" width="27.42578125" style="1" bestFit="1" customWidth="1"/>
    <col min="10757" max="10757" width="14.1406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73.7109375" style="1" bestFit="1" customWidth="1"/>
    <col min="11011" max="11011" width="13.140625" style="1" bestFit="1" customWidth="1"/>
    <col min="11012" max="11012" width="27.42578125" style="1" bestFit="1" customWidth="1"/>
    <col min="11013" max="11013" width="14.1406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73.7109375" style="1" bestFit="1" customWidth="1"/>
    <col min="11267" max="11267" width="13.140625" style="1" bestFit="1" customWidth="1"/>
    <col min="11268" max="11268" width="27.42578125" style="1" bestFit="1" customWidth="1"/>
    <col min="11269" max="11269" width="14.1406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73.7109375" style="1" bestFit="1" customWidth="1"/>
    <col min="11523" max="11523" width="13.140625" style="1" bestFit="1" customWidth="1"/>
    <col min="11524" max="11524" width="27.42578125" style="1" bestFit="1" customWidth="1"/>
    <col min="11525" max="11525" width="14.1406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73.7109375" style="1" bestFit="1" customWidth="1"/>
    <col min="11779" max="11779" width="13.140625" style="1" bestFit="1" customWidth="1"/>
    <col min="11780" max="11780" width="27.42578125" style="1" bestFit="1" customWidth="1"/>
    <col min="11781" max="11781" width="14.1406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73.7109375" style="1" bestFit="1" customWidth="1"/>
    <col min="12035" max="12035" width="13.140625" style="1" bestFit="1" customWidth="1"/>
    <col min="12036" max="12036" width="27.42578125" style="1" bestFit="1" customWidth="1"/>
    <col min="12037" max="12037" width="14.1406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73.7109375" style="1" bestFit="1" customWidth="1"/>
    <col min="12291" max="12291" width="13.140625" style="1" bestFit="1" customWidth="1"/>
    <col min="12292" max="12292" width="27.42578125" style="1" bestFit="1" customWidth="1"/>
    <col min="12293" max="12293" width="14.1406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73.7109375" style="1" bestFit="1" customWidth="1"/>
    <col min="12547" max="12547" width="13.140625" style="1" bestFit="1" customWidth="1"/>
    <col min="12548" max="12548" width="27.42578125" style="1" bestFit="1" customWidth="1"/>
    <col min="12549" max="12549" width="14.1406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73.7109375" style="1" bestFit="1" customWidth="1"/>
    <col min="12803" max="12803" width="13.140625" style="1" bestFit="1" customWidth="1"/>
    <col min="12804" max="12804" width="27.42578125" style="1" bestFit="1" customWidth="1"/>
    <col min="12805" max="12805" width="14.1406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73.7109375" style="1" bestFit="1" customWidth="1"/>
    <col min="13059" max="13059" width="13.140625" style="1" bestFit="1" customWidth="1"/>
    <col min="13060" max="13060" width="27.42578125" style="1" bestFit="1" customWidth="1"/>
    <col min="13061" max="13061" width="14.1406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73.7109375" style="1" bestFit="1" customWidth="1"/>
    <col min="13315" max="13315" width="13.140625" style="1" bestFit="1" customWidth="1"/>
    <col min="13316" max="13316" width="27.42578125" style="1" bestFit="1" customWidth="1"/>
    <col min="13317" max="13317" width="14.1406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73.7109375" style="1" bestFit="1" customWidth="1"/>
    <col min="13571" max="13571" width="13.140625" style="1" bestFit="1" customWidth="1"/>
    <col min="13572" max="13572" width="27.42578125" style="1" bestFit="1" customWidth="1"/>
    <col min="13573" max="13573" width="14.1406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73.7109375" style="1" bestFit="1" customWidth="1"/>
    <col min="13827" max="13827" width="13.140625" style="1" bestFit="1" customWidth="1"/>
    <col min="13828" max="13828" width="27.42578125" style="1" bestFit="1" customWidth="1"/>
    <col min="13829" max="13829" width="14.1406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73.7109375" style="1" bestFit="1" customWidth="1"/>
    <col min="14083" max="14083" width="13.140625" style="1" bestFit="1" customWidth="1"/>
    <col min="14084" max="14084" width="27.42578125" style="1" bestFit="1" customWidth="1"/>
    <col min="14085" max="14085" width="14.1406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73.7109375" style="1" bestFit="1" customWidth="1"/>
    <col min="14339" max="14339" width="13.140625" style="1" bestFit="1" customWidth="1"/>
    <col min="14340" max="14340" width="27.42578125" style="1" bestFit="1" customWidth="1"/>
    <col min="14341" max="14341" width="14.1406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73.7109375" style="1" bestFit="1" customWidth="1"/>
    <col min="14595" max="14595" width="13.140625" style="1" bestFit="1" customWidth="1"/>
    <col min="14596" max="14596" width="27.42578125" style="1" bestFit="1" customWidth="1"/>
    <col min="14597" max="14597" width="14.1406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73.7109375" style="1" bestFit="1" customWidth="1"/>
    <col min="14851" max="14851" width="13.140625" style="1" bestFit="1" customWidth="1"/>
    <col min="14852" max="14852" width="27.42578125" style="1" bestFit="1" customWidth="1"/>
    <col min="14853" max="14853" width="14.1406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73.7109375" style="1" bestFit="1" customWidth="1"/>
    <col min="15107" max="15107" width="13.140625" style="1" bestFit="1" customWidth="1"/>
    <col min="15108" max="15108" width="27.42578125" style="1" bestFit="1" customWidth="1"/>
    <col min="15109" max="15109" width="14.1406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73.7109375" style="1" bestFit="1" customWidth="1"/>
    <col min="15363" max="15363" width="13.140625" style="1" bestFit="1" customWidth="1"/>
    <col min="15364" max="15364" width="27.42578125" style="1" bestFit="1" customWidth="1"/>
    <col min="15365" max="15365" width="14.1406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73.7109375" style="1" bestFit="1" customWidth="1"/>
    <col min="15619" max="15619" width="13.140625" style="1" bestFit="1" customWidth="1"/>
    <col min="15620" max="15620" width="27.42578125" style="1" bestFit="1" customWidth="1"/>
    <col min="15621" max="15621" width="14.1406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73.7109375" style="1" bestFit="1" customWidth="1"/>
    <col min="15875" max="15875" width="13.140625" style="1" bestFit="1" customWidth="1"/>
    <col min="15876" max="15876" width="27.42578125" style="1" bestFit="1" customWidth="1"/>
    <col min="15877" max="15877" width="14.1406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73.7109375" style="1" bestFit="1" customWidth="1"/>
    <col min="16131" max="16131" width="13.140625" style="1" bestFit="1" customWidth="1"/>
    <col min="16132" max="16132" width="27.42578125" style="1" bestFit="1" customWidth="1"/>
    <col min="16133" max="16133" width="14.1406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29" t="s">
        <v>61</v>
      </c>
      <c r="C1" s="329"/>
      <c r="D1" s="329"/>
      <c r="E1" s="329"/>
    </row>
    <row r="2" spans="1:9" ht="13.5" thickBot="1"/>
    <row r="3" spans="1:9" ht="15">
      <c r="B3" s="198" t="s">
        <v>2931</v>
      </c>
      <c r="C3" s="341"/>
    </row>
    <row r="4" spans="1:9" ht="30">
      <c r="B4" s="200" t="s">
        <v>2932</v>
      </c>
      <c r="C4" s="342"/>
    </row>
    <row r="5" spans="1:9" ht="15">
      <c r="B5" s="200"/>
      <c r="C5" s="342"/>
    </row>
    <row r="6" spans="1:9" ht="15">
      <c r="B6" s="200" t="s">
        <v>2917</v>
      </c>
      <c r="C6" s="342"/>
    </row>
    <row r="7" spans="1:9" ht="15">
      <c r="B7" s="200" t="s">
        <v>2933</v>
      </c>
      <c r="C7" s="342"/>
    </row>
    <row r="8" spans="1:9" ht="30.75" thickBot="1">
      <c r="B8" s="201" t="s">
        <v>2934</v>
      </c>
      <c r="C8" s="343"/>
    </row>
    <row r="11" spans="1:9">
      <c r="B11" s="1" t="s">
        <v>101</v>
      </c>
    </row>
    <row r="13" spans="1:9">
      <c r="B13" s="6" t="s">
        <v>102</v>
      </c>
      <c r="C13" s="35" t="s">
        <v>103</v>
      </c>
      <c r="D13" s="6" t="s">
        <v>133</v>
      </c>
      <c r="E13" s="6" t="s">
        <v>105</v>
      </c>
      <c r="F13" s="8" t="s">
        <v>106</v>
      </c>
      <c r="G13" s="8" t="s">
        <v>107</v>
      </c>
      <c r="H13" s="8" t="s">
        <v>108</v>
      </c>
      <c r="I13" s="2" t="s">
        <v>134</v>
      </c>
    </row>
    <row r="14" spans="1:9">
      <c r="B14" s="2" t="s">
        <v>135</v>
      </c>
    </row>
    <row r="15" spans="1:9">
      <c r="B15" s="2" t="s">
        <v>110</v>
      </c>
    </row>
    <row r="16" spans="1:9">
      <c r="B16" s="1" t="s">
        <v>1621</v>
      </c>
      <c r="C16" s="12" t="s">
        <v>136</v>
      </c>
      <c r="D16" s="1" t="s">
        <v>137</v>
      </c>
      <c r="E16" s="1" t="s">
        <v>138</v>
      </c>
      <c r="F16" s="4">
        <v>4350000</v>
      </c>
      <c r="G16" s="4">
        <v>31278.68</v>
      </c>
      <c r="H16" s="4">
        <v>9.02</v>
      </c>
    </row>
    <row r="17" spans="2:8">
      <c r="B17" s="1" t="s">
        <v>1620</v>
      </c>
      <c r="C17" s="12" t="s">
        <v>136</v>
      </c>
      <c r="D17" s="1" t="s">
        <v>139</v>
      </c>
      <c r="E17" s="1" t="s">
        <v>140</v>
      </c>
      <c r="F17" s="4">
        <v>1165000</v>
      </c>
      <c r="G17" s="4">
        <v>26307.45</v>
      </c>
      <c r="H17" s="4">
        <v>7.59</v>
      </c>
    </row>
    <row r="18" spans="2:8">
      <c r="B18" s="1" t="s">
        <v>290</v>
      </c>
      <c r="C18" s="12" t="s">
        <v>136</v>
      </c>
      <c r="D18" s="1" t="s">
        <v>137</v>
      </c>
      <c r="E18" s="1" t="s">
        <v>291</v>
      </c>
      <c r="F18" s="4">
        <v>4750000</v>
      </c>
      <c r="G18" s="4">
        <v>20237.38</v>
      </c>
      <c r="H18" s="4">
        <v>5.84</v>
      </c>
    </row>
    <row r="19" spans="2:8">
      <c r="B19" s="1" t="s">
        <v>1619</v>
      </c>
      <c r="C19" s="12" t="s">
        <v>136</v>
      </c>
      <c r="D19" s="1" t="s">
        <v>137</v>
      </c>
      <c r="E19" s="1" t="s">
        <v>141</v>
      </c>
      <c r="F19" s="4">
        <v>1275000</v>
      </c>
      <c r="G19" s="4">
        <v>20162.849999999999</v>
      </c>
      <c r="H19" s="4">
        <v>5.81</v>
      </c>
    </row>
    <row r="20" spans="2:8">
      <c r="B20" s="1" t="s">
        <v>1618</v>
      </c>
      <c r="C20" s="12" t="s">
        <v>136</v>
      </c>
      <c r="D20" s="1" t="s">
        <v>142</v>
      </c>
      <c r="E20" s="1" t="s">
        <v>144</v>
      </c>
      <c r="F20" s="4">
        <v>485000</v>
      </c>
      <c r="G20" s="4">
        <v>18364.28</v>
      </c>
      <c r="H20" s="4">
        <v>5.3</v>
      </c>
    </row>
    <row r="21" spans="2:8">
      <c r="B21" s="1" t="s">
        <v>1617</v>
      </c>
      <c r="C21" s="12" t="s">
        <v>136</v>
      </c>
      <c r="D21" s="1" t="s">
        <v>142</v>
      </c>
      <c r="E21" s="1" t="s">
        <v>143</v>
      </c>
      <c r="F21" s="4">
        <v>900000</v>
      </c>
      <c r="G21" s="4">
        <v>15358.05</v>
      </c>
      <c r="H21" s="4">
        <v>4.43</v>
      </c>
    </row>
    <row r="22" spans="2:8">
      <c r="B22" s="1" t="s">
        <v>2237</v>
      </c>
      <c r="C22" s="12" t="s">
        <v>136</v>
      </c>
      <c r="D22" s="1" t="s">
        <v>168</v>
      </c>
      <c r="E22" s="1" t="s">
        <v>211</v>
      </c>
      <c r="F22" s="4">
        <v>418127</v>
      </c>
      <c r="G22" s="4">
        <v>14997.8</v>
      </c>
      <c r="H22" s="4">
        <v>4.33</v>
      </c>
    </row>
    <row r="23" spans="2:8">
      <c r="B23" s="1" t="s">
        <v>2006</v>
      </c>
      <c r="C23" s="12" t="s">
        <v>136</v>
      </c>
      <c r="D23" s="1" t="s">
        <v>146</v>
      </c>
      <c r="E23" s="1" t="s">
        <v>147</v>
      </c>
      <c r="F23" s="4">
        <v>410000</v>
      </c>
      <c r="G23" s="4">
        <v>11473.85</v>
      </c>
      <c r="H23" s="4">
        <v>3.31</v>
      </c>
    </row>
    <row r="24" spans="2:8">
      <c r="B24" s="1" t="s">
        <v>1981</v>
      </c>
      <c r="C24" s="12" t="s">
        <v>136</v>
      </c>
      <c r="D24" s="1" t="s">
        <v>150</v>
      </c>
      <c r="E24" s="1" t="s">
        <v>151</v>
      </c>
      <c r="F24" s="4">
        <v>1500000</v>
      </c>
      <c r="G24" s="4">
        <v>9960.75</v>
      </c>
      <c r="H24" s="4">
        <v>2.87</v>
      </c>
    </row>
    <row r="25" spans="2:8">
      <c r="B25" s="1" t="s">
        <v>2209</v>
      </c>
      <c r="C25" s="12" t="s">
        <v>136</v>
      </c>
      <c r="D25" s="1" t="s">
        <v>154</v>
      </c>
      <c r="E25" s="1" t="s">
        <v>530</v>
      </c>
      <c r="F25" s="4">
        <v>1140000</v>
      </c>
      <c r="G25" s="4">
        <v>9655.23</v>
      </c>
      <c r="H25" s="4">
        <v>2.78</v>
      </c>
    </row>
    <row r="26" spans="2:8">
      <c r="B26" s="1" t="s">
        <v>2199</v>
      </c>
      <c r="C26" s="12" t="s">
        <v>136</v>
      </c>
      <c r="D26" s="1" t="s">
        <v>154</v>
      </c>
      <c r="E26" s="1" t="s">
        <v>155</v>
      </c>
      <c r="F26" s="4">
        <v>310000</v>
      </c>
      <c r="G26" s="4">
        <v>8444.7099999999991</v>
      </c>
      <c r="H26" s="4">
        <v>2.44</v>
      </c>
    </row>
    <row r="27" spans="2:8">
      <c r="B27" s="1" t="s">
        <v>1614</v>
      </c>
      <c r="C27" s="12" t="s">
        <v>136</v>
      </c>
      <c r="D27" s="1" t="s">
        <v>154</v>
      </c>
      <c r="E27" s="1" t="s">
        <v>164</v>
      </c>
      <c r="F27" s="4">
        <v>3900000</v>
      </c>
      <c r="G27" s="4">
        <v>8240.7000000000007</v>
      </c>
      <c r="H27" s="4">
        <v>2.38</v>
      </c>
    </row>
    <row r="28" spans="2:8">
      <c r="B28" s="1" t="s">
        <v>1956</v>
      </c>
      <c r="C28" s="12" t="s">
        <v>136</v>
      </c>
      <c r="D28" s="1" t="s">
        <v>173</v>
      </c>
      <c r="E28" s="1" t="s">
        <v>174</v>
      </c>
      <c r="F28" s="4">
        <v>445000</v>
      </c>
      <c r="G28" s="4">
        <v>7441.29</v>
      </c>
      <c r="H28" s="4">
        <v>2.15</v>
      </c>
    </row>
    <row r="29" spans="2:8">
      <c r="B29" s="1" t="s">
        <v>2204</v>
      </c>
      <c r="C29" s="12" t="s">
        <v>136</v>
      </c>
      <c r="D29" s="1" t="s">
        <v>165</v>
      </c>
      <c r="E29" s="1" t="s">
        <v>222</v>
      </c>
      <c r="F29" s="4">
        <v>2000000</v>
      </c>
      <c r="G29" s="4">
        <v>7013</v>
      </c>
      <c r="H29" s="4">
        <v>2.02</v>
      </c>
    </row>
    <row r="30" spans="2:8">
      <c r="B30" s="1" t="s">
        <v>1965</v>
      </c>
      <c r="C30" s="12" t="s">
        <v>136</v>
      </c>
      <c r="D30" s="1" t="s">
        <v>246</v>
      </c>
      <c r="E30" s="1" t="s">
        <v>422</v>
      </c>
      <c r="F30" s="4">
        <v>800000</v>
      </c>
      <c r="G30" s="4">
        <v>6346.4</v>
      </c>
      <c r="H30" s="4">
        <v>1.83</v>
      </c>
    </row>
    <row r="31" spans="2:8">
      <c r="B31" s="1" t="s">
        <v>1974</v>
      </c>
      <c r="C31" s="12" t="s">
        <v>136</v>
      </c>
      <c r="D31" s="1" t="s">
        <v>170</v>
      </c>
      <c r="E31" s="1" t="s">
        <v>171</v>
      </c>
      <c r="F31" s="4">
        <v>80000</v>
      </c>
      <c r="G31" s="4">
        <v>6265.96</v>
      </c>
      <c r="H31" s="4">
        <v>1.81</v>
      </c>
    </row>
    <row r="32" spans="2:8">
      <c r="B32" s="1" t="s">
        <v>2238</v>
      </c>
      <c r="C32" s="12" t="s">
        <v>136</v>
      </c>
      <c r="D32" s="1" t="s">
        <v>212</v>
      </c>
      <c r="E32" s="1" t="s">
        <v>213</v>
      </c>
      <c r="F32" s="4">
        <v>4000000</v>
      </c>
      <c r="G32" s="4">
        <v>6170</v>
      </c>
      <c r="H32" s="4">
        <v>1.78</v>
      </c>
    </row>
    <row r="33" spans="2:8">
      <c r="B33" s="1" t="s">
        <v>1603</v>
      </c>
      <c r="C33" s="12" t="s">
        <v>136</v>
      </c>
      <c r="D33" s="1" t="s">
        <v>137</v>
      </c>
      <c r="E33" s="1" t="s">
        <v>145</v>
      </c>
      <c r="F33" s="4">
        <v>330000</v>
      </c>
      <c r="G33" s="4">
        <v>5787.21</v>
      </c>
      <c r="H33" s="4">
        <v>1.67</v>
      </c>
    </row>
    <row r="34" spans="2:8">
      <c r="B34" s="1" t="s">
        <v>2239</v>
      </c>
      <c r="C34" s="12" t="s">
        <v>136</v>
      </c>
      <c r="D34" s="1" t="s">
        <v>184</v>
      </c>
      <c r="E34" s="1" t="s">
        <v>545</v>
      </c>
      <c r="F34" s="4">
        <v>70000</v>
      </c>
      <c r="G34" s="4">
        <v>5075.42</v>
      </c>
      <c r="H34" s="4">
        <v>1.46</v>
      </c>
    </row>
    <row r="35" spans="2:8">
      <c r="B35" s="1" t="s">
        <v>1611</v>
      </c>
      <c r="C35" s="12" t="s">
        <v>136</v>
      </c>
      <c r="D35" s="1" t="s">
        <v>142</v>
      </c>
      <c r="E35" s="1" t="s">
        <v>275</v>
      </c>
      <c r="F35" s="4">
        <v>100000</v>
      </c>
      <c r="G35" s="4">
        <v>4699.55</v>
      </c>
      <c r="H35" s="4">
        <v>1.36</v>
      </c>
    </row>
    <row r="36" spans="2:8">
      <c r="B36" s="1" t="s">
        <v>2240</v>
      </c>
      <c r="C36" s="12" t="s">
        <v>136</v>
      </c>
      <c r="D36" s="1" t="s">
        <v>215</v>
      </c>
      <c r="E36" s="1" t="s">
        <v>216</v>
      </c>
      <c r="F36" s="4">
        <v>521806</v>
      </c>
      <c r="G36" s="4">
        <v>4418.91</v>
      </c>
      <c r="H36" s="4">
        <v>1.27</v>
      </c>
    </row>
    <row r="37" spans="2:8">
      <c r="B37" s="1" t="s">
        <v>2241</v>
      </c>
      <c r="C37" s="12" t="s">
        <v>136</v>
      </c>
      <c r="D37" s="1" t="s">
        <v>161</v>
      </c>
      <c r="E37" s="1" t="s">
        <v>532</v>
      </c>
      <c r="F37" s="4">
        <v>395624</v>
      </c>
      <c r="G37" s="4">
        <v>3739.83</v>
      </c>
      <c r="H37" s="4">
        <v>1.08</v>
      </c>
    </row>
    <row r="38" spans="2:8">
      <c r="B38" s="1" t="s">
        <v>1962</v>
      </c>
      <c r="C38" s="12" t="s">
        <v>136</v>
      </c>
      <c r="D38" s="1" t="s">
        <v>246</v>
      </c>
      <c r="E38" s="1" t="s">
        <v>421</v>
      </c>
      <c r="F38" s="4">
        <v>47000</v>
      </c>
      <c r="G38" s="4">
        <v>3217.67</v>
      </c>
      <c r="H38" s="4">
        <v>0.93</v>
      </c>
    </row>
    <row r="39" spans="2:8">
      <c r="B39" s="1" t="s">
        <v>2242</v>
      </c>
      <c r="C39" s="12" t="s">
        <v>136</v>
      </c>
      <c r="D39" s="1" t="s">
        <v>158</v>
      </c>
      <c r="E39" s="1" t="s">
        <v>218</v>
      </c>
      <c r="F39" s="4">
        <v>210450</v>
      </c>
      <c r="G39" s="4">
        <v>2871.91</v>
      </c>
      <c r="H39" s="4">
        <v>0.83</v>
      </c>
    </row>
    <row r="40" spans="2:8">
      <c r="B40" s="1" t="s">
        <v>1967</v>
      </c>
      <c r="C40" s="12" t="s">
        <v>136</v>
      </c>
      <c r="D40" s="1" t="s">
        <v>161</v>
      </c>
      <c r="E40" s="1" t="s">
        <v>575</v>
      </c>
      <c r="F40" s="4">
        <v>330000</v>
      </c>
      <c r="G40" s="4">
        <v>2400.09</v>
      </c>
      <c r="H40" s="4">
        <v>0.69</v>
      </c>
    </row>
    <row r="41" spans="2:8">
      <c r="B41" s="1" t="s">
        <v>1592</v>
      </c>
      <c r="C41" s="12" t="s">
        <v>136</v>
      </c>
      <c r="D41" s="1" t="s">
        <v>170</v>
      </c>
      <c r="E41" s="1" t="s">
        <v>182</v>
      </c>
      <c r="F41" s="4">
        <v>85000</v>
      </c>
      <c r="G41" s="4">
        <v>2051.2199999999998</v>
      </c>
      <c r="H41" s="4">
        <v>0.59</v>
      </c>
    </row>
    <row r="42" spans="2:8">
      <c r="B42" s="1" t="s">
        <v>2243</v>
      </c>
      <c r="C42" s="12" t="s">
        <v>136</v>
      </c>
      <c r="D42" s="1" t="s">
        <v>154</v>
      </c>
      <c r="E42" s="1" t="s">
        <v>221</v>
      </c>
      <c r="F42" s="4">
        <v>200530</v>
      </c>
      <c r="G42" s="4">
        <v>2010.41</v>
      </c>
      <c r="H42" s="4">
        <v>0.57999999999999996</v>
      </c>
    </row>
    <row r="43" spans="2:8">
      <c r="B43" s="1" t="s">
        <v>2244</v>
      </c>
      <c r="C43" s="12" t="s">
        <v>136</v>
      </c>
      <c r="D43" s="1" t="s">
        <v>161</v>
      </c>
      <c r="E43" s="1" t="s">
        <v>519</v>
      </c>
      <c r="F43" s="4">
        <v>85000</v>
      </c>
      <c r="G43" s="4">
        <v>1893.63</v>
      </c>
      <c r="H43" s="4">
        <v>0.55000000000000004</v>
      </c>
    </row>
    <row r="44" spans="2:8">
      <c r="B44" s="1" t="s">
        <v>2245</v>
      </c>
      <c r="C44" s="12" t="s">
        <v>136</v>
      </c>
      <c r="D44" s="1" t="s">
        <v>200</v>
      </c>
      <c r="E44" s="1" t="s">
        <v>201</v>
      </c>
      <c r="F44" s="4">
        <v>1800000</v>
      </c>
      <c r="G44" s="4">
        <v>1831.5</v>
      </c>
      <c r="H44" s="4">
        <v>0.53</v>
      </c>
    </row>
    <row r="45" spans="2:8">
      <c r="B45" s="1" t="s">
        <v>2246</v>
      </c>
      <c r="C45" s="12" t="s">
        <v>136</v>
      </c>
      <c r="D45" s="1" t="s">
        <v>158</v>
      </c>
      <c r="E45" s="1" t="s">
        <v>531</v>
      </c>
      <c r="F45" s="4">
        <v>155000</v>
      </c>
      <c r="G45" s="4">
        <v>1234.3399999999999</v>
      </c>
      <c r="H45" s="4">
        <v>0.36</v>
      </c>
    </row>
    <row r="46" spans="2:8">
      <c r="B46" s="1" t="s">
        <v>2012</v>
      </c>
      <c r="C46" s="12" t="s">
        <v>136</v>
      </c>
      <c r="D46" s="1" t="s">
        <v>184</v>
      </c>
      <c r="E46" s="1" t="s">
        <v>440</v>
      </c>
      <c r="F46" s="4">
        <v>100000</v>
      </c>
      <c r="G46" s="4">
        <v>999.15</v>
      </c>
      <c r="H46" s="4">
        <v>0.28999999999999998</v>
      </c>
    </row>
    <row r="47" spans="2:8">
      <c r="B47" s="1" t="s">
        <v>2208</v>
      </c>
      <c r="C47" s="12" t="s">
        <v>136</v>
      </c>
      <c r="D47" s="1" t="s">
        <v>154</v>
      </c>
      <c r="E47" s="1" t="s">
        <v>226</v>
      </c>
      <c r="F47" s="4">
        <v>44500</v>
      </c>
      <c r="G47" s="4">
        <v>984.1</v>
      </c>
      <c r="H47" s="4">
        <v>0.28000000000000003</v>
      </c>
    </row>
    <row r="48" spans="2:8">
      <c r="B48" s="1" t="s">
        <v>2039</v>
      </c>
      <c r="C48" s="12" t="s">
        <v>136</v>
      </c>
      <c r="D48" s="1" t="s">
        <v>193</v>
      </c>
      <c r="E48" s="1" t="s">
        <v>360</v>
      </c>
      <c r="F48" s="4">
        <v>12600</v>
      </c>
      <c r="G48" s="4">
        <v>427.64</v>
      </c>
      <c r="H48" s="4">
        <v>0.12</v>
      </c>
    </row>
    <row r="49" spans="2:9">
      <c r="B49" s="2" t="s">
        <v>203</v>
      </c>
      <c r="C49" s="34"/>
      <c r="D49" s="2"/>
      <c r="E49" s="2"/>
      <c r="F49" s="10"/>
      <c r="G49" s="10">
        <f>SUM(G13:G48)</f>
        <v>271360.96000000002</v>
      </c>
      <c r="H49" s="10">
        <f>SUM(H13:H48)</f>
        <v>78.28</v>
      </c>
    </row>
    <row r="50" spans="2:9">
      <c r="B50" s="6" t="s">
        <v>102</v>
      </c>
      <c r="C50" s="35" t="s">
        <v>103</v>
      </c>
      <c r="D50" s="6" t="s">
        <v>104</v>
      </c>
      <c r="E50" s="6" t="s">
        <v>105</v>
      </c>
      <c r="F50" s="8" t="s">
        <v>106</v>
      </c>
      <c r="G50" s="8" t="s">
        <v>107</v>
      </c>
      <c r="H50" s="8" t="s">
        <v>108</v>
      </c>
    </row>
    <row r="51" spans="2:9">
      <c r="B51" s="2" t="s">
        <v>109</v>
      </c>
    </row>
    <row r="52" spans="2:9">
      <c r="B52" s="2" t="s">
        <v>110</v>
      </c>
    </row>
    <row r="53" spans="2:9">
      <c r="B53" s="2" t="s">
        <v>111</v>
      </c>
    </row>
    <row r="54" spans="2:9">
      <c r="B54" s="1" t="s">
        <v>2391</v>
      </c>
      <c r="C54" s="12">
        <v>3.58</v>
      </c>
      <c r="D54" s="1" t="s">
        <v>113</v>
      </c>
      <c r="E54" s="1" t="s">
        <v>620</v>
      </c>
      <c r="F54" s="4">
        <v>3809000</v>
      </c>
      <c r="G54" s="4">
        <v>3843.51</v>
      </c>
      <c r="H54" s="4">
        <v>1.1100000000000001</v>
      </c>
    </row>
    <row r="55" spans="2:9">
      <c r="B55" s="1" t="s">
        <v>621</v>
      </c>
      <c r="C55" s="12">
        <v>6.77</v>
      </c>
      <c r="D55" s="1" t="s">
        <v>113</v>
      </c>
      <c r="E55" s="1" t="s">
        <v>622</v>
      </c>
      <c r="F55" s="4">
        <v>1000000</v>
      </c>
      <c r="G55" s="4">
        <v>987.94</v>
      </c>
      <c r="H55" s="4">
        <v>0.28000000000000003</v>
      </c>
    </row>
    <row r="56" spans="2:9">
      <c r="B56" s="1" t="s">
        <v>623</v>
      </c>
      <c r="C56" s="12">
        <v>4.83</v>
      </c>
      <c r="D56" s="1" t="s">
        <v>113</v>
      </c>
      <c r="E56" s="1" t="s">
        <v>624</v>
      </c>
      <c r="F56" s="4">
        <v>869100</v>
      </c>
      <c r="G56" s="4">
        <v>903.21</v>
      </c>
      <c r="H56" s="4">
        <v>0.26</v>
      </c>
    </row>
    <row r="57" spans="2:9">
      <c r="B57" s="1" t="s">
        <v>302</v>
      </c>
      <c r="C57" s="12">
        <v>5.75</v>
      </c>
      <c r="D57" s="1" t="s">
        <v>113</v>
      </c>
      <c r="E57" s="1" t="s">
        <v>303</v>
      </c>
      <c r="F57" s="4">
        <v>444100</v>
      </c>
      <c r="G57" s="4">
        <v>470.97</v>
      </c>
      <c r="H57" s="4">
        <v>0.14000000000000001</v>
      </c>
    </row>
    <row r="58" spans="2:9">
      <c r="B58" s="1" t="s">
        <v>625</v>
      </c>
      <c r="C58" s="12">
        <v>7</v>
      </c>
      <c r="D58" s="1" t="s">
        <v>113</v>
      </c>
      <c r="E58" s="1" t="s">
        <v>626</v>
      </c>
      <c r="F58" s="4">
        <v>173000</v>
      </c>
      <c r="G58" s="4">
        <v>196.31</v>
      </c>
      <c r="H58" s="4">
        <v>0.06</v>
      </c>
    </row>
    <row r="59" spans="2:9">
      <c r="B59" s="1" t="s">
        <v>627</v>
      </c>
      <c r="C59" s="12">
        <v>7.04</v>
      </c>
      <c r="D59" s="1" t="s">
        <v>113</v>
      </c>
      <c r="E59" s="1" t="s">
        <v>628</v>
      </c>
      <c r="F59" s="4">
        <v>89600</v>
      </c>
      <c r="G59" s="4">
        <v>100.76</v>
      </c>
      <c r="H59" s="4">
        <v>0.03</v>
      </c>
    </row>
    <row r="60" spans="2:9">
      <c r="B60" s="1" t="s">
        <v>629</v>
      </c>
      <c r="C60" s="12">
        <v>4.47</v>
      </c>
      <c r="D60" s="1" t="s">
        <v>113</v>
      </c>
      <c r="E60" s="1" t="s">
        <v>630</v>
      </c>
      <c r="F60" s="4">
        <v>75500</v>
      </c>
      <c r="G60" s="4">
        <v>80.7</v>
      </c>
      <c r="H60" s="4">
        <v>0.02</v>
      </c>
    </row>
    <row r="61" spans="2:9">
      <c r="B61" s="1" t="s">
        <v>631</v>
      </c>
      <c r="C61" s="12">
        <v>5.53</v>
      </c>
      <c r="D61" s="1" t="s">
        <v>113</v>
      </c>
      <c r="E61" s="1" t="s">
        <v>632</v>
      </c>
      <c r="F61" s="4">
        <v>48500</v>
      </c>
      <c r="G61" s="4">
        <v>52.72</v>
      </c>
      <c r="H61" s="4">
        <v>0.02</v>
      </c>
    </row>
    <row r="62" spans="2:9">
      <c r="B62" s="1" t="s">
        <v>308</v>
      </c>
      <c r="C62" s="12">
        <v>6.25</v>
      </c>
      <c r="D62" s="1" t="s">
        <v>113</v>
      </c>
      <c r="E62" s="1" t="s">
        <v>309</v>
      </c>
      <c r="F62" s="4">
        <v>29200</v>
      </c>
      <c r="G62" s="4">
        <v>30.92</v>
      </c>
      <c r="H62" s="4">
        <v>0.01</v>
      </c>
    </row>
    <row r="63" spans="2:9">
      <c r="B63" s="1" t="s">
        <v>633</v>
      </c>
      <c r="C63" s="12">
        <v>6.76</v>
      </c>
      <c r="D63" s="1" t="s">
        <v>113</v>
      </c>
      <c r="E63" s="1" t="s">
        <v>634</v>
      </c>
      <c r="F63" s="4">
        <v>31600</v>
      </c>
      <c r="G63" s="4">
        <v>30.06</v>
      </c>
      <c r="H63" s="4">
        <v>0.01</v>
      </c>
    </row>
    <row r="64" spans="2:9">
      <c r="B64" s="1" t="s">
        <v>635</v>
      </c>
      <c r="C64" s="12">
        <v>6.35</v>
      </c>
      <c r="D64" s="1" t="s">
        <v>113</v>
      </c>
      <c r="E64" s="1" t="s">
        <v>636</v>
      </c>
      <c r="F64" s="4">
        <v>13000</v>
      </c>
      <c r="G64" s="4">
        <v>13.63</v>
      </c>
      <c r="H64" s="4">
        <v>0</v>
      </c>
      <c r="I64" s="1" t="s">
        <v>416</v>
      </c>
    </row>
    <row r="65" spans="2:9">
      <c r="B65" s="1" t="s">
        <v>637</v>
      </c>
      <c r="C65" s="12">
        <v>6.66</v>
      </c>
      <c r="D65" s="1" t="s">
        <v>113</v>
      </c>
      <c r="E65" s="1" t="s">
        <v>638</v>
      </c>
      <c r="F65" s="4">
        <v>2000</v>
      </c>
      <c r="G65" s="4">
        <v>1.99</v>
      </c>
      <c r="H65" s="4">
        <v>0</v>
      </c>
      <c r="I65" s="1" t="s">
        <v>416</v>
      </c>
    </row>
    <row r="66" spans="2:9">
      <c r="B66" s="1" t="s">
        <v>639</v>
      </c>
      <c r="C66" s="12">
        <v>6.08</v>
      </c>
      <c r="D66" s="1" t="s">
        <v>113</v>
      </c>
      <c r="E66" s="1" t="s">
        <v>640</v>
      </c>
      <c r="F66" s="4">
        <v>1400</v>
      </c>
      <c r="G66" s="4">
        <v>1.48</v>
      </c>
      <c r="H66" s="4">
        <v>0</v>
      </c>
      <c r="I66" s="1" t="s">
        <v>416</v>
      </c>
    </row>
    <row r="67" spans="2:9">
      <c r="B67" s="2" t="s">
        <v>115</v>
      </c>
      <c r="C67" s="34"/>
      <c r="D67" s="2"/>
      <c r="E67" s="2"/>
      <c r="F67" s="10"/>
      <c r="G67" s="10">
        <f>SUM(G50:G66)</f>
        <v>6714.2000000000016</v>
      </c>
      <c r="H67" s="10">
        <f>SUM(H50:H66)</f>
        <v>1.9400000000000002</v>
      </c>
    </row>
    <row r="68" spans="2:9">
      <c r="B68" s="2" t="s">
        <v>641</v>
      </c>
    </row>
    <row r="69" spans="2:9">
      <c r="B69" s="1" t="s">
        <v>1442</v>
      </c>
      <c r="C69" s="12">
        <v>7.87</v>
      </c>
      <c r="D69" s="1" t="s">
        <v>642</v>
      </c>
      <c r="E69" s="1" t="s">
        <v>643</v>
      </c>
      <c r="F69" s="4">
        <v>700</v>
      </c>
      <c r="G69" s="4">
        <v>6751.37</v>
      </c>
      <c r="H69" s="4">
        <v>1.95</v>
      </c>
    </row>
    <row r="70" spans="2:9">
      <c r="B70" s="1" t="s">
        <v>2218</v>
      </c>
      <c r="C70" s="12">
        <v>5.91</v>
      </c>
      <c r="D70" s="1" t="s">
        <v>319</v>
      </c>
      <c r="E70" s="1" t="s">
        <v>320</v>
      </c>
      <c r="F70" s="4">
        <v>500</v>
      </c>
      <c r="G70" s="4">
        <v>5000.55</v>
      </c>
      <c r="H70" s="4">
        <v>1.44</v>
      </c>
    </row>
    <row r="71" spans="2:9">
      <c r="B71" s="1" t="s">
        <v>1687</v>
      </c>
      <c r="C71" s="12">
        <v>5.4</v>
      </c>
      <c r="D71" s="1" t="s">
        <v>311</v>
      </c>
      <c r="E71" s="1" t="s">
        <v>644</v>
      </c>
      <c r="F71" s="4">
        <v>250</v>
      </c>
      <c r="G71" s="4">
        <v>2786.09</v>
      </c>
      <c r="H71" s="4">
        <v>0.8</v>
      </c>
    </row>
    <row r="72" spans="2:9">
      <c r="B72" s="1" t="s">
        <v>645</v>
      </c>
      <c r="C72" s="12">
        <v>8.1999999999999993</v>
      </c>
      <c r="D72" s="1" t="s">
        <v>646</v>
      </c>
      <c r="E72" s="1" t="s">
        <v>647</v>
      </c>
      <c r="F72" s="4">
        <v>250</v>
      </c>
      <c r="G72" s="4">
        <v>2598.77</v>
      </c>
      <c r="H72" s="4">
        <v>0.75</v>
      </c>
    </row>
    <row r="73" spans="2:9">
      <c r="B73" s="1" t="s">
        <v>1247</v>
      </c>
      <c r="C73" s="12">
        <v>4.6100000000000003</v>
      </c>
      <c r="D73" s="1" t="s">
        <v>311</v>
      </c>
      <c r="E73" s="1" t="s">
        <v>648</v>
      </c>
      <c r="F73" s="4">
        <v>250</v>
      </c>
      <c r="G73" s="4">
        <v>2552.36</v>
      </c>
      <c r="H73" s="4">
        <v>0.74</v>
      </c>
    </row>
    <row r="74" spans="2:9">
      <c r="B74" s="1" t="s">
        <v>1241</v>
      </c>
      <c r="C74" s="12">
        <v>5.58</v>
      </c>
      <c r="D74" s="1" t="s">
        <v>311</v>
      </c>
      <c r="E74" s="1" t="s">
        <v>315</v>
      </c>
      <c r="F74" s="4">
        <v>250</v>
      </c>
      <c r="G74" s="4">
        <v>2506.4699999999998</v>
      </c>
      <c r="H74" s="4">
        <v>0.72</v>
      </c>
    </row>
    <row r="75" spans="2:9">
      <c r="B75" s="1" t="s">
        <v>1258</v>
      </c>
      <c r="C75" s="12">
        <v>6.63</v>
      </c>
      <c r="D75" s="1" t="s">
        <v>311</v>
      </c>
      <c r="E75" s="1" t="s">
        <v>316</v>
      </c>
      <c r="F75" s="4">
        <v>250</v>
      </c>
      <c r="G75" s="4">
        <v>2475.17</v>
      </c>
      <c r="H75" s="4">
        <v>0.71</v>
      </c>
    </row>
    <row r="76" spans="2:9">
      <c r="B76" s="1" t="s">
        <v>1436</v>
      </c>
      <c r="C76" s="12">
        <v>6.3</v>
      </c>
      <c r="D76" s="1" t="s">
        <v>642</v>
      </c>
      <c r="E76" s="1" t="s">
        <v>649</v>
      </c>
      <c r="F76" s="4">
        <v>215</v>
      </c>
      <c r="G76" s="4">
        <v>2241.58</v>
      </c>
      <c r="H76" s="4">
        <v>0.65</v>
      </c>
    </row>
    <row r="77" spans="2:9">
      <c r="B77" s="1" t="s">
        <v>1446</v>
      </c>
      <c r="C77" s="12">
        <v>6.4</v>
      </c>
      <c r="D77" s="1" t="s">
        <v>650</v>
      </c>
      <c r="E77" s="1" t="s">
        <v>651</v>
      </c>
      <c r="F77" s="4">
        <v>220</v>
      </c>
      <c r="G77" s="4">
        <v>2225.41</v>
      </c>
      <c r="H77" s="4">
        <v>0.64</v>
      </c>
    </row>
    <row r="78" spans="2:9">
      <c r="B78" s="1" t="s">
        <v>313</v>
      </c>
      <c r="C78" s="12">
        <v>5.35</v>
      </c>
      <c r="D78" s="1" t="s">
        <v>311</v>
      </c>
      <c r="E78" s="1" t="s">
        <v>314</v>
      </c>
      <c r="F78" s="4">
        <v>160</v>
      </c>
      <c r="G78" s="4">
        <v>1695.02</v>
      </c>
      <c r="H78" s="4">
        <v>0.49</v>
      </c>
    </row>
    <row r="79" spans="2:9">
      <c r="B79" s="1" t="s">
        <v>2247</v>
      </c>
      <c r="C79" s="12">
        <v>6.36</v>
      </c>
      <c r="D79" s="1" t="s">
        <v>311</v>
      </c>
      <c r="E79" s="1" t="s">
        <v>652</v>
      </c>
      <c r="F79" s="4">
        <v>150</v>
      </c>
      <c r="G79" s="4">
        <v>1601.98</v>
      </c>
      <c r="H79" s="4">
        <v>0.46</v>
      </c>
    </row>
    <row r="80" spans="2:9">
      <c r="B80" s="1" t="s">
        <v>2248</v>
      </c>
      <c r="C80" s="12">
        <v>4.16</v>
      </c>
      <c r="D80" s="1" t="s">
        <v>311</v>
      </c>
      <c r="E80" s="1" t="s">
        <v>653</v>
      </c>
      <c r="F80" s="4">
        <v>150</v>
      </c>
      <c r="G80" s="4">
        <v>1552.02</v>
      </c>
      <c r="H80" s="4">
        <v>0.45</v>
      </c>
    </row>
    <row r="81" spans="2:8">
      <c r="B81" s="1" t="s">
        <v>1849</v>
      </c>
      <c r="C81" s="12">
        <v>3.26</v>
      </c>
      <c r="D81" s="1" t="s">
        <v>311</v>
      </c>
      <c r="E81" s="1" t="s">
        <v>654</v>
      </c>
      <c r="F81" s="4">
        <v>150</v>
      </c>
      <c r="G81" s="4">
        <v>1504.17</v>
      </c>
      <c r="H81" s="4">
        <v>0.43</v>
      </c>
    </row>
    <row r="82" spans="2:8">
      <c r="B82" s="1" t="s">
        <v>1214</v>
      </c>
      <c r="C82" s="12">
        <v>5.51</v>
      </c>
      <c r="D82" s="1" t="s">
        <v>311</v>
      </c>
      <c r="E82" s="1" t="s">
        <v>655</v>
      </c>
      <c r="F82" s="4">
        <v>60</v>
      </c>
      <c r="G82" s="4">
        <v>615.62</v>
      </c>
      <c r="H82" s="4">
        <v>0.18</v>
      </c>
    </row>
    <row r="83" spans="2:8">
      <c r="B83" s="1" t="s">
        <v>1438</v>
      </c>
      <c r="C83" s="12">
        <v>6.23</v>
      </c>
      <c r="D83" s="1" t="s">
        <v>319</v>
      </c>
      <c r="E83" s="1" t="s">
        <v>656</v>
      </c>
      <c r="F83" s="4">
        <v>60</v>
      </c>
      <c r="G83" s="4">
        <v>611.45000000000005</v>
      </c>
      <c r="H83" s="4">
        <v>0.18</v>
      </c>
    </row>
    <row r="84" spans="2:8">
      <c r="B84" s="1" t="s">
        <v>2249</v>
      </c>
      <c r="C84" s="12">
        <v>4.7</v>
      </c>
      <c r="D84" s="1" t="s">
        <v>311</v>
      </c>
      <c r="E84" s="1" t="s">
        <v>657</v>
      </c>
      <c r="F84" s="4">
        <v>50</v>
      </c>
      <c r="G84" s="4">
        <v>525.79999999999995</v>
      </c>
      <c r="H84" s="4">
        <v>0.15</v>
      </c>
    </row>
    <row r="85" spans="2:8">
      <c r="B85" s="1" t="s">
        <v>1228</v>
      </c>
      <c r="C85" s="12">
        <v>5.83</v>
      </c>
      <c r="D85" s="1" t="s">
        <v>321</v>
      </c>
      <c r="E85" s="1" t="s">
        <v>322</v>
      </c>
      <c r="F85" s="4">
        <v>250</v>
      </c>
      <c r="G85" s="4">
        <v>524.67999999999995</v>
      </c>
      <c r="H85" s="4">
        <v>0.15</v>
      </c>
    </row>
    <row r="86" spans="2:8">
      <c r="B86" s="1" t="s">
        <v>1227</v>
      </c>
      <c r="C86" s="12">
        <v>6.21</v>
      </c>
      <c r="D86" s="1" t="s">
        <v>321</v>
      </c>
      <c r="E86" s="1" t="s">
        <v>323</v>
      </c>
      <c r="F86" s="4">
        <v>250</v>
      </c>
      <c r="G86" s="4">
        <v>520.49</v>
      </c>
      <c r="H86" s="4">
        <v>0.15</v>
      </c>
    </row>
    <row r="87" spans="2:8">
      <c r="B87" s="1" t="s">
        <v>658</v>
      </c>
      <c r="C87" s="12">
        <v>5.09</v>
      </c>
      <c r="D87" s="1" t="s">
        <v>311</v>
      </c>
      <c r="E87" s="1" t="s">
        <v>659</v>
      </c>
      <c r="F87" s="4">
        <v>49</v>
      </c>
      <c r="G87" s="4">
        <v>515.02</v>
      </c>
      <c r="H87" s="4">
        <v>0.15</v>
      </c>
    </row>
    <row r="88" spans="2:8">
      <c r="B88" s="1" t="s">
        <v>2250</v>
      </c>
      <c r="C88" s="12">
        <v>6.68</v>
      </c>
      <c r="D88" s="1" t="s">
        <v>321</v>
      </c>
      <c r="E88" s="1" t="s">
        <v>324</v>
      </c>
      <c r="F88" s="4">
        <v>250</v>
      </c>
      <c r="G88" s="4">
        <v>512.73</v>
      </c>
      <c r="H88" s="4">
        <v>0.15</v>
      </c>
    </row>
    <row r="89" spans="2:8">
      <c r="B89" s="1" t="s">
        <v>1231</v>
      </c>
      <c r="C89" s="12">
        <v>5.17</v>
      </c>
      <c r="D89" s="1" t="s">
        <v>311</v>
      </c>
      <c r="E89" s="1" t="s">
        <v>660</v>
      </c>
      <c r="F89" s="4">
        <v>50</v>
      </c>
      <c r="G89" s="4">
        <v>507.02</v>
      </c>
      <c r="H89" s="4">
        <v>0.15</v>
      </c>
    </row>
    <row r="90" spans="2:8">
      <c r="B90" s="1" t="s">
        <v>1432</v>
      </c>
      <c r="C90" s="12">
        <v>6.28</v>
      </c>
      <c r="D90" s="1" t="s">
        <v>311</v>
      </c>
      <c r="E90" s="1" t="s">
        <v>661</v>
      </c>
      <c r="F90" s="4">
        <v>40</v>
      </c>
      <c r="G90" s="4">
        <v>407.18</v>
      </c>
      <c r="H90" s="4">
        <v>0.12</v>
      </c>
    </row>
    <row r="91" spans="2:8">
      <c r="B91" s="1" t="s">
        <v>1834</v>
      </c>
      <c r="C91" s="12">
        <v>3.62</v>
      </c>
      <c r="D91" s="1" t="s">
        <v>321</v>
      </c>
      <c r="E91" s="1" t="s">
        <v>662</v>
      </c>
      <c r="F91" s="4">
        <v>26</v>
      </c>
      <c r="G91" s="4">
        <v>338.88</v>
      </c>
      <c r="H91" s="4">
        <v>0.1</v>
      </c>
    </row>
    <row r="92" spans="2:8">
      <c r="B92" s="1" t="s">
        <v>1369</v>
      </c>
      <c r="C92" s="12">
        <v>3.83</v>
      </c>
      <c r="D92" s="1" t="s">
        <v>321</v>
      </c>
      <c r="E92" s="1" t="s">
        <v>663</v>
      </c>
      <c r="F92" s="4">
        <v>30</v>
      </c>
      <c r="G92" s="4">
        <v>307.92</v>
      </c>
      <c r="H92" s="4">
        <v>0.09</v>
      </c>
    </row>
    <row r="93" spans="2:8">
      <c r="B93" s="1" t="s">
        <v>1812</v>
      </c>
      <c r="C93" s="12">
        <v>3.64</v>
      </c>
      <c r="D93" s="1" t="s">
        <v>311</v>
      </c>
      <c r="E93" s="1" t="s">
        <v>664</v>
      </c>
      <c r="F93" s="4">
        <v>2</v>
      </c>
      <c r="G93" s="4">
        <v>20.53</v>
      </c>
      <c r="H93" s="4">
        <v>0.01</v>
      </c>
    </row>
    <row r="94" spans="2:8">
      <c r="B94" s="2" t="s">
        <v>1564</v>
      </c>
      <c r="C94" s="34"/>
      <c r="D94" s="2"/>
      <c r="E94" s="2"/>
      <c r="F94" s="10"/>
      <c r="G94" s="10">
        <f>SUM(G68:G93)</f>
        <v>40898.279999999992</v>
      </c>
      <c r="H94" s="10">
        <f>SUM(H68:H93)</f>
        <v>11.81</v>
      </c>
    </row>
    <row r="95" spans="2:8">
      <c r="B95" s="2" t="s">
        <v>116</v>
      </c>
    </row>
    <row r="96" spans="2:8">
      <c r="B96" s="1" t="s">
        <v>1032</v>
      </c>
      <c r="C96" s="12">
        <v>3.88</v>
      </c>
      <c r="D96" s="1" t="s">
        <v>120</v>
      </c>
      <c r="E96" s="1" t="s">
        <v>665</v>
      </c>
      <c r="F96" s="4">
        <v>1000</v>
      </c>
      <c r="G96" s="4">
        <v>4916.38</v>
      </c>
      <c r="H96" s="4">
        <v>1.42</v>
      </c>
    </row>
    <row r="97" spans="2:8">
      <c r="B97" s="1" t="s">
        <v>1327</v>
      </c>
      <c r="C97" s="12">
        <v>3.56</v>
      </c>
      <c r="D97" s="1" t="s">
        <v>119</v>
      </c>
      <c r="E97" s="1" t="s">
        <v>666</v>
      </c>
      <c r="F97" s="4">
        <v>5000</v>
      </c>
      <c r="G97" s="4">
        <v>4909.03</v>
      </c>
      <c r="H97" s="4">
        <v>1.42</v>
      </c>
    </row>
    <row r="98" spans="2:8">
      <c r="B98" s="1" t="s">
        <v>1078</v>
      </c>
      <c r="C98" s="12">
        <v>4.55</v>
      </c>
      <c r="D98" s="1" t="s">
        <v>119</v>
      </c>
      <c r="E98" s="1" t="s">
        <v>334</v>
      </c>
      <c r="F98" s="4">
        <v>1000</v>
      </c>
      <c r="G98" s="4">
        <v>4826.72</v>
      </c>
      <c r="H98" s="4">
        <v>1.39</v>
      </c>
    </row>
    <row r="99" spans="2:8">
      <c r="B99" s="1" t="s">
        <v>667</v>
      </c>
      <c r="C99" s="12">
        <v>3.1</v>
      </c>
      <c r="D99" s="1" t="s">
        <v>113</v>
      </c>
      <c r="E99" s="1" t="s">
        <v>668</v>
      </c>
      <c r="F99" s="4">
        <v>2500000</v>
      </c>
      <c r="G99" s="4">
        <v>2492.38</v>
      </c>
      <c r="H99" s="4">
        <v>0.72</v>
      </c>
    </row>
    <row r="100" spans="2:8">
      <c r="B100" s="1" t="s">
        <v>1071</v>
      </c>
      <c r="C100" s="12">
        <v>5.38</v>
      </c>
      <c r="D100" s="1" t="s">
        <v>120</v>
      </c>
      <c r="E100" s="1" t="s">
        <v>333</v>
      </c>
      <c r="F100" s="4">
        <v>500</v>
      </c>
      <c r="G100" s="4">
        <v>2417.0700000000002</v>
      </c>
      <c r="H100" s="4">
        <v>0.7</v>
      </c>
    </row>
    <row r="101" spans="2:8">
      <c r="B101" s="1" t="s">
        <v>1204</v>
      </c>
      <c r="C101" s="12">
        <v>4.5</v>
      </c>
      <c r="D101" s="1" t="s">
        <v>119</v>
      </c>
      <c r="E101" s="1" t="s">
        <v>335</v>
      </c>
      <c r="F101" s="4">
        <v>500</v>
      </c>
      <c r="G101" s="4">
        <v>2392.91</v>
      </c>
      <c r="H101" s="4">
        <v>0.69</v>
      </c>
    </row>
    <row r="102" spans="2:8">
      <c r="B102" s="2" t="s">
        <v>121</v>
      </c>
      <c r="C102" s="34"/>
      <c r="D102" s="2"/>
      <c r="E102" s="2"/>
      <c r="F102" s="10"/>
      <c r="G102" s="10">
        <f>SUM(G95:G101)</f>
        <v>21954.49</v>
      </c>
      <c r="H102" s="10">
        <f>SUM(H95:H101)</f>
        <v>6.34</v>
      </c>
    </row>
    <row r="103" spans="2:8">
      <c r="B103" s="2" t="s">
        <v>336</v>
      </c>
      <c r="C103" s="34"/>
      <c r="D103" s="2"/>
      <c r="E103" s="2"/>
      <c r="F103" s="10"/>
      <c r="G103" s="10">
        <v>5187.01</v>
      </c>
      <c r="H103" s="10">
        <v>1.5</v>
      </c>
    </row>
    <row r="104" spans="2:8">
      <c r="B104" s="2" t="s">
        <v>122</v>
      </c>
      <c r="C104" s="34"/>
      <c r="D104" s="2"/>
      <c r="E104" s="2"/>
      <c r="F104" s="10"/>
      <c r="G104" s="10">
        <v>346114.94</v>
      </c>
      <c r="H104" s="10">
        <v>99.82</v>
      </c>
    </row>
    <row r="105" spans="2:8">
      <c r="B105" s="2" t="s">
        <v>123</v>
      </c>
      <c r="C105" s="34"/>
      <c r="D105" s="2"/>
      <c r="E105" s="2"/>
      <c r="F105" s="10"/>
      <c r="G105" s="10">
        <v>624.12007344998165</v>
      </c>
      <c r="H105" s="10">
        <v>0.18000000000000682</v>
      </c>
    </row>
    <row r="106" spans="2:8">
      <c r="B106" s="2" t="s">
        <v>124</v>
      </c>
      <c r="C106" s="34"/>
      <c r="D106" s="2"/>
      <c r="E106" s="2"/>
      <c r="F106" s="10"/>
      <c r="G106" s="10">
        <v>346739.06007344997</v>
      </c>
      <c r="H106" s="10">
        <v>100</v>
      </c>
    </row>
    <row r="107" spans="2:8">
      <c r="B107" s="1" t="s">
        <v>125</v>
      </c>
    </row>
    <row r="108" spans="2:8">
      <c r="B108" s="1" t="s">
        <v>126</v>
      </c>
    </row>
    <row r="109" spans="2:8">
      <c r="B109" s="2" t="s">
        <v>2426</v>
      </c>
    </row>
    <row r="110" spans="2:8" ht="25.5">
      <c r="B110" s="11" t="s">
        <v>127</v>
      </c>
      <c r="C110" s="12" t="s">
        <v>128</v>
      </c>
    </row>
    <row r="111" spans="2:8">
      <c r="B111" s="2"/>
    </row>
    <row r="112" spans="2:8">
      <c r="B112" s="2" t="s">
        <v>129</v>
      </c>
    </row>
    <row r="113" spans="2:3">
      <c r="B113" s="2" t="s">
        <v>206</v>
      </c>
    </row>
    <row r="114" spans="2:3">
      <c r="B114" s="2" t="s">
        <v>130</v>
      </c>
    </row>
    <row r="115" spans="2:3">
      <c r="B115" s="2" t="s">
        <v>669</v>
      </c>
      <c r="C115" s="34"/>
    </row>
    <row r="116" spans="2:3">
      <c r="B116" s="2" t="s">
        <v>670</v>
      </c>
      <c r="C116" s="34"/>
    </row>
    <row r="117" spans="2:3">
      <c r="B117" s="2" t="s">
        <v>671</v>
      </c>
      <c r="C117" s="34"/>
    </row>
    <row r="118" spans="2:3">
      <c r="B118" s="2" t="s">
        <v>672</v>
      </c>
      <c r="C118" s="34"/>
    </row>
    <row r="119" spans="2:3">
      <c r="B119" s="2" t="s">
        <v>673</v>
      </c>
      <c r="C119" s="34"/>
    </row>
    <row r="120" spans="2:3">
      <c r="B120" s="2" t="s">
        <v>674</v>
      </c>
      <c r="C120" s="34"/>
    </row>
    <row r="121" spans="2:3">
      <c r="B121" s="2" t="s">
        <v>675</v>
      </c>
      <c r="C121" s="34"/>
    </row>
    <row r="122" spans="2:3">
      <c r="B122" s="2" t="s">
        <v>676</v>
      </c>
      <c r="C122" s="34"/>
    </row>
    <row r="123" spans="2:3">
      <c r="B123" s="2" t="s">
        <v>677</v>
      </c>
      <c r="C123" s="34"/>
    </row>
    <row r="124" spans="2:3">
      <c r="B124" s="2" t="s">
        <v>678</v>
      </c>
      <c r="C124" s="34"/>
    </row>
    <row r="125" spans="2:3">
      <c r="B125" s="2" t="s">
        <v>679</v>
      </c>
      <c r="C125" s="34"/>
    </row>
    <row r="126" spans="2:3">
      <c r="B126" s="2" t="s">
        <v>680</v>
      </c>
      <c r="C126" s="34"/>
    </row>
    <row r="127" spans="2:3">
      <c r="B127" s="2" t="s">
        <v>2438</v>
      </c>
      <c r="C127" s="34"/>
    </row>
    <row r="128" spans="2:3">
      <c r="B128" s="2" t="s">
        <v>2431</v>
      </c>
    </row>
    <row r="129" spans="2:3">
      <c r="B129" s="2" t="s">
        <v>976</v>
      </c>
    </row>
    <row r="130" spans="2:3">
      <c r="B130" s="2" t="s">
        <v>132</v>
      </c>
    </row>
    <row r="133" spans="2:3" ht="14.25">
      <c r="B133" s="128" t="s">
        <v>2463</v>
      </c>
      <c r="C133" s="23"/>
    </row>
    <row r="134" spans="2:3" ht="25.5">
      <c r="B134" s="129" t="s">
        <v>2455</v>
      </c>
      <c r="C134" s="129" t="s">
        <v>2456</v>
      </c>
    </row>
    <row r="135" spans="2:3">
      <c r="B135" s="130" t="s">
        <v>2457</v>
      </c>
      <c r="C135" s="131">
        <v>0</v>
      </c>
    </row>
    <row r="136" spans="2:3">
      <c r="B136" s="130" t="s">
        <v>2458</v>
      </c>
      <c r="C136" s="131">
        <v>0</v>
      </c>
    </row>
    <row r="137" spans="2:3">
      <c r="B137" s="130" t="s">
        <v>2459</v>
      </c>
      <c r="C137" s="131">
        <v>3500</v>
      </c>
    </row>
    <row r="138" spans="2:3">
      <c r="B138" s="130" t="s">
        <v>2460</v>
      </c>
      <c r="C138" s="131">
        <v>0</v>
      </c>
    </row>
    <row r="139" spans="2:3">
      <c r="B139" s="132" t="s">
        <v>2461</v>
      </c>
      <c r="C139" s="131">
        <v>0</v>
      </c>
    </row>
    <row r="140" spans="2:3">
      <c r="B140" s="133" t="s">
        <v>2462</v>
      </c>
      <c r="C140" s="134">
        <f>SUM(C135:C139)</f>
        <v>3500</v>
      </c>
    </row>
  </sheetData>
  <mergeCells count="2">
    <mergeCell ref="B1:E1"/>
    <mergeCell ref="C3:C8"/>
  </mergeCells>
  <conditionalFormatting sqref="B139">
    <cfRule type="expression" dxfId="1" priority="1">
      <formula>$A66040="Total"</formula>
    </cfRule>
  </conditionalFormatting>
  <hyperlinks>
    <hyperlink ref="A1" location="Index!A1" display="Index" xr:uid="{CC0CC0A8-E9D1-4EE3-A645-CC866E06FC77}"/>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7FA1F-AE6C-461E-B21B-DFACE3770F9C}">
  <dimension ref="A1:I141"/>
  <sheetViews>
    <sheetView topLeftCell="A22"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12.140625" style="1" bestFit="1" customWidth="1"/>
    <col min="5" max="5" width="14.7109375" style="1" bestFit="1" customWidth="1"/>
    <col min="6" max="6" width="11.5703125" style="4" bestFit="1" customWidth="1"/>
    <col min="7" max="7" width="18.140625" style="4" bestFit="1" customWidth="1"/>
    <col min="8" max="8" width="9.140625" style="4" bestFit="1"/>
    <col min="9" max="16384" width="9.140625" style="1"/>
  </cols>
  <sheetData>
    <row r="1" spans="1:8">
      <c r="A1" s="3" t="s">
        <v>0</v>
      </c>
      <c r="B1" s="329" t="s">
        <v>25</v>
      </c>
      <c r="C1" s="329"/>
      <c r="D1" s="329"/>
      <c r="E1" s="329"/>
    </row>
    <row r="2" spans="1:8" ht="13.5" thickBot="1"/>
    <row r="3" spans="1:8" ht="15">
      <c r="B3" s="198" t="s">
        <v>2935</v>
      </c>
      <c r="C3" s="333"/>
    </row>
    <row r="4" spans="1:8" ht="15">
      <c r="B4" s="200" t="s">
        <v>2936</v>
      </c>
      <c r="C4" s="334"/>
    </row>
    <row r="5" spans="1:8" ht="15">
      <c r="B5" s="200"/>
      <c r="C5" s="334"/>
    </row>
    <row r="6" spans="1:8" ht="15">
      <c r="B6" s="200" t="s">
        <v>2917</v>
      </c>
      <c r="C6" s="334"/>
    </row>
    <row r="7" spans="1:8" ht="15">
      <c r="B7" s="200" t="s">
        <v>2937</v>
      </c>
      <c r="C7" s="334"/>
    </row>
    <row r="8" spans="1:8" ht="15.75" thickBot="1">
      <c r="B8" s="201" t="s">
        <v>2938</v>
      </c>
      <c r="C8" s="335"/>
    </row>
    <row r="11" spans="1:8">
      <c r="B11" s="1" t="s">
        <v>101</v>
      </c>
    </row>
    <row r="13" spans="1:8">
      <c r="B13" s="6" t="s">
        <v>102</v>
      </c>
      <c r="C13" s="35" t="s">
        <v>103</v>
      </c>
      <c r="D13" s="6" t="s">
        <v>104</v>
      </c>
      <c r="E13" s="6" t="s">
        <v>105</v>
      </c>
      <c r="F13" s="8" t="s">
        <v>106</v>
      </c>
      <c r="G13" s="8" t="s">
        <v>107</v>
      </c>
      <c r="H13" s="8" t="s">
        <v>108</v>
      </c>
    </row>
    <row r="14" spans="1:8">
      <c r="B14" s="2" t="s">
        <v>109</v>
      </c>
    </row>
    <row r="15" spans="1:8">
      <c r="B15" s="2" t="s">
        <v>110</v>
      </c>
    </row>
    <row r="16" spans="1:8">
      <c r="B16" s="2" t="s">
        <v>111</v>
      </c>
    </row>
    <row r="17" spans="2:8">
      <c r="B17" s="1" t="s">
        <v>812</v>
      </c>
      <c r="C17" s="12">
        <v>3.52</v>
      </c>
      <c r="D17" s="1" t="s">
        <v>113</v>
      </c>
      <c r="E17" s="1" t="s">
        <v>813</v>
      </c>
      <c r="F17" s="4">
        <v>76074700</v>
      </c>
      <c r="G17" s="4">
        <v>77661.850000000006</v>
      </c>
      <c r="H17" s="4">
        <v>10.88</v>
      </c>
    </row>
    <row r="18" spans="2:8">
      <c r="B18" s="1" t="s">
        <v>619</v>
      </c>
      <c r="C18" s="12">
        <v>3.58</v>
      </c>
      <c r="D18" s="1" t="s">
        <v>113</v>
      </c>
      <c r="E18" s="1" t="s">
        <v>620</v>
      </c>
      <c r="F18" s="4">
        <v>30000000</v>
      </c>
      <c r="G18" s="4">
        <v>30271.83</v>
      </c>
      <c r="H18" s="4">
        <v>4.24</v>
      </c>
    </row>
    <row r="19" spans="2:8">
      <c r="B19" s="1" t="s">
        <v>112</v>
      </c>
      <c r="C19" s="12">
        <v>3.26</v>
      </c>
      <c r="D19" s="1" t="s">
        <v>113</v>
      </c>
      <c r="E19" s="1" t="s">
        <v>114</v>
      </c>
      <c r="F19" s="4">
        <v>29000000</v>
      </c>
      <c r="G19" s="4">
        <v>29291.45</v>
      </c>
      <c r="H19" s="4">
        <v>4.0999999999999996</v>
      </c>
    </row>
    <row r="20" spans="2:8">
      <c r="B20" s="1" t="s">
        <v>908</v>
      </c>
      <c r="C20" s="12">
        <v>3.65</v>
      </c>
      <c r="D20" s="1" t="s">
        <v>113</v>
      </c>
      <c r="E20" s="1" t="s">
        <v>909</v>
      </c>
      <c r="F20" s="4">
        <v>11000000</v>
      </c>
      <c r="G20" s="4">
        <v>11354.49</v>
      </c>
      <c r="H20" s="4">
        <v>1.59</v>
      </c>
    </row>
    <row r="21" spans="2:8">
      <c r="B21" s="1" t="s">
        <v>1153</v>
      </c>
      <c r="C21" s="12">
        <v>3.59</v>
      </c>
      <c r="D21" s="1" t="s">
        <v>113</v>
      </c>
      <c r="E21" s="1" t="s">
        <v>1152</v>
      </c>
      <c r="F21" s="4">
        <v>2400000</v>
      </c>
      <c r="G21" s="4">
        <v>2465.25</v>
      </c>
      <c r="H21" s="4">
        <v>0.35</v>
      </c>
    </row>
    <row r="22" spans="2:8">
      <c r="B22" s="1" t="s">
        <v>1151</v>
      </c>
      <c r="C22" s="12">
        <v>3.38</v>
      </c>
      <c r="D22" s="1" t="s">
        <v>113</v>
      </c>
      <c r="E22" s="1" t="s">
        <v>1150</v>
      </c>
      <c r="F22" s="4">
        <v>1500000</v>
      </c>
      <c r="G22" s="4">
        <v>1519.46</v>
      </c>
      <c r="H22" s="4">
        <v>0.21</v>
      </c>
    </row>
    <row r="23" spans="2:8">
      <c r="B23" s="1" t="s">
        <v>1149</v>
      </c>
      <c r="C23" s="12">
        <v>3.59</v>
      </c>
      <c r="D23" s="1" t="s">
        <v>113</v>
      </c>
      <c r="E23" s="1" t="s">
        <v>1148</v>
      </c>
      <c r="F23" s="4">
        <v>1100000</v>
      </c>
      <c r="G23" s="4">
        <v>1126.6400000000001</v>
      </c>
      <c r="H23" s="4">
        <v>0.16</v>
      </c>
    </row>
    <row r="24" spans="2:8">
      <c r="B24" s="1" t="s">
        <v>1147</v>
      </c>
      <c r="C24" s="12">
        <v>3.58</v>
      </c>
      <c r="D24" s="1" t="s">
        <v>113</v>
      </c>
      <c r="E24" s="1" t="s">
        <v>1146</v>
      </c>
      <c r="F24" s="4">
        <v>1100000</v>
      </c>
      <c r="G24" s="4">
        <v>1119.97</v>
      </c>
      <c r="H24" s="4">
        <v>0.16</v>
      </c>
    </row>
    <row r="25" spans="2:8">
      <c r="B25" s="1" t="s">
        <v>1145</v>
      </c>
      <c r="C25" s="12">
        <v>3.59</v>
      </c>
      <c r="D25" s="1" t="s">
        <v>113</v>
      </c>
      <c r="E25" s="1" t="s">
        <v>1144</v>
      </c>
      <c r="F25" s="4">
        <v>1000000</v>
      </c>
      <c r="G25" s="4">
        <v>1027.1300000000001</v>
      </c>
      <c r="H25" s="4">
        <v>0.14000000000000001</v>
      </c>
    </row>
    <row r="26" spans="2:8">
      <c r="B26" s="1" t="s">
        <v>1143</v>
      </c>
      <c r="C26" s="12">
        <v>3.37</v>
      </c>
      <c r="D26" s="1" t="s">
        <v>113</v>
      </c>
      <c r="E26" s="1" t="s">
        <v>1142</v>
      </c>
      <c r="F26" s="4">
        <v>1000000</v>
      </c>
      <c r="G26" s="4">
        <v>1010.71</v>
      </c>
      <c r="H26" s="4">
        <v>0.14000000000000001</v>
      </c>
    </row>
    <row r="27" spans="2:8">
      <c r="B27" s="1" t="s">
        <v>1141</v>
      </c>
      <c r="C27" s="12">
        <v>3.63</v>
      </c>
      <c r="D27" s="1" t="s">
        <v>113</v>
      </c>
      <c r="E27" s="1" t="s">
        <v>1140</v>
      </c>
      <c r="F27" s="4">
        <v>681400</v>
      </c>
      <c r="G27" s="4">
        <v>703.11</v>
      </c>
      <c r="H27" s="4">
        <v>0.1</v>
      </c>
    </row>
    <row r="28" spans="2:8">
      <c r="B28" s="1" t="s">
        <v>1139</v>
      </c>
      <c r="C28" s="12">
        <v>3.36</v>
      </c>
      <c r="D28" s="1" t="s">
        <v>113</v>
      </c>
      <c r="E28" s="1" t="s">
        <v>1138</v>
      </c>
      <c r="F28" s="4">
        <v>535000</v>
      </c>
      <c r="G28" s="4">
        <v>539.02</v>
      </c>
      <c r="H28" s="4">
        <v>0.08</v>
      </c>
    </row>
    <row r="29" spans="2:8">
      <c r="B29" s="1" t="s">
        <v>1137</v>
      </c>
      <c r="C29" s="12">
        <v>3.59</v>
      </c>
      <c r="D29" s="1" t="s">
        <v>113</v>
      </c>
      <c r="E29" s="1" t="s">
        <v>1136</v>
      </c>
      <c r="F29" s="4">
        <v>500000</v>
      </c>
      <c r="G29" s="4">
        <v>512.02</v>
      </c>
      <c r="H29" s="4">
        <v>7.0000000000000007E-2</v>
      </c>
    </row>
    <row r="30" spans="2:8">
      <c r="B30" s="1" t="s">
        <v>1135</v>
      </c>
      <c r="C30" s="12">
        <v>3.58</v>
      </c>
      <c r="D30" s="1" t="s">
        <v>113</v>
      </c>
      <c r="E30" s="1" t="s">
        <v>1134</v>
      </c>
      <c r="F30" s="4">
        <v>500000</v>
      </c>
      <c r="G30" s="4">
        <v>510.93</v>
      </c>
      <c r="H30" s="4">
        <v>7.0000000000000007E-2</v>
      </c>
    </row>
    <row r="31" spans="2:8">
      <c r="B31" s="1" t="s">
        <v>1133</v>
      </c>
      <c r="C31" s="12">
        <v>3.59</v>
      </c>
      <c r="D31" s="1" t="s">
        <v>113</v>
      </c>
      <c r="E31" s="1" t="s">
        <v>1132</v>
      </c>
      <c r="F31" s="4">
        <v>500000</v>
      </c>
      <c r="G31" s="4">
        <v>510</v>
      </c>
      <c r="H31" s="4">
        <v>7.0000000000000007E-2</v>
      </c>
    </row>
    <row r="32" spans="2:8">
      <c r="B32" s="1" t="s">
        <v>1131</v>
      </c>
      <c r="C32" s="12">
        <v>3.4</v>
      </c>
      <c r="D32" s="1" t="s">
        <v>113</v>
      </c>
      <c r="E32" s="1" t="s">
        <v>1130</v>
      </c>
      <c r="F32" s="4">
        <v>500000</v>
      </c>
      <c r="G32" s="4">
        <v>507.36</v>
      </c>
      <c r="H32" s="4">
        <v>7.0000000000000007E-2</v>
      </c>
    </row>
    <row r="33" spans="2:9">
      <c r="B33" s="1" t="s">
        <v>1129</v>
      </c>
      <c r="C33" s="12">
        <v>3.35</v>
      </c>
      <c r="D33" s="1" t="s">
        <v>113</v>
      </c>
      <c r="E33" s="1" t="s">
        <v>1128</v>
      </c>
      <c r="F33" s="4">
        <v>500000</v>
      </c>
      <c r="G33" s="4">
        <v>505.38</v>
      </c>
      <c r="H33" s="4">
        <v>7.0000000000000007E-2</v>
      </c>
    </row>
    <row r="34" spans="2:9">
      <c r="B34" s="1" t="s">
        <v>1127</v>
      </c>
      <c r="C34" s="12">
        <v>3.37</v>
      </c>
      <c r="D34" s="1" t="s">
        <v>113</v>
      </c>
      <c r="E34" s="1" t="s">
        <v>1126</v>
      </c>
      <c r="F34" s="4">
        <v>500000</v>
      </c>
      <c r="G34" s="4">
        <v>505.35</v>
      </c>
      <c r="H34" s="4">
        <v>7.0000000000000007E-2</v>
      </c>
    </row>
    <row r="35" spans="2:9">
      <c r="B35" s="1" t="s">
        <v>1125</v>
      </c>
      <c r="C35" s="12">
        <v>3.59</v>
      </c>
      <c r="D35" s="1" t="s">
        <v>113</v>
      </c>
      <c r="E35" s="1" t="s">
        <v>1124</v>
      </c>
      <c r="F35" s="4">
        <v>300000</v>
      </c>
      <c r="G35" s="4">
        <v>306.55</v>
      </c>
      <c r="H35" s="4">
        <v>0.04</v>
      </c>
    </row>
    <row r="36" spans="2:9">
      <c r="B36" s="1" t="s">
        <v>1123</v>
      </c>
      <c r="C36" s="12">
        <v>3.62</v>
      </c>
      <c r="D36" s="1" t="s">
        <v>113</v>
      </c>
      <c r="E36" s="1" t="s">
        <v>1122</v>
      </c>
      <c r="F36" s="4">
        <v>118600</v>
      </c>
      <c r="G36" s="4">
        <v>122.4</v>
      </c>
      <c r="H36" s="4">
        <v>0.02</v>
      </c>
    </row>
    <row r="37" spans="2:9">
      <c r="B37" s="1" t="s">
        <v>1121</v>
      </c>
      <c r="C37" s="12">
        <v>3.59</v>
      </c>
      <c r="D37" s="1" t="s">
        <v>113</v>
      </c>
      <c r="E37" s="1" t="s">
        <v>1120</v>
      </c>
      <c r="F37" s="4">
        <v>100000</v>
      </c>
      <c r="G37" s="4">
        <v>102.84</v>
      </c>
      <c r="H37" s="4">
        <v>0.01</v>
      </c>
    </row>
    <row r="38" spans="2:9">
      <c r="B38" s="1" t="s">
        <v>1119</v>
      </c>
      <c r="C38" s="12">
        <v>3.38</v>
      </c>
      <c r="D38" s="1" t="s">
        <v>113</v>
      </c>
      <c r="E38" s="1" t="s">
        <v>1118</v>
      </c>
      <c r="F38" s="4">
        <v>13000</v>
      </c>
      <c r="G38" s="4">
        <v>13.17</v>
      </c>
      <c r="H38" s="4">
        <v>0</v>
      </c>
      <c r="I38" s="1" t="s">
        <v>416</v>
      </c>
    </row>
    <row r="39" spans="2:9">
      <c r="B39" s="2" t="s">
        <v>115</v>
      </c>
      <c r="C39" s="34"/>
      <c r="D39" s="2"/>
      <c r="E39" s="2"/>
      <c r="F39" s="10"/>
      <c r="G39" s="10">
        <f>SUM(G13:G38)</f>
        <v>161686.90999999995</v>
      </c>
      <c r="H39" s="10">
        <f>SUM(H13:H38)</f>
        <v>22.640000000000004</v>
      </c>
    </row>
    <row r="40" spans="2:9">
      <c r="B40" s="2" t="s">
        <v>116</v>
      </c>
    </row>
    <row r="41" spans="2:9">
      <c r="B41" s="1" t="s">
        <v>1117</v>
      </c>
      <c r="C41" s="12">
        <v>3.55</v>
      </c>
      <c r="D41" s="1" t="s">
        <v>1116</v>
      </c>
      <c r="E41" s="1" t="s">
        <v>1115</v>
      </c>
      <c r="F41" s="4">
        <v>8000</v>
      </c>
      <c r="G41" s="4">
        <v>39233.040000000001</v>
      </c>
      <c r="H41" s="4">
        <v>5.5</v>
      </c>
    </row>
    <row r="42" spans="2:9">
      <c r="B42" s="1" t="s">
        <v>1114</v>
      </c>
      <c r="C42" s="12">
        <v>3.24</v>
      </c>
      <c r="D42" s="1" t="s">
        <v>113</v>
      </c>
      <c r="E42" s="1" t="s">
        <v>1113</v>
      </c>
      <c r="F42" s="4">
        <v>30000000</v>
      </c>
      <c r="G42" s="4">
        <v>29812.11</v>
      </c>
      <c r="H42" s="4">
        <v>4.18</v>
      </c>
    </row>
    <row r="43" spans="2:9">
      <c r="B43" s="1" t="s">
        <v>1112</v>
      </c>
      <c r="C43" s="12">
        <v>3.6</v>
      </c>
      <c r="D43" s="1" t="s">
        <v>119</v>
      </c>
      <c r="E43" s="1" t="s">
        <v>1111</v>
      </c>
      <c r="F43" s="4">
        <v>4000</v>
      </c>
      <c r="G43" s="4">
        <v>19621.22</v>
      </c>
      <c r="H43" s="4">
        <v>2.75</v>
      </c>
    </row>
    <row r="44" spans="2:9">
      <c r="B44" s="1" t="s">
        <v>1110</v>
      </c>
      <c r="C44" s="12">
        <v>3.69</v>
      </c>
      <c r="D44" s="1" t="s">
        <v>119</v>
      </c>
      <c r="E44" s="1" t="s">
        <v>1109</v>
      </c>
      <c r="F44" s="4">
        <v>20000</v>
      </c>
      <c r="G44" s="4">
        <v>19613.36</v>
      </c>
      <c r="H44" s="4">
        <v>2.75</v>
      </c>
    </row>
    <row r="45" spans="2:9">
      <c r="B45" s="1" t="s">
        <v>1108</v>
      </c>
      <c r="C45" s="12">
        <v>3.55</v>
      </c>
      <c r="D45" s="1" t="s">
        <v>119</v>
      </c>
      <c r="E45" s="1" t="s">
        <v>1107</v>
      </c>
      <c r="F45" s="4">
        <v>3500</v>
      </c>
      <c r="G45" s="4">
        <v>17232.22</v>
      </c>
      <c r="H45" s="4">
        <v>2.41</v>
      </c>
    </row>
    <row r="46" spans="2:9">
      <c r="B46" s="1" t="s">
        <v>1106</v>
      </c>
      <c r="C46" s="12">
        <v>3.36</v>
      </c>
      <c r="D46" s="1" t="s">
        <v>119</v>
      </c>
      <c r="E46" s="1" t="s">
        <v>1105</v>
      </c>
      <c r="F46" s="4">
        <v>3000</v>
      </c>
      <c r="G46" s="4">
        <v>14837.48</v>
      </c>
      <c r="H46" s="4">
        <v>2.08</v>
      </c>
    </row>
    <row r="47" spans="2:9">
      <c r="B47" s="1" t="s">
        <v>1104</v>
      </c>
      <c r="C47" s="12">
        <v>3.66</v>
      </c>
      <c r="D47" s="1" t="s">
        <v>119</v>
      </c>
      <c r="E47" s="1" t="s">
        <v>1103</v>
      </c>
      <c r="F47" s="4">
        <v>3000</v>
      </c>
      <c r="G47" s="4">
        <v>14785.04</v>
      </c>
      <c r="H47" s="4">
        <v>2.0699999999999998</v>
      </c>
    </row>
    <row r="48" spans="2:9">
      <c r="B48" s="1" t="s">
        <v>1102</v>
      </c>
      <c r="C48" s="12">
        <v>3.55</v>
      </c>
      <c r="D48" s="1" t="s">
        <v>119</v>
      </c>
      <c r="E48" s="1" t="s">
        <v>1101</v>
      </c>
      <c r="F48" s="4">
        <v>15000</v>
      </c>
      <c r="G48" s="4">
        <v>14706.77</v>
      </c>
      <c r="H48" s="4">
        <v>2.06</v>
      </c>
    </row>
    <row r="49" spans="2:8">
      <c r="B49" s="1" t="s">
        <v>1100</v>
      </c>
      <c r="C49" s="12">
        <v>4.17</v>
      </c>
      <c r="D49" s="1" t="s">
        <v>119</v>
      </c>
      <c r="E49" s="1" t="s">
        <v>1099</v>
      </c>
      <c r="F49" s="4">
        <v>3000</v>
      </c>
      <c r="G49" s="4">
        <v>14488.53</v>
      </c>
      <c r="H49" s="4">
        <v>2.0299999999999998</v>
      </c>
    </row>
    <row r="50" spans="2:8">
      <c r="B50" s="1" t="s">
        <v>117</v>
      </c>
      <c r="C50" s="12">
        <v>3.01</v>
      </c>
      <c r="D50" s="1" t="s">
        <v>113</v>
      </c>
      <c r="E50" s="1" t="s">
        <v>118</v>
      </c>
      <c r="F50" s="4">
        <v>12500000</v>
      </c>
      <c r="G50" s="4">
        <v>12491.76</v>
      </c>
      <c r="H50" s="4">
        <v>1.75</v>
      </c>
    </row>
    <row r="51" spans="2:8">
      <c r="B51" s="1" t="s">
        <v>1098</v>
      </c>
      <c r="C51" s="12">
        <v>3.55</v>
      </c>
      <c r="D51" s="1" t="s">
        <v>119</v>
      </c>
      <c r="E51" s="1" t="s">
        <v>1097</v>
      </c>
      <c r="F51" s="4">
        <v>2500</v>
      </c>
      <c r="G51" s="4">
        <v>12405.89</v>
      </c>
      <c r="H51" s="4">
        <v>1.74</v>
      </c>
    </row>
    <row r="52" spans="2:8">
      <c r="B52" s="1" t="s">
        <v>1096</v>
      </c>
      <c r="C52" s="12">
        <v>3.61</v>
      </c>
      <c r="D52" s="1" t="s">
        <v>119</v>
      </c>
      <c r="E52" s="1" t="s">
        <v>1095</v>
      </c>
      <c r="F52" s="4">
        <v>12500</v>
      </c>
      <c r="G52" s="4">
        <v>12322.31</v>
      </c>
      <c r="H52" s="4">
        <v>1.73</v>
      </c>
    </row>
    <row r="53" spans="2:8">
      <c r="B53" s="1" t="s">
        <v>1094</v>
      </c>
      <c r="C53" s="12">
        <v>4.0999999999999996</v>
      </c>
      <c r="D53" s="1" t="s">
        <v>119</v>
      </c>
      <c r="E53" s="1" t="s">
        <v>1093</v>
      </c>
      <c r="F53" s="4">
        <v>2500</v>
      </c>
      <c r="G53" s="4">
        <v>12294.26</v>
      </c>
      <c r="H53" s="4">
        <v>1.72</v>
      </c>
    </row>
    <row r="54" spans="2:8">
      <c r="B54" s="1" t="s">
        <v>1092</v>
      </c>
      <c r="C54" s="12">
        <v>3.73</v>
      </c>
      <c r="D54" s="1" t="s">
        <v>120</v>
      </c>
      <c r="E54" s="1" t="s">
        <v>1091</v>
      </c>
      <c r="F54" s="4">
        <v>2500</v>
      </c>
      <c r="G54" s="4">
        <v>12278.06</v>
      </c>
      <c r="H54" s="4">
        <v>1.72</v>
      </c>
    </row>
    <row r="55" spans="2:8">
      <c r="B55" s="1" t="s">
        <v>1090</v>
      </c>
      <c r="C55" s="12">
        <v>4.63</v>
      </c>
      <c r="D55" s="1" t="s">
        <v>119</v>
      </c>
      <c r="E55" s="1" t="s">
        <v>1089</v>
      </c>
      <c r="F55" s="4">
        <v>2000</v>
      </c>
      <c r="G55" s="4">
        <v>9963.39</v>
      </c>
      <c r="H55" s="4">
        <v>1.4</v>
      </c>
    </row>
    <row r="56" spans="2:8">
      <c r="B56" s="1" t="s">
        <v>1088</v>
      </c>
      <c r="C56" s="12">
        <v>3.33</v>
      </c>
      <c r="D56" s="1" t="s">
        <v>119</v>
      </c>
      <c r="E56" s="1" t="s">
        <v>1087</v>
      </c>
      <c r="F56" s="4">
        <v>2000</v>
      </c>
      <c r="G56" s="4">
        <v>9960.93</v>
      </c>
      <c r="H56" s="4">
        <v>1.4</v>
      </c>
    </row>
    <row r="57" spans="2:8">
      <c r="B57" s="1" t="s">
        <v>1086</v>
      </c>
      <c r="C57" s="12">
        <v>3.33</v>
      </c>
      <c r="D57" s="1" t="s">
        <v>119</v>
      </c>
      <c r="E57" s="1" t="s">
        <v>1085</v>
      </c>
      <c r="F57" s="4">
        <v>2000</v>
      </c>
      <c r="G57" s="4">
        <v>9947.3700000000008</v>
      </c>
      <c r="H57" s="4">
        <v>1.39</v>
      </c>
    </row>
    <row r="58" spans="2:8">
      <c r="B58" s="1" t="s">
        <v>1084</v>
      </c>
      <c r="C58" s="12">
        <v>3.47</v>
      </c>
      <c r="D58" s="1" t="s">
        <v>119</v>
      </c>
      <c r="E58" s="1" t="s">
        <v>1083</v>
      </c>
      <c r="F58" s="4">
        <v>2000</v>
      </c>
      <c r="G58" s="4">
        <v>9896.66</v>
      </c>
      <c r="H58" s="4">
        <v>1.39</v>
      </c>
    </row>
    <row r="59" spans="2:8">
      <c r="B59" s="1" t="s">
        <v>1082</v>
      </c>
      <c r="C59" s="12">
        <v>4.03</v>
      </c>
      <c r="D59" s="1" t="s">
        <v>119</v>
      </c>
      <c r="E59" s="1" t="s">
        <v>1081</v>
      </c>
      <c r="F59" s="4">
        <v>2000</v>
      </c>
      <c r="G59" s="4">
        <v>9838.35</v>
      </c>
      <c r="H59" s="4">
        <v>1.38</v>
      </c>
    </row>
    <row r="60" spans="2:8">
      <c r="B60" s="1" t="s">
        <v>1080</v>
      </c>
      <c r="C60" s="12">
        <v>3.55</v>
      </c>
      <c r="D60" s="1" t="s">
        <v>120</v>
      </c>
      <c r="E60" s="1" t="s">
        <v>1079</v>
      </c>
      <c r="F60" s="4">
        <v>10000</v>
      </c>
      <c r="G60" s="4">
        <v>9801.7099999999991</v>
      </c>
      <c r="H60" s="4">
        <v>1.37</v>
      </c>
    </row>
    <row r="61" spans="2:8">
      <c r="B61" s="1" t="s">
        <v>1078</v>
      </c>
      <c r="C61" s="12">
        <v>4.55</v>
      </c>
      <c r="D61" s="1" t="s">
        <v>119</v>
      </c>
      <c r="E61" s="1" t="s">
        <v>334</v>
      </c>
      <c r="F61" s="4">
        <v>2000</v>
      </c>
      <c r="G61" s="4">
        <v>9653.43</v>
      </c>
      <c r="H61" s="4">
        <v>1.35</v>
      </c>
    </row>
    <row r="62" spans="2:8">
      <c r="B62" s="1" t="s">
        <v>1077</v>
      </c>
      <c r="C62" s="12">
        <v>4.16</v>
      </c>
      <c r="D62" s="1" t="s">
        <v>119</v>
      </c>
      <c r="E62" s="1" t="s">
        <v>1076</v>
      </c>
      <c r="F62" s="4">
        <v>2000</v>
      </c>
      <c r="G62" s="4">
        <v>9611.1299999999992</v>
      </c>
      <c r="H62" s="4">
        <v>1.35</v>
      </c>
    </row>
    <row r="63" spans="2:8">
      <c r="B63" s="1" t="s">
        <v>1075</v>
      </c>
      <c r="C63" s="12">
        <v>3.63</v>
      </c>
      <c r="D63" s="1" t="s">
        <v>119</v>
      </c>
      <c r="E63" s="1" t="s">
        <v>1074</v>
      </c>
      <c r="F63" s="4">
        <v>1500</v>
      </c>
      <c r="G63" s="4">
        <v>7358.23</v>
      </c>
      <c r="H63" s="4">
        <v>1.03</v>
      </c>
    </row>
    <row r="64" spans="2:8">
      <c r="B64" s="1" t="s">
        <v>1073</v>
      </c>
      <c r="C64" s="12">
        <v>4.2</v>
      </c>
      <c r="D64" s="1" t="s">
        <v>119</v>
      </c>
      <c r="E64" s="1" t="s">
        <v>1072</v>
      </c>
      <c r="F64" s="4">
        <v>1500</v>
      </c>
      <c r="G64" s="4">
        <v>7338.71</v>
      </c>
      <c r="H64" s="4">
        <v>1.03</v>
      </c>
    </row>
    <row r="65" spans="2:8">
      <c r="B65" s="1" t="s">
        <v>1071</v>
      </c>
      <c r="C65" s="12">
        <v>5.38</v>
      </c>
      <c r="D65" s="1" t="s">
        <v>120</v>
      </c>
      <c r="E65" s="1" t="s">
        <v>333</v>
      </c>
      <c r="F65" s="4">
        <v>1500</v>
      </c>
      <c r="G65" s="4">
        <v>7251.2</v>
      </c>
      <c r="H65" s="4">
        <v>1.02</v>
      </c>
    </row>
    <row r="66" spans="2:8">
      <c r="B66" s="1" t="s">
        <v>1070</v>
      </c>
      <c r="C66" s="12">
        <v>4.13</v>
      </c>
      <c r="D66" s="1" t="s">
        <v>119</v>
      </c>
      <c r="E66" s="1" t="s">
        <v>1069</v>
      </c>
      <c r="F66" s="4">
        <v>1100</v>
      </c>
      <c r="G66" s="4">
        <v>5387.96</v>
      </c>
      <c r="H66" s="4">
        <v>0.75</v>
      </c>
    </row>
    <row r="67" spans="2:8">
      <c r="B67" s="1" t="s">
        <v>1068</v>
      </c>
      <c r="C67" s="12">
        <v>3.36</v>
      </c>
      <c r="D67" s="1" t="s">
        <v>119</v>
      </c>
      <c r="E67" s="1" t="s">
        <v>1067</v>
      </c>
      <c r="F67" s="4">
        <v>1000</v>
      </c>
      <c r="G67" s="4">
        <v>4973.49</v>
      </c>
      <c r="H67" s="4">
        <v>0.7</v>
      </c>
    </row>
    <row r="68" spans="2:8">
      <c r="B68" s="1" t="s">
        <v>1066</v>
      </c>
      <c r="C68" s="12">
        <v>3.51</v>
      </c>
      <c r="D68" s="1" t="s">
        <v>119</v>
      </c>
      <c r="E68" s="1" t="s">
        <v>1065</v>
      </c>
      <c r="F68" s="4">
        <v>1000</v>
      </c>
      <c r="G68" s="4">
        <v>4972.3100000000004</v>
      </c>
      <c r="H68" s="4">
        <v>0.7</v>
      </c>
    </row>
    <row r="69" spans="2:8">
      <c r="B69" s="1" t="s">
        <v>1064</v>
      </c>
      <c r="C69" s="12">
        <v>3.27</v>
      </c>
      <c r="D69" s="1" t="s">
        <v>113</v>
      </c>
      <c r="E69" s="1" t="s">
        <v>1063</v>
      </c>
      <c r="F69" s="4">
        <v>5000000</v>
      </c>
      <c r="G69" s="4">
        <v>4962.21</v>
      </c>
      <c r="H69" s="4">
        <v>0.7</v>
      </c>
    </row>
    <row r="70" spans="2:8">
      <c r="B70" s="1" t="s">
        <v>1062</v>
      </c>
      <c r="C70" s="12">
        <v>3.4</v>
      </c>
      <c r="D70" s="1" t="s">
        <v>119</v>
      </c>
      <c r="E70" s="1" t="s">
        <v>1061</v>
      </c>
      <c r="F70" s="4">
        <v>1000</v>
      </c>
      <c r="G70" s="4">
        <v>4958.8900000000003</v>
      </c>
      <c r="H70" s="4">
        <v>0.69</v>
      </c>
    </row>
    <row r="71" spans="2:8">
      <c r="B71" s="1" t="s">
        <v>1060</v>
      </c>
      <c r="C71" s="12">
        <v>3.76</v>
      </c>
      <c r="D71" s="1" t="s">
        <v>119</v>
      </c>
      <c r="E71" s="1" t="s">
        <v>1059</v>
      </c>
      <c r="F71" s="4">
        <v>1000</v>
      </c>
      <c r="G71" s="4">
        <v>4954.13</v>
      </c>
      <c r="H71" s="4">
        <v>0.69</v>
      </c>
    </row>
    <row r="72" spans="2:8">
      <c r="B72" s="1" t="s">
        <v>1058</v>
      </c>
      <c r="C72" s="12">
        <v>3.3</v>
      </c>
      <c r="D72" s="1" t="s">
        <v>113</v>
      </c>
      <c r="E72" s="1" t="s">
        <v>1057</v>
      </c>
      <c r="F72" s="4">
        <v>5000000</v>
      </c>
      <c r="G72" s="4">
        <v>4952.49</v>
      </c>
      <c r="H72" s="4">
        <v>0.69</v>
      </c>
    </row>
    <row r="73" spans="2:8">
      <c r="B73" s="1" t="s">
        <v>1056</v>
      </c>
      <c r="C73" s="12">
        <v>3.36</v>
      </c>
      <c r="D73" s="1" t="s">
        <v>119</v>
      </c>
      <c r="E73" s="1" t="s">
        <v>1055</v>
      </c>
      <c r="F73" s="4">
        <v>1000</v>
      </c>
      <c r="G73" s="4">
        <v>4949.43</v>
      </c>
      <c r="H73" s="4">
        <v>0.69</v>
      </c>
    </row>
    <row r="74" spans="2:8">
      <c r="B74" s="1" t="s">
        <v>1054</v>
      </c>
      <c r="C74" s="12">
        <v>3.31</v>
      </c>
      <c r="D74" s="1" t="s">
        <v>113</v>
      </c>
      <c r="E74" s="1" t="s">
        <v>1053</v>
      </c>
      <c r="F74" s="4">
        <v>5000000</v>
      </c>
      <c r="G74" s="4">
        <v>4949.29</v>
      </c>
      <c r="H74" s="4">
        <v>0.69</v>
      </c>
    </row>
    <row r="75" spans="2:8">
      <c r="B75" s="1" t="s">
        <v>1052</v>
      </c>
      <c r="C75" s="12">
        <v>3.93</v>
      </c>
      <c r="D75" s="1" t="s">
        <v>119</v>
      </c>
      <c r="E75" s="1" t="s">
        <v>1051</v>
      </c>
      <c r="F75" s="4">
        <v>1000</v>
      </c>
      <c r="G75" s="4">
        <v>4933.16</v>
      </c>
      <c r="H75" s="4">
        <v>0.69</v>
      </c>
    </row>
    <row r="76" spans="2:8">
      <c r="B76" s="1" t="s">
        <v>1050</v>
      </c>
      <c r="C76" s="12">
        <v>3.96</v>
      </c>
      <c r="D76" s="1" t="s">
        <v>119</v>
      </c>
      <c r="E76" s="1" t="s">
        <v>1049</v>
      </c>
      <c r="F76" s="4">
        <v>1000</v>
      </c>
      <c r="G76" s="4">
        <v>4929.9399999999996</v>
      </c>
      <c r="H76" s="4">
        <v>0.69</v>
      </c>
    </row>
    <row r="77" spans="2:8">
      <c r="B77" s="1" t="s">
        <v>1048</v>
      </c>
      <c r="C77" s="12">
        <v>3.52</v>
      </c>
      <c r="D77" s="1" t="s">
        <v>119</v>
      </c>
      <c r="E77" s="1" t="s">
        <v>1047</v>
      </c>
      <c r="F77" s="4">
        <v>5000</v>
      </c>
      <c r="G77" s="4">
        <v>4929.17</v>
      </c>
      <c r="H77" s="4">
        <v>0.69</v>
      </c>
    </row>
    <row r="78" spans="2:8">
      <c r="B78" s="1" t="s">
        <v>1046</v>
      </c>
      <c r="C78" s="12">
        <v>3.52</v>
      </c>
      <c r="D78" s="1" t="s">
        <v>119</v>
      </c>
      <c r="E78" s="1" t="s">
        <v>1045</v>
      </c>
      <c r="F78" s="4">
        <v>1000</v>
      </c>
      <c r="G78" s="4">
        <v>4927.7700000000004</v>
      </c>
      <c r="H78" s="4">
        <v>0.69</v>
      </c>
    </row>
    <row r="79" spans="2:8">
      <c r="B79" s="1" t="s">
        <v>1044</v>
      </c>
      <c r="C79" s="12">
        <v>3.86</v>
      </c>
      <c r="D79" s="1" t="s">
        <v>120</v>
      </c>
      <c r="E79" s="1" t="s">
        <v>1043</v>
      </c>
      <c r="F79" s="4">
        <v>1000</v>
      </c>
      <c r="G79" s="4">
        <v>4927.66</v>
      </c>
      <c r="H79" s="4">
        <v>0.69</v>
      </c>
    </row>
    <row r="80" spans="2:8">
      <c r="B80" s="1" t="s">
        <v>1042</v>
      </c>
      <c r="C80" s="12">
        <v>3.93</v>
      </c>
      <c r="D80" s="1" t="s">
        <v>119</v>
      </c>
      <c r="E80" s="1" t="s">
        <v>1041</v>
      </c>
      <c r="F80" s="4">
        <v>1000</v>
      </c>
      <c r="G80" s="4">
        <v>4925.32</v>
      </c>
      <c r="H80" s="4">
        <v>0.69</v>
      </c>
    </row>
    <row r="81" spans="2:8">
      <c r="B81" s="1" t="s">
        <v>1040</v>
      </c>
      <c r="C81" s="12">
        <v>3.54</v>
      </c>
      <c r="D81" s="1" t="s">
        <v>119</v>
      </c>
      <c r="E81" s="1" t="s">
        <v>1039</v>
      </c>
      <c r="F81" s="4">
        <v>5000</v>
      </c>
      <c r="G81" s="4">
        <v>4923.71</v>
      </c>
      <c r="H81" s="4">
        <v>0.69</v>
      </c>
    </row>
    <row r="82" spans="2:8">
      <c r="B82" s="1" t="s">
        <v>1038</v>
      </c>
      <c r="C82" s="12">
        <v>4.05</v>
      </c>
      <c r="D82" s="1" t="s">
        <v>120</v>
      </c>
      <c r="E82" s="1" t="s">
        <v>1037</v>
      </c>
      <c r="F82" s="4">
        <v>1000</v>
      </c>
      <c r="G82" s="4">
        <v>4918.78</v>
      </c>
      <c r="H82" s="4">
        <v>0.69</v>
      </c>
    </row>
    <row r="83" spans="2:8">
      <c r="B83" s="1" t="s">
        <v>1036</v>
      </c>
      <c r="C83" s="12">
        <v>4.05</v>
      </c>
      <c r="D83" s="1" t="s">
        <v>119</v>
      </c>
      <c r="E83" s="1" t="s">
        <v>1035</v>
      </c>
      <c r="F83" s="4">
        <v>1000</v>
      </c>
      <c r="G83" s="4">
        <v>4918.68</v>
      </c>
      <c r="H83" s="4">
        <v>0.69</v>
      </c>
    </row>
    <row r="84" spans="2:8">
      <c r="B84" s="1" t="s">
        <v>1034</v>
      </c>
      <c r="C84" s="12">
        <v>3.69</v>
      </c>
      <c r="D84" s="1" t="s">
        <v>119</v>
      </c>
      <c r="E84" s="1" t="s">
        <v>1033</v>
      </c>
      <c r="F84" s="4">
        <v>1000</v>
      </c>
      <c r="G84" s="4">
        <v>4917.59</v>
      </c>
      <c r="H84" s="4">
        <v>0.69</v>
      </c>
    </row>
    <row r="85" spans="2:8">
      <c r="B85" s="1" t="s">
        <v>1032</v>
      </c>
      <c r="C85" s="12">
        <v>3.88</v>
      </c>
      <c r="D85" s="1" t="s">
        <v>120</v>
      </c>
      <c r="E85" s="1" t="s">
        <v>665</v>
      </c>
      <c r="F85" s="4">
        <v>1000</v>
      </c>
      <c r="G85" s="4">
        <v>4916.38</v>
      </c>
      <c r="H85" s="4">
        <v>0.69</v>
      </c>
    </row>
    <row r="86" spans="2:8">
      <c r="B86" s="1" t="s">
        <v>1031</v>
      </c>
      <c r="C86" s="12">
        <v>4.05</v>
      </c>
      <c r="D86" s="1" t="s">
        <v>119</v>
      </c>
      <c r="E86" s="1" t="s">
        <v>1030</v>
      </c>
      <c r="F86" s="4">
        <v>1000</v>
      </c>
      <c r="G86" s="4">
        <v>4907.97</v>
      </c>
      <c r="H86" s="4">
        <v>0.69</v>
      </c>
    </row>
    <row r="87" spans="2:8">
      <c r="B87" s="1" t="s">
        <v>1029</v>
      </c>
      <c r="C87" s="12">
        <v>4.53</v>
      </c>
      <c r="D87" s="1" t="s">
        <v>119</v>
      </c>
      <c r="E87" s="1" t="s">
        <v>1028</v>
      </c>
      <c r="F87" s="4">
        <v>1000</v>
      </c>
      <c r="G87" s="4">
        <v>4895.0200000000004</v>
      </c>
      <c r="H87" s="4">
        <v>0.69</v>
      </c>
    </row>
    <row r="88" spans="2:8">
      <c r="B88" s="1" t="s">
        <v>1027</v>
      </c>
      <c r="C88" s="12">
        <v>4.75</v>
      </c>
      <c r="D88" s="1" t="s">
        <v>119</v>
      </c>
      <c r="E88" s="1" t="s">
        <v>1026</v>
      </c>
      <c r="F88" s="4">
        <v>5000</v>
      </c>
      <c r="G88" s="4">
        <v>4878.8599999999997</v>
      </c>
      <c r="H88" s="4">
        <v>0.68</v>
      </c>
    </row>
    <row r="89" spans="2:8">
      <c r="B89" s="1" t="s">
        <v>1025</v>
      </c>
      <c r="C89" s="12">
        <v>4.53</v>
      </c>
      <c r="D89" s="1" t="s">
        <v>119</v>
      </c>
      <c r="E89" s="1" t="s">
        <v>1024</v>
      </c>
      <c r="F89" s="4">
        <v>1000</v>
      </c>
      <c r="G89" s="4">
        <v>4874.3100000000004</v>
      </c>
      <c r="H89" s="4">
        <v>0.68</v>
      </c>
    </row>
    <row r="90" spans="2:8">
      <c r="B90" s="1" t="s">
        <v>1023</v>
      </c>
      <c r="C90" s="12">
        <v>4.4800000000000004</v>
      </c>
      <c r="D90" s="1" t="s">
        <v>119</v>
      </c>
      <c r="E90" s="1" t="s">
        <v>1022</v>
      </c>
      <c r="F90" s="4">
        <v>1000</v>
      </c>
      <c r="G90" s="4">
        <v>4858.82</v>
      </c>
      <c r="H90" s="4">
        <v>0.68</v>
      </c>
    </row>
    <row r="91" spans="2:8">
      <c r="B91" s="1" t="s">
        <v>1021</v>
      </c>
      <c r="C91" s="12">
        <v>4.2</v>
      </c>
      <c r="D91" s="1" t="s">
        <v>119</v>
      </c>
      <c r="E91" s="1" t="s">
        <v>1020</v>
      </c>
      <c r="F91" s="4">
        <v>1000</v>
      </c>
      <c r="G91" s="4">
        <v>4821.3599999999997</v>
      </c>
      <c r="H91" s="4">
        <v>0.68</v>
      </c>
    </row>
    <row r="92" spans="2:8">
      <c r="B92" s="1" t="s">
        <v>1019</v>
      </c>
      <c r="C92" s="12">
        <v>5.24</v>
      </c>
      <c r="D92" s="1" t="s">
        <v>119</v>
      </c>
      <c r="E92" s="1" t="s">
        <v>1018</v>
      </c>
      <c r="F92" s="4">
        <v>1000</v>
      </c>
      <c r="G92" s="4">
        <v>4820.76</v>
      </c>
      <c r="H92" s="4">
        <v>0.68</v>
      </c>
    </row>
    <row r="93" spans="2:8">
      <c r="B93" s="1" t="s">
        <v>1017</v>
      </c>
      <c r="C93" s="12">
        <v>4.1500000000000004</v>
      </c>
      <c r="D93" s="1" t="s">
        <v>119</v>
      </c>
      <c r="E93" s="1" t="s">
        <v>1016</v>
      </c>
      <c r="F93" s="4">
        <v>900</v>
      </c>
      <c r="G93" s="4">
        <v>4453.92</v>
      </c>
      <c r="H93" s="4">
        <v>0.62</v>
      </c>
    </row>
    <row r="94" spans="2:8">
      <c r="B94" s="1" t="s">
        <v>1015</v>
      </c>
      <c r="C94" s="12">
        <v>3.4</v>
      </c>
      <c r="D94" s="1" t="s">
        <v>119</v>
      </c>
      <c r="E94" s="1" t="s">
        <v>1014</v>
      </c>
      <c r="F94" s="4">
        <v>500</v>
      </c>
      <c r="G94" s="4">
        <v>2496.75</v>
      </c>
      <c r="H94" s="4">
        <v>0.35</v>
      </c>
    </row>
    <row r="95" spans="2:8">
      <c r="B95" s="1" t="s">
        <v>1013</v>
      </c>
      <c r="C95" s="12">
        <v>3.26</v>
      </c>
      <c r="D95" s="1" t="s">
        <v>119</v>
      </c>
      <c r="E95" s="1" t="s">
        <v>1012</v>
      </c>
      <c r="F95" s="4">
        <v>500</v>
      </c>
      <c r="G95" s="4">
        <v>2493.77</v>
      </c>
      <c r="H95" s="4">
        <v>0.35</v>
      </c>
    </row>
    <row r="96" spans="2:8">
      <c r="B96" s="1" t="s">
        <v>1011</v>
      </c>
      <c r="C96" s="12">
        <v>3.35</v>
      </c>
      <c r="D96" s="1" t="s">
        <v>119</v>
      </c>
      <c r="E96" s="1" t="s">
        <v>1010</v>
      </c>
      <c r="F96" s="4">
        <v>500</v>
      </c>
      <c r="G96" s="4">
        <v>2487.6799999999998</v>
      </c>
      <c r="H96" s="4">
        <v>0.35</v>
      </c>
    </row>
    <row r="97" spans="2:8">
      <c r="B97" s="1" t="s">
        <v>1009</v>
      </c>
      <c r="C97" s="12">
        <v>3.37</v>
      </c>
      <c r="D97" s="1" t="s">
        <v>119</v>
      </c>
      <c r="E97" s="1" t="s">
        <v>1008</v>
      </c>
      <c r="F97" s="4">
        <v>2500</v>
      </c>
      <c r="G97" s="4">
        <v>2484.38</v>
      </c>
      <c r="H97" s="4">
        <v>0.35</v>
      </c>
    </row>
    <row r="98" spans="2:8">
      <c r="B98" s="1" t="s">
        <v>1007</v>
      </c>
      <c r="C98" s="12">
        <v>3.69</v>
      </c>
      <c r="D98" s="1" t="s">
        <v>119</v>
      </c>
      <c r="E98" s="1" t="s">
        <v>1006</v>
      </c>
      <c r="F98" s="4">
        <v>500</v>
      </c>
      <c r="G98" s="4">
        <v>2474.98</v>
      </c>
      <c r="H98" s="4">
        <v>0.35</v>
      </c>
    </row>
    <row r="99" spans="2:8">
      <c r="B99" s="1" t="s">
        <v>1005</v>
      </c>
      <c r="C99" s="12">
        <v>3.91</v>
      </c>
      <c r="D99" s="1" t="s">
        <v>119</v>
      </c>
      <c r="E99" s="1" t="s">
        <v>1004</v>
      </c>
      <c r="F99" s="4">
        <v>500</v>
      </c>
      <c r="G99" s="4">
        <v>2474.3200000000002</v>
      </c>
      <c r="H99" s="4">
        <v>0.35</v>
      </c>
    </row>
    <row r="100" spans="2:8">
      <c r="B100" s="1" t="s">
        <v>1003</v>
      </c>
      <c r="C100" s="12">
        <v>3.63</v>
      </c>
      <c r="D100" s="1" t="s">
        <v>119</v>
      </c>
      <c r="E100" s="1" t="s">
        <v>1002</v>
      </c>
      <c r="F100" s="4">
        <v>2500</v>
      </c>
      <c r="G100" s="4">
        <v>2456.04</v>
      </c>
      <c r="H100" s="4">
        <v>0.34</v>
      </c>
    </row>
    <row r="101" spans="2:8">
      <c r="B101" s="1" t="s">
        <v>1001</v>
      </c>
      <c r="C101" s="12">
        <v>3.69</v>
      </c>
      <c r="D101" s="1" t="s">
        <v>119</v>
      </c>
      <c r="E101" s="1" t="s">
        <v>1000</v>
      </c>
      <c r="F101" s="4">
        <v>500</v>
      </c>
      <c r="G101" s="4">
        <v>2455.38</v>
      </c>
      <c r="H101" s="4">
        <v>0.34</v>
      </c>
    </row>
    <row r="102" spans="2:8">
      <c r="B102" s="1" t="s">
        <v>999</v>
      </c>
      <c r="C102" s="12">
        <v>3.74</v>
      </c>
      <c r="D102" s="1" t="s">
        <v>120</v>
      </c>
      <c r="E102" s="1" t="s">
        <v>998</v>
      </c>
      <c r="F102" s="4">
        <v>500</v>
      </c>
      <c r="G102" s="4">
        <v>2451.98</v>
      </c>
      <c r="H102" s="4">
        <v>0.34</v>
      </c>
    </row>
    <row r="103" spans="2:8">
      <c r="B103" s="1" t="s">
        <v>997</v>
      </c>
      <c r="C103" s="12">
        <v>4.59</v>
      </c>
      <c r="D103" s="1" t="s">
        <v>119</v>
      </c>
      <c r="E103" s="1" t="s">
        <v>996</v>
      </c>
      <c r="F103" s="4">
        <v>500</v>
      </c>
      <c r="G103" s="4">
        <v>2449.81</v>
      </c>
      <c r="H103" s="4">
        <v>0.34</v>
      </c>
    </row>
    <row r="104" spans="2:8">
      <c r="B104" s="1" t="s">
        <v>995</v>
      </c>
      <c r="C104" s="12">
        <v>4.59</v>
      </c>
      <c r="D104" s="1" t="s">
        <v>119</v>
      </c>
      <c r="E104" s="1" t="s">
        <v>994</v>
      </c>
      <c r="F104" s="4">
        <v>500</v>
      </c>
      <c r="G104" s="4">
        <v>2442.59</v>
      </c>
      <c r="H104" s="4">
        <v>0.34</v>
      </c>
    </row>
    <row r="105" spans="2:8">
      <c r="B105" s="1" t="s">
        <v>993</v>
      </c>
      <c r="C105" s="12">
        <v>4.87</v>
      </c>
      <c r="D105" s="1" t="s">
        <v>119</v>
      </c>
      <c r="E105" s="1" t="s">
        <v>992</v>
      </c>
      <c r="F105" s="4">
        <v>500</v>
      </c>
      <c r="G105" s="4">
        <v>2441.37</v>
      </c>
      <c r="H105" s="4">
        <v>0.34</v>
      </c>
    </row>
    <row r="106" spans="2:8">
      <c r="B106" s="1" t="s">
        <v>991</v>
      </c>
      <c r="C106" s="12">
        <v>4.8899999999999997</v>
      </c>
      <c r="D106" s="1" t="s">
        <v>119</v>
      </c>
      <c r="E106" s="1" t="s">
        <v>990</v>
      </c>
      <c r="F106" s="4">
        <v>500</v>
      </c>
      <c r="G106" s="4">
        <v>2437.69</v>
      </c>
      <c r="H106" s="4">
        <v>0.34</v>
      </c>
    </row>
    <row r="107" spans="2:8">
      <c r="B107" s="1" t="s">
        <v>989</v>
      </c>
      <c r="C107" s="12">
        <v>4.8899999999999997</v>
      </c>
      <c r="D107" s="1" t="s">
        <v>119</v>
      </c>
      <c r="E107" s="1" t="s">
        <v>988</v>
      </c>
      <c r="F107" s="4">
        <v>500</v>
      </c>
      <c r="G107" s="4">
        <v>2437.69</v>
      </c>
      <c r="H107" s="4">
        <v>0.34</v>
      </c>
    </row>
    <row r="108" spans="2:8">
      <c r="B108" s="1" t="s">
        <v>987</v>
      </c>
      <c r="C108" s="12">
        <v>3.94</v>
      </c>
      <c r="D108" s="1" t="s">
        <v>119</v>
      </c>
      <c r="E108" s="1" t="s">
        <v>986</v>
      </c>
      <c r="F108" s="4">
        <v>300</v>
      </c>
      <c r="G108" s="4">
        <v>1486.86</v>
      </c>
      <c r="H108" s="4">
        <v>0.21</v>
      </c>
    </row>
    <row r="109" spans="2:8">
      <c r="B109" s="2" t="s">
        <v>121</v>
      </c>
      <c r="C109" s="34"/>
      <c r="D109" s="2"/>
      <c r="E109" s="2"/>
      <c r="F109" s="10"/>
      <c r="G109" s="10">
        <f>SUM(G40:G108)</f>
        <v>520453.82999999996</v>
      </c>
      <c r="H109" s="10">
        <f>SUM(H40:H108)</f>
        <v>72.92</v>
      </c>
    </row>
    <row r="110" spans="2:8">
      <c r="B110" s="2" t="s">
        <v>336</v>
      </c>
      <c r="C110" s="34"/>
      <c r="D110" s="2"/>
      <c r="E110" s="2"/>
      <c r="F110" s="10"/>
      <c r="G110" s="10">
        <v>3433.97</v>
      </c>
      <c r="H110" s="10">
        <v>0.48</v>
      </c>
    </row>
    <row r="111" spans="2:8">
      <c r="B111" s="2" t="s">
        <v>122</v>
      </c>
      <c r="C111" s="34"/>
      <c r="D111" s="2"/>
      <c r="E111" s="2"/>
      <c r="F111" s="10"/>
      <c r="G111" s="10">
        <v>685574.71</v>
      </c>
      <c r="H111" s="10">
        <v>96.03</v>
      </c>
    </row>
    <row r="112" spans="2:8">
      <c r="B112" s="2" t="s">
        <v>123</v>
      </c>
      <c r="C112" s="34"/>
      <c r="D112" s="2"/>
      <c r="E112" s="2"/>
      <c r="F112" s="10"/>
      <c r="G112" s="10">
        <v>28352.498524900031</v>
      </c>
      <c r="H112" s="10">
        <v>3.9699999999999989</v>
      </c>
    </row>
    <row r="113" spans="2:8">
      <c r="B113" s="2" t="s">
        <v>124</v>
      </c>
      <c r="C113" s="34"/>
      <c r="D113" s="2"/>
      <c r="E113" s="2"/>
      <c r="F113" s="10"/>
      <c r="G113" s="10">
        <v>713927.20852490002</v>
      </c>
      <c r="H113" s="10">
        <v>100</v>
      </c>
    </row>
    <row r="114" spans="2:8">
      <c r="B114" s="1" t="s">
        <v>125</v>
      </c>
    </row>
    <row r="115" spans="2:8">
      <c r="B115" s="1" t="s">
        <v>126</v>
      </c>
    </row>
    <row r="116" spans="2:8">
      <c r="B116" s="2"/>
    </row>
    <row r="117" spans="2:8" ht="25.5">
      <c r="B117" s="11" t="s">
        <v>127</v>
      </c>
      <c r="C117" s="12" t="s">
        <v>128</v>
      </c>
    </row>
    <row r="118" spans="2:8">
      <c r="B118" s="2"/>
    </row>
    <row r="119" spans="2:8">
      <c r="B119" s="33" t="s">
        <v>985</v>
      </c>
    </row>
    <row r="120" spans="2:8">
      <c r="B120" s="2" t="s">
        <v>130</v>
      </c>
    </row>
    <row r="121" spans="2:8">
      <c r="B121" s="2" t="s">
        <v>984</v>
      </c>
      <c r="C121" s="34"/>
    </row>
    <row r="122" spans="2:8">
      <c r="B122" s="2" t="s">
        <v>983</v>
      </c>
      <c r="C122" s="34"/>
    </row>
    <row r="123" spans="2:8">
      <c r="B123" s="2" t="s">
        <v>982</v>
      </c>
      <c r="C123" s="34"/>
    </row>
    <row r="124" spans="2:8">
      <c r="B124" s="2" t="s">
        <v>981</v>
      </c>
      <c r="C124" s="34"/>
    </row>
    <row r="125" spans="2:8">
      <c r="B125" s="2" t="s">
        <v>980</v>
      </c>
      <c r="C125" s="34"/>
    </row>
    <row r="126" spans="2:8">
      <c r="B126" s="2" t="s">
        <v>979</v>
      </c>
      <c r="C126" s="34"/>
    </row>
    <row r="127" spans="2:8">
      <c r="B127" s="2" t="s">
        <v>978</v>
      </c>
      <c r="C127" s="34"/>
    </row>
    <row r="128" spans="2:8">
      <c r="B128" s="2" t="s">
        <v>977</v>
      </c>
      <c r="C128" s="34"/>
    </row>
    <row r="129" spans="2:7">
      <c r="B129" s="33" t="s">
        <v>976</v>
      </c>
      <c r="C129" s="34"/>
    </row>
    <row r="130" spans="2:7">
      <c r="B130" s="33" t="s">
        <v>975</v>
      </c>
    </row>
    <row r="132" spans="2:7">
      <c r="B132" s="33" t="s">
        <v>974</v>
      </c>
      <c r="C132" s="24"/>
      <c r="D132" s="23"/>
      <c r="E132" s="23"/>
      <c r="F132" s="22"/>
      <c r="G132" s="22"/>
    </row>
    <row r="133" spans="2:7" ht="171">
      <c r="B133" s="32" t="s">
        <v>973</v>
      </c>
      <c r="C133" s="31" t="s">
        <v>972</v>
      </c>
      <c r="D133" s="30" t="s">
        <v>971</v>
      </c>
      <c r="E133" s="30" t="s">
        <v>970</v>
      </c>
      <c r="F133" s="29" t="s">
        <v>969</v>
      </c>
      <c r="G133" s="22"/>
    </row>
    <row r="134" spans="2:7">
      <c r="B134" s="28" t="s">
        <v>968</v>
      </c>
      <c r="C134" s="27" t="s">
        <v>967</v>
      </c>
      <c r="D134" s="26" t="s">
        <v>966</v>
      </c>
      <c r="E134" s="26" t="s">
        <v>965</v>
      </c>
      <c r="F134" s="25">
        <v>5000</v>
      </c>
      <c r="G134" s="22" t="s">
        <v>964</v>
      </c>
    </row>
    <row r="135" spans="2:7">
      <c r="B135" s="23"/>
      <c r="C135" s="24"/>
      <c r="D135" s="23"/>
      <c r="E135" s="23"/>
      <c r="F135" s="22"/>
      <c r="G135" s="22"/>
    </row>
    <row r="136" spans="2:7">
      <c r="B136" s="23" t="s">
        <v>963</v>
      </c>
      <c r="C136" s="24"/>
      <c r="D136" s="23"/>
      <c r="E136" s="23"/>
      <c r="F136" s="22"/>
      <c r="G136" s="22"/>
    </row>
    <row r="137" spans="2:7">
      <c r="B137" s="23"/>
      <c r="C137" s="24"/>
      <c r="D137" s="23"/>
      <c r="E137" s="23"/>
      <c r="F137" s="22"/>
      <c r="G137" s="22"/>
    </row>
    <row r="138" spans="2:7">
      <c r="B138" s="23"/>
      <c r="C138" s="24"/>
      <c r="D138" s="23"/>
      <c r="E138" s="23"/>
      <c r="F138" s="22"/>
      <c r="G138" s="22"/>
    </row>
    <row r="139" spans="2:7">
      <c r="B139" s="21" t="s">
        <v>962</v>
      </c>
      <c r="C139" s="20"/>
      <c r="D139" s="19"/>
    </row>
    <row r="140" spans="2:7" ht="75">
      <c r="B140" s="17" t="s">
        <v>961</v>
      </c>
      <c r="C140" s="18" t="s">
        <v>960</v>
      </c>
      <c r="D140" s="17" t="s">
        <v>959</v>
      </c>
    </row>
    <row r="141" spans="2:7">
      <c r="B141" s="16" t="s">
        <v>39</v>
      </c>
      <c r="C141" s="15">
        <v>615.1</v>
      </c>
      <c r="D141" s="14">
        <v>5.13</v>
      </c>
      <c r="F141" s="13"/>
    </row>
  </sheetData>
  <mergeCells count="2">
    <mergeCell ref="B1:E1"/>
    <mergeCell ref="C3:C8"/>
  </mergeCells>
  <hyperlinks>
    <hyperlink ref="A1" location="Index!A1" display="Index" xr:uid="{5BAE492F-9A94-48E5-988D-ECC9D412346B}"/>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D1D3B-A0E5-4155-BC2A-5FFA93151418}">
  <dimension ref="A1:I179"/>
  <sheetViews>
    <sheetView workbookViewId="0">
      <selection activeCell="B1" sqref="B1:E1"/>
    </sheetView>
  </sheetViews>
  <sheetFormatPr defaultRowHeight="12.75"/>
  <cols>
    <col min="1" max="1" width="5.42578125" style="1" bestFit="1" customWidth="1"/>
    <col min="2" max="2" width="73.7109375" style="1" bestFit="1" customWidth="1"/>
    <col min="3" max="3" width="25.7109375" style="12" customWidth="1"/>
    <col min="4" max="4" width="12.140625" style="1" bestFit="1" customWidth="1"/>
    <col min="5" max="5" width="14.42578125" style="1" bestFit="1" customWidth="1"/>
    <col min="6" max="6" width="11.5703125" style="4" bestFit="1" customWidth="1"/>
    <col min="7" max="7" width="18.140625" style="4" bestFit="1" customWidth="1"/>
    <col min="8" max="8" width="9.140625" style="4" bestFit="1"/>
    <col min="9" max="16384" width="9.140625" style="1"/>
  </cols>
  <sheetData>
    <row r="1" spans="1:8">
      <c r="A1" s="3" t="s">
        <v>0</v>
      </c>
      <c r="B1" s="329" t="s">
        <v>31</v>
      </c>
      <c r="C1" s="329"/>
      <c r="D1" s="329"/>
      <c r="E1" s="329"/>
    </row>
    <row r="2" spans="1:8" ht="13.5" thickBot="1"/>
    <row r="3" spans="1:8" ht="15">
      <c r="B3" s="198" t="s">
        <v>2939</v>
      </c>
      <c r="C3" s="333"/>
    </row>
    <row r="4" spans="1:8" ht="30">
      <c r="B4" s="200" t="s">
        <v>2940</v>
      </c>
      <c r="C4" s="334"/>
    </row>
    <row r="5" spans="1:8" ht="15">
      <c r="B5" s="200" t="s">
        <v>2917</v>
      </c>
      <c r="C5" s="334"/>
    </row>
    <row r="6" spans="1:8" ht="15">
      <c r="B6" s="200" t="s">
        <v>2941</v>
      </c>
      <c r="C6" s="334"/>
    </row>
    <row r="7" spans="1:8" ht="15.75" thickBot="1">
      <c r="B7" s="201" t="s">
        <v>2942</v>
      </c>
      <c r="C7" s="335"/>
    </row>
    <row r="10" spans="1:8">
      <c r="B10" s="1" t="s">
        <v>101</v>
      </c>
    </row>
    <row r="12" spans="1:8">
      <c r="B12" s="6" t="s">
        <v>102</v>
      </c>
      <c r="C12" s="35" t="s">
        <v>103</v>
      </c>
      <c r="D12" s="6" t="s">
        <v>104</v>
      </c>
      <c r="E12" s="6" t="s">
        <v>105</v>
      </c>
      <c r="F12" s="8" t="s">
        <v>106</v>
      </c>
      <c r="G12" s="8" t="s">
        <v>107</v>
      </c>
      <c r="H12" s="8" t="s">
        <v>108</v>
      </c>
    </row>
    <row r="13" spans="1:8">
      <c r="B13" s="2" t="s">
        <v>109</v>
      </c>
    </row>
    <row r="14" spans="1:8">
      <c r="B14" s="2" t="s">
        <v>110</v>
      </c>
    </row>
    <row r="15" spans="1:8">
      <c r="B15" s="2" t="s">
        <v>111</v>
      </c>
    </row>
    <row r="16" spans="1:8">
      <c r="B16" s="1" t="s">
        <v>470</v>
      </c>
      <c r="C16" s="12">
        <v>4.4400000000000004</v>
      </c>
      <c r="D16" s="1" t="s">
        <v>113</v>
      </c>
      <c r="E16" s="1" t="s">
        <v>471</v>
      </c>
      <c r="F16" s="4">
        <v>20558200</v>
      </c>
      <c r="G16" s="4">
        <v>21894.01</v>
      </c>
      <c r="H16" s="4">
        <v>7.34</v>
      </c>
    </row>
    <row r="17" spans="2:9">
      <c r="B17" s="1" t="s">
        <v>623</v>
      </c>
      <c r="C17" s="12">
        <v>4.83</v>
      </c>
      <c r="D17" s="1" t="s">
        <v>113</v>
      </c>
      <c r="E17" s="1" t="s">
        <v>624</v>
      </c>
      <c r="F17" s="4">
        <v>11274600</v>
      </c>
      <c r="G17" s="4">
        <v>11717.15</v>
      </c>
      <c r="H17" s="4">
        <v>3.93</v>
      </c>
    </row>
    <row r="18" spans="2:9">
      <c r="B18" s="1" t="s">
        <v>629</v>
      </c>
      <c r="C18" s="12">
        <v>4.47</v>
      </c>
      <c r="D18" s="1" t="s">
        <v>113</v>
      </c>
      <c r="E18" s="1" t="s">
        <v>630</v>
      </c>
      <c r="F18" s="4">
        <v>10568400</v>
      </c>
      <c r="G18" s="4">
        <v>11296.83</v>
      </c>
      <c r="H18" s="4">
        <v>3.79</v>
      </c>
    </row>
    <row r="19" spans="2:9">
      <c r="B19" s="1" t="s">
        <v>814</v>
      </c>
      <c r="C19" s="12">
        <v>4.1399999999999997</v>
      </c>
      <c r="D19" s="1" t="s">
        <v>113</v>
      </c>
      <c r="E19" s="1" t="s">
        <v>815</v>
      </c>
      <c r="F19" s="4">
        <v>6500000</v>
      </c>
      <c r="G19" s="4">
        <v>6821.75</v>
      </c>
      <c r="H19" s="4">
        <v>2.29</v>
      </c>
    </row>
    <row r="20" spans="2:9">
      <c r="B20" s="1" t="s">
        <v>718</v>
      </c>
      <c r="C20" s="12">
        <v>4.12</v>
      </c>
      <c r="D20" s="1" t="s">
        <v>113</v>
      </c>
      <c r="E20" s="1" t="s">
        <v>719</v>
      </c>
      <c r="F20" s="4">
        <v>5000000</v>
      </c>
      <c r="G20" s="4">
        <v>5252.33</v>
      </c>
      <c r="H20" s="4">
        <v>1.76</v>
      </c>
    </row>
    <row r="21" spans="2:9">
      <c r="B21" s="1" t="s">
        <v>820</v>
      </c>
      <c r="C21" s="12">
        <v>5.83</v>
      </c>
      <c r="D21" s="1" t="s">
        <v>113</v>
      </c>
      <c r="E21" s="1" t="s">
        <v>821</v>
      </c>
      <c r="F21" s="4">
        <v>1000000</v>
      </c>
      <c r="G21" s="4">
        <v>1048.97</v>
      </c>
      <c r="H21" s="4">
        <v>0.35</v>
      </c>
    </row>
    <row r="22" spans="2:9">
      <c r="B22" s="1" t="s">
        <v>308</v>
      </c>
      <c r="C22" s="12">
        <v>6.25</v>
      </c>
      <c r="D22" s="1" t="s">
        <v>113</v>
      </c>
      <c r="E22" s="1" t="s">
        <v>309</v>
      </c>
      <c r="F22" s="4">
        <v>525500</v>
      </c>
      <c r="G22" s="4">
        <v>556.51</v>
      </c>
      <c r="H22" s="4">
        <v>0.19</v>
      </c>
    </row>
    <row r="23" spans="2:9">
      <c r="B23" s="1" t="s">
        <v>1285</v>
      </c>
      <c r="C23" s="12">
        <v>5.95</v>
      </c>
      <c r="D23" s="1" t="s">
        <v>113</v>
      </c>
      <c r="E23" s="1" t="s">
        <v>1284</v>
      </c>
      <c r="F23" s="4">
        <v>500000</v>
      </c>
      <c r="G23" s="4">
        <v>520.01</v>
      </c>
      <c r="H23" s="4">
        <v>0.17</v>
      </c>
    </row>
    <row r="24" spans="2:9">
      <c r="B24" s="1" t="s">
        <v>302</v>
      </c>
      <c r="C24" s="12">
        <v>5.75</v>
      </c>
      <c r="D24" s="1" t="s">
        <v>113</v>
      </c>
      <c r="E24" s="1" t="s">
        <v>303</v>
      </c>
      <c r="F24" s="4">
        <v>480500</v>
      </c>
      <c r="G24" s="4">
        <v>509.57</v>
      </c>
      <c r="H24" s="4">
        <v>0.17</v>
      </c>
    </row>
    <row r="25" spans="2:9">
      <c r="B25" s="1" t="s">
        <v>304</v>
      </c>
      <c r="C25" s="12">
        <v>6.22</v>
      </c>
      <c r="D25" s="1" t="s">
        <v>113</v>
      </c>
      <c r="E25" s="1" t="s">
        <v>305</v>
      </c>
      <c r="F25" s="4">
        <v>400000</v>
      </c>
      <c r="G25" s="4">
        <v>396.61</v>
      </c>
      <c r="H25" s="4">
        <v>0.13</v>
      </c>
    </row>
    <row r="26" spans="2:9">
      <c r="B26" s="1" t="s">
        <v>639</v>
      </c>
      <c r="C26" s="12">
        <v>6.08</v>
      </c>
      <c r="D26" s="1" t="s">
        <v>113</v>
      </c>
      <c r="E26" s="1" t="s">
        <v>640</v>
      </c>
      <c r="F26" s="4">
        <v>317500</v>
      </c>
      <c r="G26" s="4">
        <v>335.43</v>
      </c>
      <c r="H26" s="4">
        <v>0.11</v>
      </c>
    </row>
    <row r="27" spans="2:9">
      <c r="B27" s="1" t="s">
        <v>721</v>
      </c>
      <c r="C27" s="12">
        <v>3.84</v>
      </c>
      <c r="D27" s="1" t="s">
        <v>113</v>
      </c>
      <c r="E27" s="1" t="s">
        <v>722</v>
      </c>
      <c r="F27" s="4">
        <v>300000</v>
      </c>
      <c r="G27" s="4">
        <v>311.27</v>
      </c>
      <c r="H27" s="4">
        <v>0.1</v>
      </c>
    </row>
    <row r="28" spans="2:9">
      <c r="B28" s="1" t="s">
        <v>810</v>
      </c>
      <c r="C28" s="12">
        <v>5.65</v>
      </c>
      <c r="D28" s="1" t="s">
        <v>113</v>
      </c>
      <c r="E28" s="1" t="s">
        <v>811</v>
      </c>
      <c r="F28" s="4">
        <v>200000</v>
      </c>
      <c r="G28" s="4">
        <v>199.83</v>
      </c>
      <c r="H28" s="4">
        <v>7.0000000000000007E-2</v>
      </c>
    </row>
    <row r="29" spans="2:9">
      <c r="B29" s="1" t="s">
        <v>1283</v>
      </c>
      <c r="C29" s="12">
        <v>6.31</v>
      </c>
      <c r="D29" s="1" t="s">
        <v>113</v>
      </c>
      <c r="E29" s="1" t="s">
        <v>1282</v>
      </c>
      <c r="F29" s="4">
        <v>205500</v>
      </c>
      <c r="G29" s="4">
        <v>198.44</v>
      </c>
      <c r="H29" s="4">
        <v>7.0000000000000007E-2</v>
      </c>
    </row>
    <row r="30" spans="2:9">
      <c r="B30" s="1" t="s">
        <v>472</v>
      </c>
      <c r="C30" s="12">
        <v>6.25</v>
      </c>
      <c r="D30" s="1" t="s">
        <v>113</v>
      </c>
      <c r="E30" s="1" t="s">
        <v>473</v>
      </c>
      <c r="F30" s="4">
        <v>60900</v>
      </c>
      <c r="G30" s="4">
        <v>58.9</v>
      </c>
      <c r="H30" s="4">
        <v>0.02</v>
      </c>
    </row>
    <row r="31" spans="2:9">
      <c r="B31" s="1" t="s">
        <v>633</v>
      </c>
      <c r="C31" s="12">
        <v>6.76</v>
      </c>
      <c r="D31" s="1" t="s">
        <v>113</v>
      </c>
      <c r="E31" s="1" t="s">
        <v>634</v>
      </c>
      <c r="F31" s="4">
        <v>38500</v>
      </c>
      <c r="G31" s="4">
        <v>36.630000000000003</v>
      </c>
      <c r="H31" s="4">
        <v>0.01</v>
      </c>
    </row>
    <row r="32" spans="2:9">
      <c r="B32" s="1" t="s">
        <v>1281</v>
      </c>
      <c r="C32" s="12">
        <v>6.63</v>
      </c>
      <c r="D32" s="1" t="s">
        <v>113</v>
      </c>
      <c r="E32" s="1" t="s">
        <v>1280</v>
      </c>
      <c r="F32" s="4">
        <v>400</v>
      </c>
      <c r="G32" s="4">
        <v>0.44</v>
      </c>
      <c r="H32" s="4">
        <v>0</v>
      </c>
      <c r="I32" s="1" t="s">
        <v>416</v>
      </c>
    </row>
    <row r="33" spans="2:8">
      <c r="B33" s="2" t="s">
        <v>115</v>
      </c>
      <c r="C33" s="34"/>
      <c r="D33" s="2"/>
      <c r="E33" s="2"/>
      <c r="F33" s="10"/>
      <c r="G33" s="10">
        <f>SUM(G12:G32)</f>
        <v>61154.680000000008</v>
      </c>
      <c r="H33" s="10">
        <f>SUM(H12:H32)</f>
        <v>20.500000000000007</v>
      </c>
    </row>
    <row r="34" spans="2:8">
      <c r="B34" s="2" t="s">
        <v>310</v>
      </c>
    </row>
    <row r="35" spans="2:8">
      <c r="B35" s="1" t="s">
        <v>1279</v>
      </c>
      <c r="C35" s="12">
        <v>4.05</v>
      </c>
      <c r="D35" s="1" t="s">
        <v>311</v>
      </c>
      <c r="E35" s="1" t="s">
        <v>1278</v>
      </c>
      <c r="F35" s="4">
        <v>1350</v>
      </c>
      <c r="G35" s="4">
        <v>13659.81</v>
      </c>
      <c r="H35" s="4">
        <v>4.58</v>
      </c>
    </row>
    <row r="36" spans="2:8">
      <c r="B36" s="1" t="s">
        <v>1277</v>
      </c>
      <c r="C36" s="12">
        <v>4.0199999999999996</v>
      </c>
      <c r="D36" s="1" t="s">
        <v>311</v>
      </c>
      <c r="E36" s="1" t="s">
        <v>1276</v>
      </c>
      <c r="F36" s="4">
        <v>1000</v>
      </c>
      <c r="G36" s="4">
        <v>10402.049999999999</v>
      </c>
      <c r="H36" s="4">
        <v>3.49</v>
      </c>
    </row>
    <row r="37" spans="2:8">
      <c r="B37" s="1" t="s">
        <v>1275</v>
      </c>
      <c r="C37" s="12">
        <v>5.93</v>
      </c>
      <c r="D37" s="1" t="s">
        <v>311</v>
      </c>
      <c r="E37" s="1" t="s">
        <v>1274</v>
      </c>
      <c r="F37" s="4">
        <v>1000</v>
      </c>
      <c r="G37" s="4">
        <v>9947.59</v>
      </c>
      <c r="H37" s="4">
        <v>3.33</v>
      </c>
    </row>
    <row r="38" spans="2:8">
      <c r="B38" s="1" t="s">
        <v>1273</v>
      </c>
      <c r="C38" s="12">
        <v>5.85</v>
      </c>
      <c r="D38" s="1" t="s">
        <v>311</v>
      </c>
      <c r="E38" s="1" t="s">
        <v>834</v>
      </c>
      <c r="F38" s="4">
        <v>750</v>
      </c>
      <c r="G38" s="4">
        <v>7608.12</v>
      </c>
      <c r="H38" s="4">
        <v>2.5499999999999998</v>
      </c>
    </row>
    <row r="39" spans="2:8">
      <c r="B39" s="1" t="s">
        <v>822</v>
      </c>
      <c r="C39" s="12">
        <v>4.3600000000000003</v>
      </c>
      <c r="D39" s="1" t="s">
        <v>311</v>
      </c>
      <c r="E39" s="1" t="s">
        <v>823</v>
      </c>
      <c r="F39" s="4">
        <v>750</v>
      </c>
      <c r="G39" s="4">
        <v>7567.73</v>
      </c>
      <c r="H39" s="4">
        <v>2.54</v>
      </c>
    </row>
    <row r="40" spans="2:8">
      <c r="B40" s="1" t="s">
        <v>1272</v>
      </c>
      <c r="C40" s="12">
        <v>4.6500000000000004</v>
      </c>
      <c r="D40" s="1" t="s">
        <v>311</v>
      </c>
      <c r="E40" s="1" t="s">
        <v>1271</v>
      </c>
      <c r="F40" s="4">
        <v>650</v>
      </c>
      <c r="G40" s="4">
        <v>6696.98</v>
      </c>
      <c r="H40" s="4">
        <v>2.25</v>
      </c>
    </row>
    <row r="41" spans="2:8">
      <c r="B41" s="1" t="s">
        <v>1270</v>
      </c>
      <c r="C41" s="12">
        <v>4.5599999999999996</v>
      </c>
      <c r="D41" s="1" t="s">
        <v>311</v>
      </c>
      <c r="E41" s="1" t="s">
        <v>1269</v>
      </c>
      <c r="F41" s="4">
        <v>500</v>
      </c>
      <c r="G41" s="4">
        <v>5234.63</v>
      </c>
      <c r="H41" s="4">
        <v>1.75</v>
      </c>
    </row>
    <row r="42" spans="2:8">
      <c r="B42" s="1" t="s">
        <v>1268</v>
      </c>
      <c r="C42" s="12">
        <v>4.58</v>
      </c>
      <c r="D42" s="1" t="s">
        <v>311</v>
      </c>
      <c r="E42" s="1" t="s">
        <v>1267</v>
      </c>
      <c r="F42" s="4">
        <v>500</v>
      </c>
      <c r="G42" s="4">
        <v>5194.3900000000003</v>
      </c>
      <c r="H42" s="4">
        <v>1.74</v>
      </c>
    </row>
    <row r="43" spans="2:8">
      <c r="B43" s="1" t="s">
        <v>1266</v>
      </c>
      <c r="C43" s="12">
        <v>4.2699999999999996</v>
      </c>
      <c r="D43" s="1" t="s">
        <v>311</v>
      </c>
      <c r="E43" s="1" t="s">
        <v>1265</v>
      </c>
      <c r="F43" s="4">
        <v>500</v>
      </c>
      <c r="G43" s="4">
        <v>5181.32</v>
      </c>
      <c r="H43" s="4">
        <v>1.74</v>
      </c>
    </row>
    <row r="44" spans="2:8">
      <c r="B44" s="1" t="s">
        <v>1264</v>
      </c>
      <c r="C44" s="12">
        <v>4.34</v>
      </c>
      <c r="D44" s="1" t="s">
        <v>311</v>
      </c>
      <c r="E44" s="1" t="s">
        <v>828</v>
      </c>
      <c r="F44" s="4">
        <v>500</v>
      </c>
      <c r="G44" s="4">
        <v>5160.55</v>
      </c>
      <c r="H44" s="4">
        <v>1.73</v>
      </c>
    </row>
    <row r="45" spans="2:8">
      <c r="B45" s="1" t="s">
        <v>1263</v>
      </c>
      <c r="C45" s="12">
        <v>3.97</v>
      </c>
      <c r="D45" s="1" t="s">
        <v>311</v>
      </c>
      <c r="E45" s="1" t="s">
        <v>1262</v>
      </c>
      <c r="F45" s="4">
        <v>500</v>
      </c>
      <c r="G45" s="4">
        <v>5145.55</v>
      </c>
      <c r="H45" s="4">
        <v>1.72</v>
      </c>
    </row>
    <row r="46" spans="2:8">
      <c r="B46" s="1" t="s">
        <v>1261</v>
      </c>
      <c r="C46" s="12">
        <v>6.43</v>
      </c>
      <c r="D46" s="1" t="s">
        <v>311</v>
      </c>
      <c r="E46" s="1" t="s">
        <v>317</v>
      </c>
      <c r="F46" s="4">
        <v>500</v>
      </c>
      <c r="G46" s="4">
        <v>5025.18</v>
      </c>
      <c r="H46" s="4">
        <v>1.68</v>
      </c>
    </row>
    <row r="47" spans="2:8">
      <c r="B47" s="1" t="s">
        <v>1260</v>
      </c>
      <c r="C47" s="12">
        <v>4.7699999999999996</v>
      </c>
      <c r="D47" s="1" t="s">
        <v>311</v>
      </c>
      <c r="E47" s="1" t="s">
        <v>1259</v>
      </c>
      <c r="F47" s="4">
        <v>500</v>
      </c>
      <c r="G47" s="4">
        <v>5020.95</v>
      </c>
      <c r="H47" s="4">
        <v>1.68</v>
      </c>
    </row>
    <row r="48" spans="2:8">
      <c r="B48" s="1" t="s">
        <v>1258</v>
      </c>
      <c r="C48" s="12">
        <v>6.63</v>
      </c>
      <c r="D48" s="1" t="s">
        <v>311</v>
      </c>
      <c r="E48" s="1" t="s">
        <v>316</v>
      </c>
      <c r="F48" s="4">
        <v>500</v>
      </c>
      <c r="G48" s="4">
        <v>4950.34</v>
      </c>
      <c r="H48" s="4">
        <v>1.66</v>
      </c>
    </row>
    <row r="49" spans="2:8">
      <c r="B49" s="1" t="s">
        <v>1257</v>
      </c>
      <c r="C49" s="12">
        <v>4.62</v>
      </c>
      <c r="D49" s="1" t="s">
        <v>311</v>
      </c>
      <c r="E49" s="1" t="s">
        <v>1256</v>
      </c>
      <c r="F49" s="4">
        <v>470</v>
      </c>
      <c r="G49" s="4">
        <v>4902.47</v>
      </c>
      <c r="H49" s="4">
        <v>1.64</v>
      </c>
    </row>
    <row r="50" spans="2:8">
      <c r="B50" s="1" t="s">
        <v>1255</v>
      </c>
      <c r="C50" s="12">
        <v>4.29</v>
      </c>
      <c r="D50" s="1" t="s">
        <v>311</v>
      </c>
      <c r="E50" s="1" t="s">
        <v>1254</v>
      </c>
      <c r="F50" s="4">
        <v>350</v>
      </c>
      <c r="G50" s="4">
        <v>3618.72</v>
      </c>
      <c r="H50" s="4">
        <v>1.21</v>
      </c>
    </row>
    <row r="51" spans="2:8">
      <c r="B51" s="1" t="s">
        <v>1253</v>
      </c>
      <c r="C51" s="12">
        <v>5.41</v>
      </c>
      <c r="D51" s="1" t="s">
        <v>311</v>
      </c>
      <c r="E51" s="1" t="s">
        <v>1252</v>
      </c>
      <c r="F51" s="4">
        <v>300</v>
      </c>
      <c r="G51" s="4">
        <v>3161.57</v>
      </c>
      <c r="H51" s="4">
        <v>1.06</v>
      </c>
    </row>
    <row r="52" spans="2:8">
      <c r="B52" s="1" t="s">
        <v>917</v>
      </c>
      <c r="C52" s="12">
        <v>3.96</v>
      </c>
      <c r="D52" s="1" t="s">
        <v>311</v>
      </c>
      <c r="E52" s="1" t="s">
        <v>918</v>
      </c>
      <c r="F52" s="4">
        <v>300</v>
      </c>
      <c r="G52" s="4">
        <v>3086.52</v>
      </c>
      <c r="H52" s="4">
        <v>1.03</v>
      </c>
    </row>
    <row r="53" spans="2:8">
      <c r="B53" s="1" t="s">
        <v>1251</v>
      </c>
      <c r="C53" s="12">
        <v>4.22</v>
      </c>
      <c r="D53" s="1" t="s">
        <v>321</v>
      </c>
      <c r="E53" s="1" t="s">
        <v>1250</v>
      </c>
      <c r="F53" s="4">
        <v>250</v>
      </c>
      <c r="G53" s="4">
        <v>2575.15</v>
      </c>
      <c r="H53" s="4">
        <v>0.86</v>
      </c>
    </row>
    <row r="54" spans="2:8">
      <c r="B54" s="1" t="s">
        <v>1249</v>
      </c>
      <c r="C54" s="12">
        <v>3.85</v>
      </c>
      <c r="D54" s="1" t="s">
        <v>311</v>
      </c>
      <c r="E54" s="1" t="s">
        <v>1248</v>
      </c>
      <c r="F54" s="4">
        <v>250</v>
      </c>
      <c r="G54" s="4">
        <v>2560.2199999999998</v>
      </c>
      <c r="H54" s="4">
        <v>0.86</v>
      </c>
    </row>
    <row r="55" spans="2:8">
      <c r="B55" s="1" t="s">
        <v>1247</v>
      </c>
      <c r="C55" s="12">
        <v>4.6100000000000003</v>
      </c>
      <c r="D55" s="1" t="s">
        <v>311</v>
      </c>
      <c r="E55" s="1" t="s">
        <v>648</v>
      </c>
      <c r="F55" s="4">
        <v>250</v>
      </c>
      <c r="G55" s="4">
        <v>2552.36</v>
      </c>
      <c r="H55" s="4">
        <v>0.86</v>
      </c>
    </row>
    <row r="56" spans="2:8">
      <c r="B56" s="1" t="s">
        <v>1246</v>
      </c>
      <c r="C56" s="12">
        <v>4.22</v>
      </c>
      <c r="D56" s="1" t="s">
        <v>311</v>
      </c>
      <c r="E56" s="1" t="s">
        <v>916</v>
      </c>
      <c r="F56" s="4">
        <v>250</v>
      </c>
      <c r="G56" s="4">
        <v>2517.83</v>
      </c>
      <c r="H56" s="4">
        <v>0.84</v>
      </c>
    </row>
    <row r="57" spans="2:8">
      <c r="B57" s="1" t="s">
        <v>1245</v>
      </c>
      <c r="C57" s="12">
        <v>6.43</v>
      </c>
      <c r="D57" s="1" t="s">
        <v>311</v>
      </c>
      <c r="E57" s="1" t="s">
        <v>1244</v>
      </c>
      <c r="F57" s="4">
        <v>250</v>
      </c>
      <c r="G57" s="4">
        <v>2512.61</v>
      </c>
      <c r="H57" s="4">
        <v>0.84</v>
      </c>
    </row>
    <row r="58" spans="2:8">
      <c r="B58" s="1" t="s">
        <v>1243</v>
      </c>
      <c r="C58" s="12">
        <v>5.12</v>
      </c>
      <c r="D58" s="1" t="s">
        <v>311</v>
      </c>
      <c r="E58" s="1" t="s">
        <v>1242</v>
      </c>
      <c r="F58" s="4">
        <v>250</v>
      </c>
      <c r="G58" s="4">
        <v>2509.85</v>
      </c>
      <c r="H58" s="4">
        <v>0.84</v>
      </c>
    </row>
    <row r="59" spans="2:8">
      <c r="B59" s="1" t="s">
        <v>1241</v>
      </c>
      <c r="C59" s="12">
        <v>5.58</v>
      </c>
      <c r="D59" s="1" t="s">
        <v>311</v>
      </c>
      <c r="E59" s="1" t="s">
        <v>315</v>
      </c>
      <c r="F59" s="4">
        <v>250</v>
      </c>
      <c r="G59" s="4">
        <v>2506.4699999999998</v>
      </c>
      <c r="H59" s="4">
        <v>0.84</v>
      </c>
    </row>
    <row r="60" spans="2:8">
      <c r="B60" s="1" t="s">
        <v>1240</v>
      </c>
      <c r="C60" s="12">
        <v>4.97</v>
      </c>
      <c r="D60" s="1" t="s">
        <v>311</v>
      </c>
      <c r="E60" s="1" t="s">
        <v>1239</v>
      </c>
      <c r="F60" s="4">
        <v>230000</v>
      </c>
      <c r="G60" s="4">
        <v>2391.98</v>
      </c>
      <c r="H60" s="4">
        <v>0.8</v>
      </c>
    </row>
    <row r="61" spans="2:8">
      <c r="B61" s="1" t="s">
        <v>1238</v>
      </c>
      <c r="C61" s="12">
        <v>5.5</v>
      </c>
      <c r="D61" s="1" t="s">
        <v>311</v>
      </c>
      <c r="E61" s="1" t="s">
        <v>1237</v>
      </c>
      <c r="F61" s="4">
        <v>200</v>
      </c>
      <c r="G61" s="4">
        <v>2112.3200000000002</v>
      </c>
      <c r="H61" s="4">
        <v>0.71</v>
      </c>
    </row>
    <row r="62" spans="2:8">
      <c r="B62" s="1" t="s">
        <v>1236</v>
      </c>
      <c r="C62" s="12">
        <v>4.12</v>
      </c>
      <c r="D62" s="1" t="s">
        <v>311</v>
      </c>
      <c r="E62" s="1" t="s">
        <v>921</v>
      </c>
      <c r="F62" s="4">
        <v>200</v>
      </c>
      <c r="G62" s="4">
        <v>2037.16</v>
      </c>
      <c r="H62" s="4">
        <v>0.68</v>
      </c>
    </row>
    <row r="63" spans="2:8">
      <c r="B63" s="1" t="s">
        <v>1235</v>
      </c>
      <c r="C63" s="12">
        <v>5.93</v>
      </c>
      <c r="D63" s="1" t="s">
        <v>321</v>
      </c>
      <c r="E63" s="1" t="s">
        <v>1234</v>
      </c>
      <c r="F63" s="4">
        <v>750</v>
      </c>
      <c r="G63" s="4">
        <v>1601.13</v>
      </c>
      <c r="H63" s="4">
        <v>0.54</v>
      </c>
    </row>
    <row r="64" spans="2:8">
      <c r="B64" s="1" t="s">
        <v>478</v>
      </c>
      <c r="C64" s="12">
        <v>4.51</v>
      </c>
      <c r="D64" s="1" t="s">
        <v>311</v>
      </c>
      <c r="E64" s="1" t="s">
        <v>479</v>
      </c>
      <c r="F64" s="4">
        <v>150</v>
      </c>
      <c r="G64" s="4">
        <v>1550.69</v>
      </c>
      <c r="H64" s="4">
        <v>0.52</v>
      </c>
    </row>
    <row r="65" spans="2:8">
      <c r="B65" s="1" t="s">
        <v>1233</v>
      </c>
      <c r="C65" s="12">
        <v>6.69</v>
      </c>
      <c r="D65" s="1" t="s">
        <v>311</v>
      </c>
      <c r="E65" s="1" t="s">
        <v>1232</v>
      </c>
      <c r="F65" s="4">
        <v>100</v>
      </c>
      <c r="G65" s="4">
        <v>1096.42</v>
      </c>
      <c r="H65" s="4">
        <v>0.37</v>
      </c>
    </row>
    <row r="66" spans="2:8">
      <c r="B66" s="1" t="s">
        <v>1231</v>
      </c>
      <c r="C66" s="12">
        <v>5.17</v>
      </c>
      <c r="D66" s="1" t="s">
        <v>311</v>
      </c>
      <c r="E66" s="1" t="s">
        <v>660</v>
      </c>
      <c r="F66" s="4">
        <v>100</v>
      </c>
      <c r="G66" s="4">
        <v>1014.05</v>
      </c>
      <c r="H66" s="4">
        <v>0.34</v>
      </c>
    </row>
    <row r="67" spans="2:8">
      <c r="B67" s="1" t="s">
        <v>859</v>
      </c>
      <c r="C67" s="12">
        <v>3.21</v>
      </c>
      <c r="D67" s="1" t="s">
        <v>311</v>
      </c>
      <c r="E67" s="1" t="s">
        <v>860</v>
      </c>
      <c r="F67" s="4">
        <v>100</v>
      </c>
      <c r="G67" s="4">
        <v>1001.66</v>
      </c>
      <c r="H67" s="4">
        <v>0.34</v>
      </c>
    </row>
    <row r="68" spans="2:8">
      <c r="B68" s="1" t="s">
        <v>1230</v>
      </c>
      <c r="C68" s="12">
        <v>4.8899999999999997</v>
      </c>
      <c r="D68" s="1" t="s">
        <v>321</v>
      </c>
      <c r="E68" s="1" t="s">
        <v>1229</v>
      </c>
      <c r="F68" s="4">
        <v>100</v>
      </c>
      <c r="G68" s="4">
        <v>997.31</v>
      </c>
      <c r="H68" s="4">
        <v>0.33</v>
      </c>
    </row>
    <row r="69" spans="2:8">
      <c r="B69" s="1" t="s">
        <v>1228</v>
      </c>
      <c r="C69" s="12">
        <v>5.83</v>
      </c>
      <c r="D69" s="1" t="s">
        <v>321</v>
      </c>
      <c r="E69" s="1" t="s">
        <v>322</v>
      </c>
      <c r="F69" s="4">
        <v>250</v>
      </c>
      <c r="G69" s="4">
        <v>524.67999999999995</v>
      </c>
      <c r="H69" s="4">
        <v>0.18</v>
      </c>
    </row>
    <row r="70" spans="2:8">
      <c r="B70" s="1" t="s">
        <v>1227</v>
      </c>
      <c r="C70" s="12">
        <v>6.21</v>
      </c>
      <c r="D70" s="1" t="s">
        <v>321</v>
      </c>
      <c r="E70" s="1" t="s">
        <v>323</v>
      </c>
      <c r="F70" s="4">
        <v>250</v>
      </c>
      <c r="G70" s="4">
        <v>520.49</v>
      </c>
      <c r="H70" s="4">
        <v>0.17</v>
      </c>
    </row>
    <row r="71" spans="2:8">
      <c r="B71" s="1" t="s">
        <v>1226</v>
      </c>
      <c r="C71" s="12">
        <v>5.08</v>
      </c>
      <c r="D71" s="1" t="s">
        <v>311</v>
      </c>
      <c r="E71" s="1" t="s">
        <v>1225</v>
      </c>
      <c r="F71" s="4">
        <v>50</v>
      </c>
      <c r="G71" s="4">
        <v>512.65</v>
      </c>
      <c r="H71" s="4">
        <v>0.17</v>
      </c>
    </row>
    <row r="72" spans="2:8">
      <c r="B72" s="1" t="s">
        <v>1224</v>
      </c>
      <c r="C72" s="12">
        <v>5.76</v>
      </c>
      <c r="D72" s="1" t="s">
        <v>311</v>
      </c>
      <c r="E72" s="1" t="s">
        <v>1223</v>
      </c>
      <c r="F72" s="4">
        <v>33</v>
      </c>
      <c r="G72" s="4">
        <v>349.01</v>
      </c>
      <c r="H72" s="4">
        <v>0.12</v>
      </c>
    </row>
    <row r="73" spans="2:8">
      <c r="B73" s="1" t="s">
        <v>1222</v>
      </c>
      <c r="C73" s="12">
        <v>3.35</v>
      </c>
      <c r="D73" s="1" t="s">
        <v>311</v>
      </c>
      <c r="E73" s="1" t="s">
        <v>1221</v>
      </c>
      <c r="F73" s="4">
        <v>26</v>
      </c>
      <c r="G73" s="4">
        <v>261.83999999999997</v>
      </c>
      <c r="H73" s="4">
        <v>0.09</v>
      </c>
    </row>
    <row r="74" spans="2:8">
      <c r="B74" s="1" t="s">
        <v>1220</v>
      </c>
      <c r="C74" s="12">
        <v>3.14</v>
      </c>
      <c r="D74" s="1" t="s">
        <v>311</v>
      </c>
      <c r="E74" s="1" t="s">
        <v>1219</v>
      </c>
      <c r="F74" s="4">
        <v>10</v>
      </c>
      <c r="G74" s="4">
        <v>125.52</v>
      </c>
      <c r="H74" s="4">
        <v>0.04</v>
      </c>
    </row>
    <row r="75" spans="2:8">
      <c r="B75" s="1" t="s">
        <v>1218</v>
      </c>
      <c r="C75" s="12">
        <v>6.73</v>
      </c>
      <c r="D75" s="1" t="s">
        <v>311</v>
      </c>
      <c r="E75" s="1" t="s">
        <v>1217</v>
      </c>
      <c r="F75" s="4">
        <v>10</v>
      </c>
      <c r="G75" s="4">
        <v>109.37</v>
      </c>
      <c r="H75" s="4">
        <v>0.04</v>
      </c>
    </row>
    <row r="76" spans="2:8">
      <c r="B76" s="1" t="s">
        <v>476</v>
      </c>
      <c r="C76" s="12">
        <v>4.32</v>
      </c>
      <c r="D76" s="1" t="s">
        <v>311</v>
      </c>
      <c r="E76" s="1" t="s">
        <v>477</v>
      </c>
      <c r="F76" s="4">
        <v>10</v>
      </c>
      <c r="G76" s="4">
        <v>105.58</v>
      </c>
      <c r="H76" s="4">
        <v>0.04</v>
      </c>
    </row>
    <row r="77" spans="2:8">
      <c r="B77" s="1" t="s">
        <v>1216</v>
      </c>
      <c r="C77" s="12">
        <v>5.66</v>
      </c>
      <c r="D77" s="1" t="s">
        <v>311</v>
      </c>
      <c r="E77" s="1" t="s">
        <v>1215</v>
      </c>
      <c r="F77" s="4">
        <v>10</v>
      </c>
      <c r="G77" s="4">
        <v>103.73</v>
      </c>
      <c r="H77" s="4">
        <v>0.03</v>
      </c>
    </row>
    <row r="78" spans="2:8">
      <c r="B78" s="1" t="s">
        <v>1214</v>
      </c>
      <c r="C78" s="12">
        <v>5.51</v>
      </c>
      <c r="D78" s="1" t="s">
        <v>311</v>
      </c>
      <c r="E78" s="1" t="s">
        <v>655</v>
      </c>
      <c r="F78" s="4">
        <v>8</v>
      </c>
      <c r="G78" s="4">
        <v>82.08</v>
      </c>
      <c r="H78" s="4">
        <v>0.03</v>
      </c>
    </row>
    <row r="79" spans="2:8">
      <c r="B79" s="1" t="s">
        <v>1213</v>
      </c>
      <c r="C79" s="12">
        <v>6.87</v>
      </c>
      <c r="D79" s="1" t="s">
        <v>311</v>
      </c>
      <c r="E79" s="1" t="s">
        <v>1212</v>
      </c>
      <c r="F79" s="4">
        <v>3</v>
      </c>
      <c r="G79" s="4">
        <v>32.4</v>
      </c>
      <c r="H79" s="4">
        <v>0.01</v>
      </c>
    </row>
    <row r="80" spans="2:8">
      <c r="B80" s="2" t="s">
        <v>329</v>
      </c>
      <c r="C80" s="34"/>
      <c r="D80" s="2"/>
      <c r="E80" s="2"/>
      <c r="F80" s="10"/>
      <c r="G80" s="10">
        <f>SUM(G34:G79)</f>
        <v>145829.02999999997</v>
      </c>
      <c r="H80" s="10">
        <f>SUM(H34:H79)</f>
        <v>48.870000000000012</v>
      </c>
    </row>
    <row r="81" spans="2:8">
      <c r="B81" s="2" t="s">
        <v>330</v>
      </c>
    </row>
    <row r="82" spans="2:8">
      <c r="B82" s="1" t="s">
        <v>1211</v>
      </c>
      <c r="C82" s="12">
        <v>5.4349999999999996</v>
      </c>
      <c r="D82" s="1" t="s">
        <v>311</v>
      </c>
      <c r="E82" s="1" t="s">
        <v>1210</v>
      </c>
      <c r="F82" s="4">
        <v>860</v>
      </c>
      <c r="G82" s="4">
        <v>8991.93</v>
      </c>
      <c r="H82" s="4">
        <v>3.01</v>
      </c>
    </row>
    <row r="83" spans="2:8">
      <c r="B83" s="1" t="s">
        <v>1209</v>
      </c>
      <c r="C83" s="12">
        <v>5.67</v>
      </c>
      <c r="D83" s="1" t="s">
        <v>311</v>
      </c>
      <c r="E83" s="1" t="s">
        <v>331</v>
      </c>
      <c r="F83" s="4">
        <v>652</v>
      </c>
      <c r="G83" s="4">
        <v>6827.61</v>
      </c>
      <c r="H83" s="4">
        <v>2.29</v>
      </c>
    </row>
    <row r="84" spans="2:8">
      <c r="B84" s="2" t="s">
        <v>332</v>
      </c>
      <c r="C84" s="34"/>
      <c r="D84" s="2"/>
      <c r="E84" s="2"/>
      <c r="F84" s="10"/>
      <c r="G84" s="10">
        <f>SUM(G81:G83)</f>
        <v>15819.54</v>
      </c>
      <c r="H84" s="10">
        <f>SUM(H81:H83)</f>
        <v>5.3</v>
      </c>
    </row>
    <row r="85" spans="2:8">
      <c r="B85" s="2" t="s">
        <v>116</v>
      </c>
    </row>
    <row r="86" spans="2:8">
      <c r="B86" s="1" t="s">
        <v>1208</v>
      </c>
      <c r="C86" s="12">
        <v>3.36</v>
      </c>
      <c r="D86" s="1" t="s">
        <v>119</v>
      </c>
      <c r="E86" s="1" t="s">
        <v>1207</v>
      </c>
      <c r="F86" s="4">
        <v>10000</v>
      </c>
      <c r="G86" s="4">
        <v>9905.17</v>
      </c>
      <c r="H86" s="4">
        <v>3.32</v>
      </c>
    </row>
    <row r="87" spans="2:8">
      <c r="B87" s="1" t="s">
        <v>1117</v>
      </c>
      <c r="C87" s="12">
        <v>3.55</v>
      </c>
      <c r="D87" s="1" t="s">
        <v>1116</v>
      </c>
      <c r="E87" s="1" t="s">
        <v>1115</v>
      </c>
      <c r="F87" s="4">
        <v>2000</v>
      </c>
      <c r="G87" s="4">
        <v>9808.26</v>
      </c>
      <c r="H87" s="4">
        <v>3.29</v>
      </c>
    </row>
    <row r="88" spans="2:8">
      <c r="B88" s="1" t="s">
        <v>1102</v>
      </c>
      <c r="C88" s="12">
        <v>3.55</v>
      </c>
      <c r="D88" s="1" t="s">
        <v>119</v>
      </c>
      <c r="E88" s="1" t="s">
        <v>1101</v>
      </c>
      <c r="F88" s="4">
        <v>10000</v>
      </c>
      <c r="G88" s="4">
        <v>9804.51</v>
      </c>
      <c r="H88" s="4">
        <v>3.29</v>
      </c>
    </row>
    <row r="89" spans="2:8">
      <c r="B89" s="1" t="s">
        <v>1098</v>
      </c>
      <c r="C89" s="12">
        <v>3.55</v>
      </c>
      <c r="D89" s="1" t="s">
        <v>119</v>
      </c>
      <c r="E89" s="1" t="s">
        <v>1097</v>
      </c>
      <c r="F89" s="4">
        <v>1500</v>
      </c>
      <c r="G89" s="4">
        <v>7443.53</v>
      </c>
      <c r="H89" s="4">
        <v>2.5</v>
      </c>
    </row>
    <row r="90" spans="2:8">
      <c r="B90" s="1" t="s">
        <v>1206</v>
      </c>
      <c r="C90" s="12">
        <v>3.75</v>
      </c>
      <c r="D90" s="1" t="s">
        <v>1116</v>
      </c>
      <c r="E90" s="1" t="s">
        <v>1205</v>
      </c>
      <c r="F90" s="4">
        <v>1000</v>
      </c>
      <c r="G90" s="4">
        <v>4826.45</v>
      </c>
      <c r="H90" s="4">
        <v>1.62</v>
      </c>
    </row>
    <row r="91" spans="2:8">
      <c r="B91" s="1" t="s">
        <v>1060</v>
      </c>
      <c r="C91" s="12">
        <v>3.76</v>
      </c>
      <c r="D91" s="1" t="s">
        <v>119</v>
      </c>
      <c r="E91" s="1" t="s">
        <v>1059</v>
      </c>
      <c r="F91" s="4">
        <v>800</v>
      </c>
      <c r="G91" s="4">
        <v>3963.3</v>
      </c>
      <c r="H91" s="4">
        <v>1.33</v>
      </c>
    </row>
    <row r="92" spans="2:8">
      <c r="B92" s="1" t="s">
        <v>1204</v>
      </c>
      <c r="C92" s="12">
        <v>4.5</v>
      </c>
      <c r="D92" s="1" t="s">
        <v>119</v>
      </c>
      <c r="E92" s="1" t="s">
        <v>335</v>
      </c>
      <c r="F92" s="4">
        <v>600</v>
      </c>
      <c r="G92" s="4">
        <v>2871.49</v>
      </c>
      <c r="H92" s="4">
        <v>0.96</v>
      </c>
    </row>
    <row r="93" spans="2:8">
      <c r="B93" s="1" t="s">
        <v>1070</v>
      </c>
      <c r="C93" s="12">
        <v>4.13</v>
      </c>
      <c r="D93" s="1" t="s">
        <v>119</v>
      </c>
      <c r="E93" s="1" t="s">
        <v>1069</v>
      </c>
      <c r="F93" s="4">
        <v>500</v>
      </c>
      <c r="G93" s="4">
        <v>2449.0700000000002</v>
      </c>
      <c r="H93" s="4">
        <v>0.82</v>
      </c>
    </row>
    <row r="94" spans="2:8">
      <c r="B94" s="1" t="s">
        <v>1073</v>
      </c>
      <c r="C94" s="12">
        <v>4.2</v>
      </c>
      <c r="D94" s="1" t="s">
        <v>119</v>
      </c>
      <c r="E94" s="1" t="s">
        <v>1072</v>
      </c>
      <c r="F94" s="4">
        <v>500</v>
      </c>
      <c r="G94" s="4">
        <v>2446.2399999999998</v>
      </c>
      <c r="H94" s="4">
        <v>0.82</v>
      </c>
    </row>
    <row r="95" spans="2:8">
      <c r="B95" s="1" t="s">
        <v>1203</v>
      </c>
      <c r="C95" s="12">
        <v>3.33</v>
      </c>
      <c r="D95" s="1" t="s">
        <v>113</v>
      </c>
      <c r="E95" s="1" t="s">
        <v>1202</v>
      </c>
      <c r="F95" s="4">
        <v>490100</v>
      </c>
      <c r="G95" s="4">
        <v>484.79</v>
      </c>
      <c r="H95" s="4">
        <v>0.16</v>
      </c>
    </row>
    <row r="96" spans="2:8">
      <c r="B96" s="2" t="s">
        <v>121</v>
      </c>
      <c r="C96" s="34"/>
      <c r="D96" s="2"/>
      <c r="E96" s="2"/>
      <c r="F96" s="10"/>
      <c r="G96" s="10">
        <f>SUM(G85:G95)</f>
        <v>54002.81</v>
      </c>
      <c r="H96" s="10">
        <f>SUM(H85:H95)</f>
        <v>18.11</v>
      </c>
    </row>
    <row r="97" spans="2:8">
      <c r="B97" s="2" t="s">
        <v>336</v>
      </c>
      <c r="C97" s="34"/>
      <c r="D97" s="2"/>
      <c r="E97" s="2"/>
      <c r="F97" s="10"/>
      <c r="G97" s="10">
        <v>16290.65</v>
      </c>
      <c r="H97" s="10">
        <v>5.46</v>
      </c>
    </row>
    <row r="98" spans="2:8">
      <c r="B98" s="2" t="s">
        <v>122</v>
      </c>
      <c r="C98" s="34"/>
      <c r="D98" s="2"/>
      <c r="E98" s="2"/>
      <c r="F98" s="10"/>
      <c r="G98" s="10">
        <v>293096.71000000002</v>
      </c>
      <c r="H98" s="10">
        <v>98.25</v>
      </c>
    </row>
    <row r="99" spans="2:8">
      <c r="B99" s="2" t="s">
        <v>123</v>
      </c>
      <c r="C99" s="34"/>
      <c r="D99" s="2"/>
      <c r="E99" s="2"/>
      <c r="F99" s="10"/>
      <c r="G99" s="10">
        <v>5204.9256494199744</v>
      </c>
      <c r="H99" s="10">
        <v>1.75</v>
      </c>
    </row>
    <row r="100" spans="2:8">
      <c r="B100" s="2" t="s">
        <v>124</v>
      </c>
      <c r="C100" s="34"/>
      <c r="D100" s="2"/>
      <c r="E100" s="2"/>
      <c r="F100" s="10"/>
      <c r="G100" s="10">
        <v>298301.63564941997</v>
      </c>
      <c r="H100" s="10">
        <v>100</v>
      </c>
    </row>
    <row r="101" spans="2:8">
      <c r="B101" s="1" t="s">
        <v>125</v>
      </c>
    </row>
    <row r="102" spans="2:8">
      <c r="B102" s="1" t="s">
        <v>126</v>
      </c>
    </row>
    <row r="103" spans="2:8">
      <c r="B103" s="2"/>
    </row>
    <row r="104" spans="2:8" ht="25.5">
      <c r="B104" s="11" t="s">
        <v>127</v>
      </c>
      <c r="C104" s="12" t="s">
        <v>128</v>
      </c>
    </row>
    <row r="105" spans="2:8">
      <c r="B105" s="2"/>
    </row>
    <row r="106" spans="2:8">
      <c r="B106" s="33" t="s">
        <v>985</v>
      </c>
    </row>
    <row r="107" spans="2:8">
      <c r="B107" s="2" t="s">
        <v>130</v>
      </c>
    </row>
    <row r="108" spans="2:8">
      <c r="B108" s="2" t="s">
        <v>1201</v>
      </c>
      <c r="C108" s="34"/>
    </row>
    <row r="109" spans="2:8">
      <c r="B109" s="2" t="s">
        <v>1200</v>
      </c>
      <c r="C109" s="34"/>
    </row>
    <row r="110" spans="2:8">
      <c r="B110" s="2" t="s">
        <v>1199</v>
      </c>
      <c r="C110" s="34"/>
    </row>
    <row r="111" spans="2:8">
      <c r="B111" s="2" t="s">
        <v>1198</v>
      </c>
      <c r="C111" s="34"/>
    </row>
    <row r="112" spans="2:8">
      <c r="B112" s="2" t="s">
        <v>1197</v>
      </c>
      <c r="C112" s="34"/>
    </row>
    <row r="113" spans="2:7">
      <c r="B113" s="2" t="s">
        <v>1196</v>
      </c>
      <c r="C113" s="34"/>
    </row>
    <row r="114" spans="2:7">
      <c r="B114" s="2" t="s">
        <v>1195</v>
      </c>
      <c r="C114" s="34"/>
    </row>
    <row r="115" spans="2:7">
      <c r="B115" s="2" t="s">
        <v>1194</v>
      </c>
      <c r="C115" s="34"/>
    </row>
    <row r="116" spans="2:7">
      <c r="B116" s="2" t="s">
        <v>1193</v>
      </c>
      <c r="C116" s="34"/>
    </row>
    <row r="117" spans="2:7">
      <c r="B117" s="2" t="s">
        <v>1192</v>
      </c>
      <c r="C117" s="34"/>
    </row>
    <row r="118" spans="2:7">
      <c r="B118" s="2" t="s">
        <v>1191</v>
      </c>
      <c r="C118" s="34"/>
    </row>
    <row r="119" spans="2:7">
      <c r="B119" s="2" t="s">
        <v>1190</v>
      </c>
      <c r="C119" s="34"/>
    </row>
    <row r="120" spans="2:7">
      <c r="B120" s="2" t="s">
        <v>131</v>
      </c>
      <c r="C120" s="34"/>
    </row>
    <row r="121" spans="2:7">
      <c r="B121" s="33" t="s">
        <v>1189</v>
      </c>
    </row>
    <row r="123" spans="2:7">
      <c r="B123" s="33" t="s">
        <v>974</v>
      </c>
      <c r="C123" s="24"/>
      <c r="D123" s="23"/>
      <c r="E123" s="23"/>
      <c r="F123" s="22"/>
      <c r="G123" s="22"/>
    </row>
    <row r="124" spans="2:7" ht="171">
      <c r="B124" s="32" t="s">
        <v>973</v>
      </c>
      <c r="C124" s="31" t="s">
        <v>972</v>
      </c>
      <c r="D124" s="30" t="s">
        <v>971</v>
      </c>
      <c r="E124" s="30" t="s">
        <v>970</v>
      </c>
      <c r="F124" s="29" t="s">
        <v>969</v>
      </c>
      <c r="G124" s="22"/>
    </row>
    <row r="125" spans="2:7">
      <c r="B125" s="28" t="s">
        <v>1188</v>
      </c>
      <c r="C125" s="27" t="s">
        <v>1159</v>
      </c>
      <c r="D125" s="26" t="s">
        <v>966</v>
      </c>
      <c r="E125" s="26" t="s">
        <v>965</v>
      </c>
      <c r="F125" s="25">
        <v>2500</v>
      </c>
      <c r="G125" s="22" t="s">
        <v>964</v>
      </c>
    </row>
    <row r="126" spans="2:7">
      <c r="B126" s="28" t="s">
        <v>1187</v>
      </c>
      <c r="C126" s="27" t="s">
        <v>1186</v>
      </c>
      <c r="D126" s="26" t="s">
        <v>966</v>
      </c>
      <c r="E126" s="26" t="s">
        <v>965</v>
      </c>
      <c r="F126" s="39">
        <v>14500</v>
      </c>
      <c r="G126" s="22" t="s">
        <v>1185</v>
      </c>
    </row>
    <row r="127" spans="2:7">
      <c r="B127" s="28" t="s">
        <v>1184</v>
      </c>
      <c r="C127" s="27" t="s">
        <v>1183</v>
      </c>
      <c r="D127" s="26" t="s">
        <v>966</v>
      </c>
      <c r="E127" s="26" t="s">
        <v>965</v>
      </c>
      <c r="F127" s="39">
        <v>2766.5839900000001</v>
      </c>
      <c r="G127" s="22" t="s">
        <v>1182</v>
      </c>
    </row>
    <row r="128" spans="2:7">
      <c r="B128" s="23"/>
      <c r="C128" s="24"/>
      <c r="D128" s="23"/>
      <c r="E128" s="23"/>
      <c r="F128" s="22"/>
      <c r="G128" s="22"/>
    </row>
    <row r="129" spans="1:8">
      <c r="B129" s="23"/>
      <c r="C129" s="24"/>
      <c r="D129" s="23"/>
      <c r="E129" s="23"/>
      <c r="F129" s="22"/>
      <c r="G129" s="22"/>
    </row>
    <row r="130" spans="1:8">
      <c r="B130" s="23" t="s">
        <v>1181</v>
      </c>
      <c r="C130" s="24"/>
      <c r="D130" s="23"/>
      <c r="E130" s="23"/>
      <c r="F130" s="22"/>
      <c r="G130" s="22"/>
    </row>
    <row r="131" spans="1:8">
      <c r="B131" s="23" t="s">
        <v>1180</v>
      </c>
      <c r="C131" s="24"/>
      <c r="D131" s="23"/>
      <c r="E131" s="23"/>
      <c r="F131" s="22"/>
      <c r="G131" s="22"/>
    </row>
    <row r="132" spans="1:8">
      <c r="B132" s="23" t="s">
        <v>1179</v>
      </c>
      <c r="C132" s="24"/>
      <c r="D132" s="23"/>
      <c r="E132" s="23"/>
      <c r="F132" s="22"/>
      <c r="G132" s="22"/>
    </row>
    <row r="135" spans="1:8">
      <c r="A135" s="3" t="s">
        <v>0</v>
      </c>
      <c r="B135" s="329" t="s">
        <v>7</v>
      </c>
      <c r="C135" s="329"/>
      <c r="D135" s="329"/>
      <c r="E135" s="329"/>
    </row>
    <row r="136" spans="1:8">
      <c r="C136" s="5"/>
    </row>
    <row r="137" spans="1:8">
      <c r="C137" s="5"/>
    </row>
    <row r="138" spans="1:8">
      <c r="C138" s="5"/>
    </row>
    <row r="139" spans="1:8">
      <c r="B139" s="1" t="s">
        <v>101</v>
      </c>
      <c r="C139" s="5"/>
    </row>
    <row r="140" spans="1:8">
      <c r="B140" s="6" t="s">
        <v>102</v>
      </c>
      <c r="C140" s="7" t="s">
        <v>103</v>
      </c>
      <c r="D140" s="6" t="s">
        <v>104</v>
      </c>
      <c r="E140" s="6" t="s">
        <v>105</v>
      </c>
      <c r="F140" s="8" t="s">
        <v>106</v>
      </c>
      <c r="G140" s="8" t="s">
        <v>107</v>
      </c>
      <c r="H140" s="8" t="s">
        <v>108</v>
      </c>
    </row>
    <row r="141" spans="1:8">
      <c r="B141" s="2" t="s">
        <v>122</v>
      </c>
      <c r="C141" s="9"/>
      <c r="D141" s="2"/>
      <c r="E141" s="2"/>
      <c r="F141" s="10"/>
      <c r="G141" s="10">
        <v>0</v>
      </c>
      <c r="H141" s="10">
        <v>0</v>
      </c>
    </row>
    <row r="142" spans="1:8">
      <c r="B142" s="2" t="s">
        <v>123</v>
      </c>
      <c r="C142" s="9"/>
      <c r="D142" s="2"/>
      <c r="E142" s="2"/>
      <c r="F142" s="10"/>
      <c r="G142" s="10">
        <v>1124.2000000999999</v>
      </c>
      <c r="H142" s="10">
        <v>100</v>
      </c>
    </row>
    <row r="143" spans="1:8">
      <c r="B143" s="2" t="s">
        <v>124</v>
      </c>
      <c r="C143" s="9"/>
      <c r="D143" s="2"/>
      <c r="E143" s="2"/>
      <c r="F143" s="10"/>
      <c r="G143" s="10">
        <v>1124.2000000999999</v>
      </c>
      <c r="H143" s="10">
        <v>100</v>
      </c>
    </row>
    <row r="144" spans="1:8">
      <c r="B144" s="1" t="s">
        <v>125</v>
      </c>
      <c r="C144" s="5"/>
    </row>
    <row r="145" spans="2:3">
      <c r="B145" s="1" t="s">
        <v>126</v>
      </c>
      <c r="C145" s="5"/>
    </row>
    <row r="146" spans="2:3">
      <c r="B146" s="2"/>
      <c r="C146" s="5"/>
    </row>
    <row r="147" spans="2:3" ht="25.5">
      <c r="B147" s="11" t="s">
        <v>127</v>
      </c>
      <c r="C147" s="5" t="s">
        <v>128</v>
      </c>
    </row>
    <row r="148" spans="2:3">
      <c r="B148" s="2"/>
      <c r="C148" s="5"/>
    </row>
    <row r="149" spans="2:3">
      <c r="B149" s="33" t="s">
        <v>985</v>
      </c>
      <c r="C149" s="5"/>
    </row>
    <row r="150" spans="2:3">
      <c r="B150" s="2" t="s">
        <v>130</v>
      </c>
      <c r="C150" s="5"/>
    </row>
    <row r="151" spans="2:3">
      <c r="B151" s="2" t="s">
        <v>1178</v>
      </c>
      <c r="C151" s="9"/>
    </row>
    <row r="152" spans="2:3">
      <c r="B152" s="2" t="s">
        <v>1177</v>
      </c>
      <c r="C152" s="9"/>
    </row>
    <row r="153" spans="2:3">
      <c r="B153" s="2" t="s">
        <v>1176</v>
      </c>
      <c r="C153" s="9"/>
    </row>
    <row r="154" spans="2:3">
      <c r="B154" s="2" t="s">
        <v>1175</v>
      </c>
      <c r="C154" s="9"/>
    </row>
    <row r="155" spans="2:3">
      <c r="B155" s="2" t="s">
        <v>1174</v>
      </c>
      <c r="C155" s="9"/>
    </row>
    <row r="156" spans="2:3">
      <c r="B156" s="2" t="s">
        <v>1173</v>
      </c>
      <c r="C156" s="9"/>
    </row>
    <row r="157" spans="2:3">
      <c r="B157" s="2" t="s">
        <v>1172</v>
      </c>
      <c r="C157" s="9"/>
    </row>
    <row r="158" spans="2:3">
      <c r="B158" s="2" t="s">
        <v>1171</v>
      </c>
      <c r="C158" s="9"/>
    </row>
    <row r="159" spans="2:3">
      <c r="B159" s="2" t="s">
        <v>1170</v>
      </c>
      <c r="C159" s="9"/>
    </row>
    <row r="160" spans="2:3">
      <c r="B160" s="2" t="s">
        <v>1169</v>
      </c>
      <c r="C160" s="9"/>
    </row>
    <row r="161" spans="2:8">
      <c r="B161" s="2" t="s">
        <v>1168</v>
      </c>
      <c r="C161" s="9"/>
    </row>
    <row r="162" spans="2:8">
      <c r="B162" s="2" t="s">
        <v>1167</v>
      </c>
      <c r="C162" s="9"/>
    </row>
    <row r="163" spans="2:8">
      <c r="B163" s="2" t="s">
        <v>1166</v>
      </c>
      <c r="C163" s="9"/>
    </row>
    <row r="164" spans="2:8">
      <c r="B164" s="2" t="s">
        <v>1165</v>
      </c>
      <c r="C164" s="9"/>
    </row>
    <row r="165" spans="2:8">
      <c r="B165" s="2" t="s">
        <v>1164</v>
      </c>
      <c r="C165" s="9"/>
    </row>
    <row r="166" spans="2:8">
      <c r="B166" s="2" t="s">
        <v>1163</v>
      </c>
      <c r="C166" s="9"/>
    </row>
    <row r="167" spans="2:8">
      <c r="B167" s="2" t="s">
        <v>131</v>
      </c>
      <c r="C167" s="34"/>
    </row>
    <row r="168" spans="2:8">
      <c r="B168" s="2"/>
    </row>
    <row r="170" spans="2:8">
      <c r="B170" s="33" t="s">
        <v>1162</v>
      </c>
      <c r="C170" s="37"/>
      <c r="D170" s="23"/>
      <c r="E170" s="23"/>
      <c r="F170" s="22"/>
      <c r="H170" s="1"/>
    </row>
    <row r="171" spans="2:8" ht="171">
      <c r="B171" s="32" t="s">
        <v>973</v>
      </c>
      <c r="C171" s="32" t="s">
        <v>972</v>
      </c>
      <c r="D171" s="30" t="s">
        <v>971</v>
      </c>
      <c r="E171" s="30" t="s">
        <v>970</v>
      </c>
      <c r="F171" s="29" t="s">
        <v>1161</v>
      </c>
      <c r="H171" s="1"/>
    </row>
    <row r="172" spans="2:8" ht="15">
      <c r="B172" s="43" t="s">
        <v>1160</v>
      </c>
      <c r="C172" s="42" t="s">
        <v>1159</v>
      </c>
      <c r="D172" s="41">
        <v>599.19860000000006</v>
      </c>
      <c r="E172" s="40">
        <v>53.3</v>
      </c>
      <c r="F172" s="39">
        <v>3052.7057533999996</v>
      </c>
      <c r="H172" s="38"/>
    </row>
    <row r="173" spans="2:8" ht="15">
      <c r="B173" s="43" t="s">
        <v>1158</v>
      </c>
      <c r="C173" s="42" t="s">
        <v>1157</v>
      </c>
      <c r="D173" s="41">
        <v>525.0014000000001</v>
      </c>
      <c r="E173" s="40">
        <v>46.7</v>
      </c>
      <c r="F173" s="39">
        <v>2726.8767123000002</v>
      </c>
      <c r="H173" s="38"/>
    </row>
    <row r="174" spans="2:8">
      <c r="B174" s="23"/>
      <c r="C174" s="37"/>
      <c r="D174" s="23"/>
      <c r="E174" s="23"/>
      <c r="F174" s="22"/>
      <c r="H174" s="1"/>
    </row>
    <row r="175" spans="2:8">
      <c r="B175" s="23" t="s">
        <v>1156</v>
      </c>
      <c r="C175" s="37"/>
      <c r="D175" s="23"/>
      <c r="E175" s="23"/>
      <c r="F175" s="22"/>
      <c r="H175" s="1"/>
    </row>
    <row r="176" spans="2:8">
      <c r="B176" s="23" t="s">
        <v>1155</v>
      </c>
      <c r="C176" s="37"/>
      <c r="D176" s="23"/>
      <c r="E176" s="23"/>
      <c r="F176" s="22"/>
      <c r="H176" s="1"/>
    </row>
    <row r="177" spans="2:8">
      <c r="B177" s="23"/>
      <c r="C177" s="37"/>
      <c r="D177" s="23"/>
      <c r="E177" s="23"/>
      <c r="F177" s="22"/>
      <c r="H177" s="1"/>
    </row>
    <row r="178" spans="2:8">
      <c r="B178" s="23"/>
      <c r="C178" s="37"/>
      <c r="D178" s="23"/>
      <c r="E178" s="23"/>
      <c r="F178" s="22"/>
      <c r="H178" s="1"/>
    </row>
    <row r="179" spans="2:8" ht="38.25">
      <c r="B179" s="36" t="s">
        <v>1154</v>
      </c>
    </row>
  </sheetData>
  <mergeCells count="3">
    <mergeCell ref="B1:E1"/>
    <mergeCell ref="B135:E135"/>
    <mergeCell ref="C3:C7"/>
  </mergeCells>
  <hyperlinks>
    <hyperlink ref="A1" location="Index!A1" display="Index" xr:uid="{A8B277E3-B347-400B-8302-1FE303B29F5A}"/>
    <hyperlink ref="A135" location="Index!A1" display="Index" xr:uid="{0C067D8C-7737-42D8-92C5-6961462D82AC}"/>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9927C-2682-4E8A-A240-85E46D6796AA}">
  <dimension ref="A1:H175"/>
  <sheetViews>
    <sheetView workbookViewId="0">
      <selection activeCell="B1" sqref="B1:E1"/>
    </sheetView>
  </sheetViews>
  <sheetFormatPr defaultRowHeight="12.75"/>
  <cols>
    <col min="1" max="1" width="5.42578125" style="1" bestFit="1" customWidth="1"/>
    <col min="2" max="2" width="73.7109375" style="1" bestFit="1" customWidth="1"/>
    <col min="3" max="3" width="25.7109375" style="12" customWidth="1"/>
    <col min="4" max="4" width="12.140625" style="1" bestFit="1" customWidth="1"/>
    <col min="5" max="5" width="15.140625" style="1" bestFit="1" customWidth="1"/>
    <col min="6" max="6" width="11.5703125" style="4" bestFit="1" customWidth="1"/>
    <col min="7" max="7" width="18.140625" style="4" bestFit="1" customWidth="1"/>
    <col min="8" max="8" width="9.140625" style="4" bestFit="1"/>
    <col min="9" max="16384" width="9.140625" style="1"/>
  </cols>
  <sheetData>
    <row r="1" spans="1:8">
      <c r="A1" s="3" t="s">
        <v>0</v>
      </c>
      <c r="B1" s="329" t="s">
        <v>1413</v>
      </c>
      <c r="C1" s="329"/>
      <c r="D1" s="329"/>
      <c r="E1" s="329"/>
    </row>
    <row r="2" spans="1:8" ht="13.5" thickBot="1"/>
    <row r="3" spans="1:8" ht="15">
      <c r="B3" s="198" t="s">
        <v>2943</v>
      </c>
      <c r="C3" s="333"/>
    </row>
    <row r="4" spans="1:8" ht="30">
      <c r="B4" s="200" t="s">
        <v>2944</v>
      </c>
      <c r="C4" s="334"/>
    </row>
    <row r="5" spans="1:8" ht="15">
      <c r="B5" s="200" t="s">
        <v>2917</v>
      </c>
      <c r="C5" s="334"/>
    </row>
    <row r="6" spans="1:8" ht="15">
      <c r="B6" s="200" t="s">
        <v>2945</v>
      </c>
      <c r="C6" s="334"/>
    </row>
    <row r="7" spans="1:8" ht="15.75" thickBot="1">
      <c r="B7" s="201" t="s">
        <v>2946</v>
      </c>
      <c r="C7" s="335"/>
    </row>
    <row r="10" spans="1:8">
      <c r="B10" s="1" t="s">
        <v>101</v>
      </c>
    </row>
    <row r="12" spans="1:8">
      <c r="B12" s="6" t="s">
        <v>102</v>
      </c>
      <c r="C12" s="35" t="s">
        <v>103</v>
      </c>
      <c r="D12" s="6" t="s">
        <v>104</v>
      </c>
      <c r="E12" s="6" t="s">
        <v>105</v>
      </c>
      <c r="F12" s="8" t="s">
        <v>106</v>
      </c>
      <c r="G12" s="8" t="s">
        <v>107</v>
      </c>
      <c r="H12" s="8" t="s">
        <v>108</v>
      </c>
    </row>
    <row r="13" spans="1:8">
      <c r="B13" s="2" t="s">
        <v>109</v>
      </c>
    </row>
    <row r="14" spans="1:8">
      <c r="B14" s="2" t="s">
        <v>110</v>
      </c>
    </row>
    <row r="15" spans="1:8">
      <c r="B15" s="2" t="s">
        <v>111</v>
      </c>
    </row>
    <row r="16" spans="1:8">
      <c r="B16" s="1" t="s">
        <v>812</v>
      </c>
      <c r="C16" s="12">
        <v>3.52</v>
      </c>
      <c r="D16" s="1" t="s">
        <v>113</v>
      </c>
      <c r="E16" s="1" t="s">
        <v>813</v>
      </c>
      <c r="F16" s="4">
        <v>20000000</v>
      </c>
      <c r="G16" s="4">
        <v>20417.259999999998</v>
      </c>
      <c r="H16" s="4">
        <v>7.34</v>
      </c>
    </row>
    <row r="17" spans="2:8">
      <c r="B17" s="1" t="s">
        <v>619</v>
      </c>
      <c r="C17" s="12">
        <v>3.58</v>
      </c>
      <c r="D17" s="1" t="s">
        <v>113</v>
      </c>
      <c r="E17" s="1" t="s">
        <v>620</v>
      </c>
      <c r="F17" s="4">
        <v>10000000</v>
      </c>
      <c r="G17" s="4">
        <v>10090.61</v>
      </c>
      <c r="H17" s="4">
        <v>3.63</v>
      </c>
    </row>
    <row r="18" spans="2:8">
      <c r="B18" s="1" t="s">
        <v>1412</v>
      </c>
      <c r="C18" s="12">
        <v>4.26</v>
      </c>
      <c r="D18" s="1" t="s">
        <v>113</v>
      </c>
      <c r="E18" s="1" t="s">
        <v>1411</v>
      </c>
      <c r="F18" s="4">
        <v>2500000</v>
      </c>
      <c r="G18" s="4">
        <v>2653.8</v>
      </c>
      <c r="H18" s="4">
        <v>0.95</v>
      </c>
    </row>
    <row r="19" spans="2:8">
      <c r="B19" s="1" t="s">
        <v>112</v>
      </c>
      <c r="C19" s="12">
        <v>3.26</v>
      </c>
      <c r="D19" s="1" t="s">
        <v>113</v>
      </c>
      <c r="E19" s="1" t="s">
        <v>114</v>
      </c>
      <c r="F19" s="4">
        <v>2500000</v>
      </c>
      <c r="G19" s="4">
        <v>2525.13</v>
      </c>
      <c r="H19" s="4">
        <v>0.91</v>
      </c>
    </row>
    <row r="20" spans="2:8">
      <c r="B20" s="1" t="s">
        <v>1410</v>
      </c>
      <c r="C20" s="12">
        <v>3.88</v>
      </c>
      <c r="D20" s="1" t="s">
        <v>113</v>
      </c>
      <c r="E20" s="1" t="s">
        <v>1409</v>
      </c>
      <c r="F20" s="4">
        <v>1000000</v>
      </c>
      <c r="G20" s="4">
        <v>1037.1600000000001</v>
      </c>
      <c r="H20" s="4">
        <v>0.37</v>
      </c>
    </row>
    <row r="21" spans="2:8">
      <c r="B21" s="1" t="s">
        <v>1408</v>
      </c>
      <c r="C21" s="12">
        <v>4.24</v>
      </c>
      <c r="D21" s="1" t="s">
        <v>113</v>
      </c>
      <c r="E21" s="1" t="s">
        <v>1407</v>
      </c>
      <c r="F21" s="4">
        <v>1000000</v>
      </c>
      <c r="G21" s="4">
        <v>1007.85</v>
      </c>
      <c r="H21" s="4">
        <v>0.36</v>
      </c>
    </row>
    <row r="22" spans="2:8">
      <c r="B22" s="1" t="s">
        <v>1406</v>
      </c>
      <c r="C22" s="12">
        <v>3.59</v>
      </c>
      <c r="D22" s="1" t="s">
        <v>113</v>
      </c>
      <c r="E22" s="1" t="s">
        <v>1405</v>
      </c>
      <c r="F22" s="4">
        <v>500000</v>
      </c>
      <c r="G22" s="4">
        <v>511.99</v>
      </c>
      <c r="H22" s="4">
        <v>0.18</v>
      </c>
    </row>
    <row r="23" spans="2:8">
      <c r="B23" s="2" t="s">
        <v>115</v>
      </c>
      <c r="C23" s="34"/>
      <c r="D23" s="2"/>
      <c r="E23" s="2"/>
      <c r="F23" s="10"/>
      <c r="G23" s="10">
        <f>SUM(G12:G22)</f>
        <v>38243.799999999996</v>
      </c>
      <c r="H23" s="10">
        <f>SUM(H12:H22)</f>
        <v>13.739999999999997</v>
      </c>
    </row>
    <row r="24" spans="2:8">
      <c r="B24" s="2" t="s">
        <v>641</v>
      </c>
    </row>
    <row r="25" spans="2:8">
      <c r="B25" s="1" t="s">
        <v>1404</v>
      </c>
      <c r="C25" s="12">
        <v>3.67</v>
      </c>
      <c r="D25" s="1" t="s">
        <v>311</v>
      </c>
      <c r="E25" s="1" t="s">
        <v>1403</v>
      </c>
      <c r="F25" s="4">
        <v>750</v>
      </c>
      <c r="G25" s="4">
        <v>7670.15</v>
      </c>
      <c r="H25" s="4">
        <v>2.76</v>
      </c>
    </row>
    <row r="26" spans="2:8">
      <c r="B26" s="1" t="s">
        <v>1402</v>
      </c>
      <c r="C26" s="12">
        <v>3.57</v>
      </c>
      <c r="D26" s="1" t="s">
        <v>311</v>
      </c>
      <c r="E26" s="1" t="s">
        <v>1401</v>
      </c>
      <c r="F26" s="4">
        <v>660</v>
      </c>
      <c r="G26" s="4">
        <v>6737.24</v>
      </c>
      <c r="H26" s="4">
        <v>2.42</v>
      </c>
    </row>
    <row r="27" spans="2:8">
      <c r="B27" s="1" t="s">
        <v>822</v>
      </c>
      <c r="C27" s="12">
        <v>4.3600000000000003</v>
      </c>
      <c r="D27" s="1" t="s">
        <v>311</v>
      </c>
      <c r="E27" s="1" t="s">
        <v>823</v>
      </c>
      <c r="F27" s="4">
        <v>650</v>
      </c>
      <c r="G27" s="4">
        <v>6558.7</v>
      </c>
      <c r="H27" s="4">
        <v>2.36</v>
      </c>
    </row>
    <row r="28" spans="2:8">
      <c r="B28" s="1" t="s">
        <v>1400</v>
      </c>
      <c r="C28" s="12">
        <v>4.21</v>
      </c>
      <c r="D28" s="1" t="s">
        <v>311</v>
      </c>
      <c r="E28" s="1" t="s">
        <v>1399</v>
      </c>
      <c r="F28" s="4">
        <v>500</v>
      </c>
      <c r="G28" s="4">
        <v>5153.22</v>
      </c>
      <c r="H28" s="4">
        <v>1.85</v>
      </c>
    </row>
    <row r="29" spans="2:8">
      <c r="B29" s="1" t="s">
        <v>1398</v>
      </c>
      <c r="C29" s="12">
        <v>3.75</v>
      </c>
      <c r="D29" s="1" t="s">
        <v>311</v>
      </c>
      <c r="E29" s="1" t="s">
        <v>1397</v>
      </c>
      <c r="F29" s="4">
        <v>500</v>
      </c>
      <c r="G29" s="4">
        <v>5020.07</v>
      </c>
      <c r="H29" s="4">
        <v>1.8</v>
      </c>
    </row>
    <row r="30" spans="2:8">
      <c r="B30" s="1" t="s">
        <v>1396</v>
      </c>
      <c r="C30" s="12">
        <v>3.74</v>
      </c>
      <c r="D30" s="1" t="s">
        <v>311</v>
      </c>
      <c r="E30" s="1" t="s">
        <v>841</v>
      </c>
      <c r="F30" s="4">
        <v>500</v>
      </c>
      <c r="G30" s="4">
        <v>5009.3999999999996</v>
      </c>
      <c r="H30" s="4">
        <v>1.8</v>
      </c>
    </row>
    <row r="31" spans="2:8">
      <c r="B31" s="1" t="s">
        <v>1395</v>
      </c>
      <c r="C31" s="12">
        <v>3.46</v>
      </c>
      <c r="D31" s="1" t="s">
        <v>311</v>
      </c>
      <c r="E31" s="1" t="s">
        <v>1394</v>
      </c>
      <c r="F31" s="4">
        <v>450</v>
      </c>
      <c r="G31" s="4">
        <v>4556.26</v>
      </c>
      <c r="H31" s="4">
        <v>1.64</v>
      </c>
    </row>
    <row r="32" spans="2:8">
      <c r="B32" s="1" t="s">
        <v>1393</v>
      </c>
      <c r="C32" s="12">
        <v>3.46</v>
      </c>
      <c r="D32" s="1" t="s">
        <v>311</v>
      </c>
      <c r="E32" s="1" t="s">
        <v>1392</v>
      </c>
      <c r="F32" s="4">
        <v>400</v>
      </c>
      <c r="G32" s="4">
        <v>4052.45</v>
      </c>
      <c r="H32" s="4">
        <v>1.46</v>
      </c>
    </row>
    <row r="33" spans="2:8">
      <c r="B33" s="1" t="s">
        <v>1391</v>
      </c>
      <c r="C33" s="12">
        <v>3.46</v>
      </c>
      <c r="D33" s="1" t="s">
        <v>311</v>
      </c>
      <c r="E33" s="1" t="s">
        <v>927</v>
      </c>
      <c r="F33" s="4">
        <v>400</v>
      </c>
      <c r="G33" s="4">
        <v>4036.11</v>
      </c>
      <c r="H33" s="4">
        <v>1.45</v>
      </c>
    </row>
    <row r="34" spans="2:8">
      <c r="B34" s="1" t="s">
        <v>1390</v>
      </c>
      <c r="C34" s="12">
        <v>4.62</v>
      </c>
      <c r="D34" s="1" t="s">
        <v>311</v>
      </c>
      <c r="E34" s="1" t="s">
        <v>930</v>
      </c>
      <c r="F34" s="4">
        <v>350</v>
      </c>
      <c r="G34" s="4">
        <v>3722.75</v>
      </c>
      <c r="H34" s="4">
        <v>1.34</v>
      </c>
    </row>
    <row r="35" spans="2:8">
      <c r="B35" s="1" t="s">
        <v>1389</v>
      </c>
      <c r="C35" s="12">
        <v>3.46</v>
      </c>
      <c r="D35" s="1" t="s">
        <v>311</v>
      </c>
      <c r="E35" s="1" t="s">
        <v>1388</v>
      </c>
      <c r="F35" s="4">
        <v>350</v>
      </c>
      <c r="G35" s="4">
        <v>3538.69</v>
      </c>
      <c r="H35" s="4">
        <v>1.27</v>
      </c>
    </row>
    <row r="36" spans="2:8">
      <c r="B36" s="1" t="s">
        <v>1387</v>
      </c>
      <c r="C36" s="12">
        <v>3.46</v>
      </c>
      <c r="D36" s="1" t="s">
        <v>311</v>
      </c>
      <c r="E36" s="1" t="s">
        <v>1386</v>
      </c>
      <c r="F36" s="4">
        <v>350</v>
      </c>
      <c r="G36" s="4">
        <v>3526.84</v>
      </c>
      <c r="H36" s="4">
        <v>1.27</v>
      </c>
    </row>
    <row r="37" spans="2:8">
      <c r="B37" s="1" t="s">
        <v>928</v>
      </c>
      <c r="C37" s="12">
        <v>3.21</v>
      </c>
      <c r="D37" s="1" t="s">
        <v>311</v>
      </c>
      <c r="E37" s="1" t="s">
        <v>929</v>
      </c>
      <c r="F37" s="4">
        <v>350</v>
      </c>
      <c r="G37" s="4">
        <v>3511.03</v>
      </c>
      <c r="H37" s="4">
        <v>1.26</v>
      </c>
    </row>
    <row r="38" spans="2:8">
      <c r="B38" s="1" t="s">
        <v>1385</v>
      </c>
      <c r="C38" s="12">
        <v>3.5</v>
      </c>
      <c r="D38" s="1" t="s">
        <v>311</v>
      </c>
      <c r="E38" s="1" t="s">
        <v>1384</v>
      </c>
      <c r="F38" s="4">
        <v>300</v>
      </c>
      <c r="G38" s="4">
        <v>3020.86</v>
      </c>
      <c r="H38" s="4">
        <v>1.0900000000000001</v>
      </c>
    </row>
    <row r="39" spans="2:8">
      <c r="B39" s="1" t="s">
        <v>1383</v>
      </c>
      <c r="C39" s="12">
        <v>4.2</v>
      </c>
      <c r="D39" s="1" t="s">
        <v>311</v>
      </c>
      <c r="E39" s="1" t="s">
        <v>844</v>
      </c>
      <c r="F39" s="4">
        <v>300</v>
      </c>
      <c r="G39" s="4">
        <v>2927.24</v>
      </c>
      <c r="H39" s="4">
        <v>1.05</v>
      </c>
    </row>
    <row r="40" spans="2:8">
      <c r="B40" s="1" t="s">
        <v>476</v>
      </c>
      <c r="C40" s="12">
        <v>4.32</v>
      </c>
      <c r="D40" s="1" t="s">
        <v>311</v>
      </c>
      <c r="E40" s="1" t="s">
        <v>477</v>
      </c>
      <c r="F40" s="4">
        <v>250</v>
      </c>
      <c r="G40" s="4">
        <v>2639.56</v>
      </c>
      <c r="H40" s="4">
        <v>0.95</v>
      </c>
    </row>
    <row r="41" spans="2:8">
      <c r="B41" s="1" t="s">
        <v>1382</v>
      </c>
      <c r="C41" s="12">
        <v>4.4400000000000004</v>
      </c>
      <c r="D41" s="1" t="s">
        <v>311</v>
      </c>
      <c r="E41" s="1" t="s">
        <v>1381</v>
      </c>
      <c r="F41" s="4">
        <v>250</v>
      </c>
      <c r="G41" s="4">
        <v>2623.35</v>
      </c>
      <c r="H41" s="4">
        <v>0.94</v>
      </c>
    </row>
    <row r="42" spans="2:8">
      <c r="B42" s="1" t="s">
        <v>1268</v>
      </c>
      <c r="C42" s="12">
        <v>4.58</v>
      </c>
      <c r="D42" s="1" t="s">
        <v>311</v>
      </c>
      <c r="E42" s="1" t="s">
        <v>1267</v>
      </c>
      <c r="F42" s="4">
        <v>250</v>
      </c>
      <c r="G42" s="4">
        <v>2597.19</v>
      </c>
      <c r="H42" s="4">
        <v>0.93</v>
      </c>
    </row>
    <row r="43" spans="2:8">
      <c r="B43" s="1" t="s">
        <v>1380</v>
      </c>
      <c r="C43" s="12">
        <v>4.5199999999999996</v>
      </c>
      <c r="D43" s="1" t="s">
        <v>311</v>
      </c>
      <c r="E43" s="1" t="s">
        <v>1379</v>
      </c>
      <c r="F43" s="4">
        <v>250</v>
      </c>
      <c r="G43" s="4">
        <v>2583.4</v>
      </c>
      <c r="H43" s="4">
        <v>0.93</v>
      </c>
    </row>
    <row r="44" spans="2:8">
      <c r="B44" s="1" t="s">
        <v>1378</v>
      </c>
      <c r="C44" s="12">
        <v>4.42</v>
      </c>
      <c r="D44" s="1" t="s">
        <v>311</v>
      </c>
      <c r="E44" s="1" t="s">
        <v>1377</v>
      </c>
      <c r="F44" s="4">
        <v>250</v>
      </c>
      <c r="G44" s="4">
        <v>2581.11</v>
      </c>
      <c r="H44" s="4">
        <v>0.93</v>
      </c>
    </row>
    <row r="45" spans="2:8">
      <c r="B45" s="1" t="s">
        <v>1376</v>
      </c>
      <c r="C45" s="12">
        <v>3.74</v>
      </c>
      <c r="D45" s="1" t="s">
        <v>311</v>
      </c>
      <c r="E45" s="1" t="s">
        <v>1375</v>
      </c>
      <c r="F45" s="4">
        <v>250</v>
      </c>
      <c r="G45" s="4">
        <v>2562.4499999999998</v>
      </c>
      <c r="H45" s="4">
        <v>0.92</v>
      </c>
    </row>
    <row r="46" spans="2:8">
      <c r="B46" s="1" t="s">
        <v>1374</v>
      </c>
      <c r="C46" s="12">
        <v>5.58</v>
      </c>
      <c r="D46" s="1" t="s">
        <v>650</v>
      </c>
      <c r="E46" s="1" t="s">
        <v>850</v>
      </c>
      <c r="F46" s="4">
        <v>250</v>
      </c>
      <c r="G46" s="4">
        <v>2550.0100000000002</v>
      </c>
      <c r="H46" s="4">
        <v>0.92</v>
      </c>
    </row>
    <row r="47" spans="2:8">
      <c r="B47" s="1" t="s">
        <v>1273</v>
      </c>
      <c r="C47" s="12">
        <v>5.85</v>
      </c>
      <c r="D47" s="1" t="s">
        <v>311</v>
      </c>
      <c r="E47" s="1" t="s">
        <v>834</v>
      </c>
      <c r="F47" s="4">
        <v>250</v>
      </c>
      <c r="G47" s="4">
        <v>2536.04</v>
      </c>
      <c r="H47" s="4">
        <v>0.91</v>
      </c>
    </row>
    <row r="48" spans="2:8">
      <c r="B48" s="1" t="s">
        <v>1373</v>
      </c>
      <c r="C48" s="12">
        <v>3.46</v>
      </c>
      <c r="D48" s="1" t="s">
        <v>311</v>
      </c>
      <c r="E48" s="1" t="s">
        <v>1372</v>
      </c>
      <c r="F48" s="4">
        <v>250</v>
      </c>
      <c r="G48" s="4">
        <v>2527.96</v>
      </c>
      <c r="H48" s="4">
        <v>0.91</v>
      </c>
    </row>
    <row r="49" spans="2:8">
      <c r="B49" s="1" t="s">
        <v>1371</v>
      </c>
      <c r="C49" s="12">
        <v>4.3600000000000003</v>
      </c>
      <c r="D49" s="1" t="s">
        <v>311</v>
      </c>
      <c r="E49" s="1" t="s">
        <v>1370</v>
      </c>
      <c r="F49" s="4">
        <v>250</v>
      </c>
      <c r="G49" s="4">
        <v>2524.5300000000002</v>
      </c>
      <c r="H49" s="4">
        <v>0.91</v>
      </c>
    </row>
    <row r="50" spans="2:8">
      <c r="B50" s="1" t="s">
        <v>1369</v>
      </c>
      <c r="C50" s="12">
        <v>3.83</v>
      </c>
      <c r="D50" s="1" t="s">
        <v>321</v>
      </c>
      <c r="E50" s="1" t="s">
        <v>663</v>
      </c>
      <c r="F50" s="4">
        <v>200</v>
      </c>
      <c r="G50" s="4">
        <v>2052.8000000000002</v>
      </c>
      <c r="H50" s="4">
        <v>0.74</v>
      </c>
    </row>
    <row r="51" spans="2:8">
      <c r="B51" s="1" t="s">
        <v>1368</v>
      </c>
      <c r="C51" s="12">
        <v>5.04</v>
      </c>
      <c r="D51" s="1" t="s">
        <v>311</v>
      </c>
      <c r="E51" s="1" t="s">
        <v>835</v>
      </c>
      <c r="F51" s="4">
        <v>200</v>
      </c>
      <c r="G51" s="4">
        <v>2022.36</v>
      </c>
      <c r="H51" s="4">
        <v>0.73</v>
      </c>
    </row>
    <row r="52" spans="2:8">
      <c r="B52" s="1" t="s">
        <v>1367</v>
      </c>
      <c r="C52" s="12">
        <v>4.2300000000000004</v>
      </c>
      <c r="D52" s="1" t="s">
        <v>311</v>
      </c>
      <c r="E52" s="1" t="s">
        <v>1366</v>
      </c>
      <c r="F52" s="4">
        <v>150</v>
      </c>
      <c r="G52" s="4">
        <v>1995.9</v>
      </c>
      <c r="H52" s="4">
        <v>0.72</v>
      </c>
    </row>
    <row r="53" spans="2:8">
      <c r="B53" s="1" t="s">
        <v>1365</v>
      </c>
      <c r="C53" s="12">
        <v>4.22</v>
      </c>
      <c r="D53" s="1" t="s">
        <v>311</v>
      </c>
      <c r="E53" s="1" t="s">
        <v>1364</v>
      </c>
      <c r="F53" s="4">
        <v>150</v>
      </c>
      <c r="G53" s="4">
        <v>1546.85</v>
      </c>
      <c r="H53" s="4">
        <v>0.56000000000000005</v>
      </c>
    </row>
    <row r="54" spans="2:8">
      <c r="B54" s="1" t="s">
        <v>1363</v>
      </c>
      <c r="C54" s="12">
        <v>3.94</v>
      </c>
      <c r="D54" s="1" t="s">
        <v>321</v>
      </c>
      <c r="E54" s="1" t="s">
        <v>926</v>
      </c>
      <c r="F54" s="4">
        <v>150</v>
      </c>
      <c r="G54" s="4">
        <v>1545.92</v>
      </c>
      <c r="H54" s="4">
        <v>0.56000000000000005</v>
      </c>
    </row>
    <row r="55" spans="2:8">
      <c r="B55" s="1" t="s">
        <v>1362</v>
      </c>
      <c r="C55" s="12">
        <v>4.0199999999999996</v>
      </c>
      <c r="D55" s="1" t="s">
        <v>311</v>
      </c>
      <c r="E55" s="1" t="s">
        <v>1361</v>
      </c>
      <c r="F55" s="4">
        <v>150</v>
      </c>
      <c r="G55" s="4">
        <v>1541.42</v>
      </c>
      <c r="H55" s="4">
        <v>0.55000000000000004</v>
      </c>
    </row>
    <row r="56" spans="2:8">
      <c r="B56" s="1" t="s">
        <v>1360</v>
      </c>
      <c r="C56" s="12">
        <v>3.63</v>
      </c>
      <c r="D56" s="1" t="s">
        <v>311</v>
      </c>
      <c r="E56" s="1" t="s">
        <v>1359</v>
      </c>
      <c r="F56" s="4">
        <v>150</v>
      </c>
      <c r="G56" s="4">
        <v>1535.45</v>
      </c>
      <c r="H56" s="4">
        <v>0.55000000000000004</v>
      </c>
    </row>
    <row r="57" spans="2:8">
      <c r="B57" s="1" t="s">
        <v>1358</v>
      </c>
      <c r="C57" s="12">
        <v>3.55</v>
      </c>
      <c r="D57" s="1" t="s">
        <v>311</v>
      </c>
      <c r="E57" s="1" t="s">
        <v>1357</v>
      </c>
      <c r="F57" s="4">
        <v>150</v>
      </c>
      <c r="G57" s="4">
        <v>1515.87</v>
      </c>
      <c r="H57" s="4">
        <v>0.54</v>
      </c>
    </row>
    <row r="58" spans="2:8">
      <c r="B58" s="1" t="s">
        <v>1356</v>
      </c>
      <c r="C58" s="12">
        <v>4.5199999999999996</v>
      </c>
      <c r="D58" s="1" t="s">
        <v>311</v>
      </c>
      <c r="E58" s="1" t="s">
        <v>1355</v>
      </c>
      <c r="F58" s="4">
        <v>150</v>
      </c>
      <c r="G58" s="4">
        <v>1502.26</v>
      </c>
      <c r="H58" s="4">
        <v>0.54</v>
      </c>
    </row>
    <row r="59" spans="2:8">
      <c r="B59" s="1" t="s">
        <v>1354</v>
      </c>
      <c r="C59" s="12">
        <v>4.3099999999999996</v>
      </c>
      <c r="D59" s="1" t="s">
        <v>311</v>
      </c>
      <c r="E59" s="1" t="s">
        <v>1353</v>
      </c>
      <c r="F59" s="4">
        <v>100</v>
      </c>
      <c r="G59" s="4">
        <v>1033.6300000000001</v>
      </c>
      <c r="H59" s="4">
        <v>0.37</v>
      </c>
    </row>
    <row r="60" spans="2:8">
      <c r="B60" s="1" t="s">
        <v>1263</v>
      </c>
      <c r="C60" s="12">
        <v>3.97</v>
      </c>
      <c r="D60" s="1" t="s">
        <v>311</v>
      </c>
      <c r="E60" s="1" t="s">
        <v>1262</v>
      </c>
      <c r="F60" s="4">
        <v>100</v>
      </c>
      <c r="G60" s="4">
        <v>1029.1099999999999</v>
      </c>
      <c r="H60" s="4">
        <v>0.37</v>
      </c>
    </row>
    <row r="61" spans="2:8">
      <c r="B61" s="1" t="s">
        <v>1352</v>
      </c>
      <c r="C61" s="12">
        <v>3.64</v>
      </c>
      <c r="D61" s="1" t="s">
        <v>311</v>
      </c>
      <c r="E61" s="1" t="s">
        <v>1351</v>
      </c>
      <c r="F61" s="4">
        <v>100</v>
      </c>
      <c r="G61" s="4">
        <v>1023.1</v>
      </c>
      <c r="H61" s="4">
        <v>0.37</v>
      </c>
    </row>
    <row r="62" spans="2:8">
      <c r="B62" s="1" t="s">
        <v>1350</v>
      </c>
      <c r="C62" s="12">
        <v>3.86</v>
      </c>
      <c r="D62" s="1" t="s">
        <v>321</v>
      </c>
      <c r="E62" s="1" t="s">
        <v>1349</v>
      </c>
      <c r="F62" s="4">
        <v>500</v>
      </c>
      <c r="G62" s="4">
        <v>519.25</v>
      </c>
      <c r="H62" s="4">
        <v>0.19</v>
      </c>
    </row>
    <row r="63" spans="2:8">
      <c r="B63" s="1" t="s">
        <v>1255</v>
      </c>
      <c r="C63" s="12">
        <v>4.29</v>
      </c>
      <c r="D63" s="1" t="s">
        <v>311</v>
      </c>
      <c r="E63" s="1" t="s">
        <v>1254</v>
      </c>
      <c r="F63" s="4">
        <v>50</v>
      </c>
      <c r="G63" s="4">
        <v>516.96</v>
      </c>
      <c r="H63" s="4">
        <v>0.19</v>
      </c>
    </row>
    <row r="64" spans="2:8">
      <c r="B64" s="1" t="s">
        <v>847</v>
      </c>
      <c r="C64" s="12">
        <v>4.42</v>
      </c>
      <c r="D64" s="1" t="s">
        <v>311</v>
      </c>
      <c r="E64" s="1" t="s">
        <v>848</v>
      </c>
      <c r="F64" s="4">
        <v>50</v>
      </c>
      <c r="G64" s="4">
        <v>515.79999999999995</v>
      </c>
      <c r="H64" s="4">
        <v>0.19</v>
      </c>
    </row>
    <row r="65" spans="2:8">
      <c r="B65" s="1" t="s">
        <v>1348</v>
      </c>
      <c r="C65" s="12">
        <v>4.29</v>
      </c>
      <c r="D65" s="1" t="s">
        <v>311</v>
      </c>
      <c r="E65" s="1" t="s">
        <v>1347</v>
      </c>
      <c r="F65" s="4">
        <v>50</v>
      </c>
      <c r="G65" s="4">
        <v>514.99</v>
      </c>
      <c r="H65" s="4">
        <v>0.19</v>
      </c>
    </row>
    <row r="66" spans="2:8">
      <c r="B66" s="1" t="s">
        <v>1346</v>
      </c>
      <c r="C66" s="12">
        <v>3.71</v>
      </c>
      <c r="D66" s="1" t="s">
        <v>311</v>
      </c>
      <c r="E66" s="1" t="s">
        <v>1345</v>
      </c>
      <c r="F66" s="4">
        <v>27</v>
      </c>
      <c r="G66" s="4">
        <v>271.89999999999998</v>
      </c>
      <c r="H66" s="4">
        <v>0.1</v>
      </c>
    </row>
    <row r="67" spans="2:8">
      <c r="B67" s="1" t="s">
        <v>1344</v>
      </c>
      <c r="C67" s="12">
        <v>3.38</v>
      </c>
      <c r="D67" s="1" t="s">
        <v>311</v>
      </c>
      <c r="E67" s="1" t="s">
        <v>863</v>
      </c>
      <c r="F67" s="4">
        <v>5</v>
      </c>
      <c r="G67" s="4">
        <v>50.59</v>
      </c>
      <c r="H67" s="4">
        <v>0.02</v>
      </c>
    </row>
    <row r="68" spans="2:8">
      <c r="B68" s="1" t="s">
        <v>919</v>
      </c>
      <c r="C68" s="12">
        <v>3.57</v>
      </c>
      <c r="D68" s="1" t="s">
        <v>311</v>
      </c>
      <c r="E68" s="1" t="s">
        <v>920</v>
      </c>
      <c r="F68" s="4">
        <v>4</v>
      </c>
      <c r="G68" s="4">
        <v>40.799999999999997</v>
      </c>
      <c r="H68" s="4">
        <v>0.01</v>
      </c>
    </row>
    <row r="69" spans="2:8">
      <c r="B69" s="2" t="s">
        <v>329</v>
      </c>
      <c r="C69" s="34"/>
      <c r="D69" s="2"/>
      <c r="E69" s="2"/>
      <c r="F69" s="10"/>
      <c r="G69" s="10">
        <f>SUM(G24:G68)</f>
        <v>115541.57</v>
      </c>
      <c r="H69" s="10">
        <f>SUM(H24:H68)</f>
        <v>41.559999999999974</v>
      </c>
    </row>
    <row r="70" spans="2:8">
      <c r="B70" s="2" t="s">
        <v>116</v>
      </c>
    </row>
    <row r="71" spans="2:8">
      <c r="B71" s="1" t="s">
        <v>1054</v>
      </c>
      <c r="C71" s="12">
        <v>3.31</v>
      </c>
      <c r="D71" s="1" t="s">
        <v>113</v>
      </c>
      <c r="E71" s="1" t="s">
        <v>1053</v>
      </c>
      <c r="F71" s="4">
        <v>10000000</v>
      </c>
      <c r="G71" s="4">
        <v>9898.57</v>
      </c>
      <c r="H71" s="4">
        <v>3.56</v>
      </c>
    </row>
    <row r="72" spans="2:8">
      <c r="B72" s="1" t="s">
        <v>1075</v>
      </c>
      <c r="C72" s="12">
        <v>3.63</v>
      </c>
      <c r="D72" s="1" t="s">
        <v>119</v>
      </c>
      <c r="E72" s="1" t="s">
        <v>1074</v>
      </c>
      <c r="F72" s="4">
        <v>1500</v>
      </c>
      <c r="G72" s="4">
        <v>7358.23</v>
      </c>
      <c r="H72" s="4">
        <v>2.64</v>
      </c>
    </row>
    <row r="73" spans="2:8">
      <c r="B73" s="1" t="s">
        <v>1343</v>
      </c>
      <c r="C73" s="12">
        <v>3.24</v>
      </c>
      <c r="D73" s="1" t="s">
        <v>119</v>
      </c>
      <c r="E73" s="1" t="s">
        <v>1342</v>
      </c>
      <c r="F73" s="4">
        <v>5000</v>
      </c>
      <c r="G73" s="4">
        <v>4977.47</v>
      </c>
      <c r="H73" s="4">
        <v>1.79</v>
      </c>
    </row>
    <row r="74" spans="2:8">
      <c r="B74" s="1" t="s">
        <v>1341</v>
      </c>
      <c r="C74" s="12">
        <v>3.37</v>
      </c>
      <c r="D74" s="1" t="s">
        <v>119</v>
      </c>
      <c r="E74" s="1" t="s">
        <v>1340</v>
      </c>
      <c r="F74" s="4">
        <v>5000</v>
      </c>
      <c r="G74" s="4">
        <v>4951.09</v>
      </c>
      <c r="H74" s="4">
        <v>1.78</v>
      </c>
    </row>
    <row r="75" spans="2:8">
      <c r="B75" s="1" t="s">
        <v>1007</v>
      </c>
      <c r="C75" s="12">
        <v>3.69</v>
      </c>
      <c r="D75" s="1" t="s">
        <v>119</v>
      </c>
      <c r="E75" s="1" t="s">
        <v>1006</v>
      </c>
      <c r="F75" s="4">
        <v>1000</v>
      </c>
      <c r="G75" s="4">
        <v>4949.96</v>
      </c>
      <c r="H75" s="4">
        <v>1.78</v>
      </c>
    </row>
    <row r="76" spans="2:8">
      <c r="B76" s="1" t="s">
        <v>1203</v>
      </c>
      <c r="C76" s="12">
        <v>3.33</v>
      </c>
      <c r="D76" s="1" t="s">
        <v>113</v>
      </c>
      <c r="E76" s="1" t="s">
        <v>1202</v>
      </c>
      <c r="F76" s="4">
        <v>5000000</v>
      </c>
      <c r="G76" s="4">
        <v>4945.8599999999997</v>
      </c>
      <c r="H76" s="4">
        <v>1.78</v>
      </c>
    </row>
    <row r="77" spans="2:8">
      <c r="B77" s="1" t="s">
        <v>1339</v>
      </c>
      <c r="C77" s="12">
        <v>4.17</v>
      </c>
      <c r="D77" s="1" t="s">
        <v>119</v>
      </c>
      <c r="E77" s="1" t="s">
        <v>1338</v>
      </c>
      <c r="F77" s="4">
        <v>1000</v>
      </c>
      <c r="G77" s="4">
        <v>4933.57</v>
      </c>
      <c r="H77" s="4">
        <v>1.77</v>
      </c>
    </row>
    <row r="78" spans="2:8">
      <c r="B78" s="1" t="s">
        <v>1048</v>
      </c>
      <c r="C78" s="12">
        <v>3.52</v>
      </c>
      <c r="D78" s="1" t="s">
        <v>119</v>
      </c>
      <c r="E78" s="1" t="s">
        <v>1047</v>
      </c>
      <c r="F78" s="4">
        <v>5000</v>
      </c>
      <c r="G78" s="4">
        <v>4929.17</v>
      </c>
      <c r="H78" s="4">
        <v>1.77</v>
      </c>
    </row>
    <row r="79" spans="2:8">
      <c r="B79" s="1" t="s">
        <v>1337</v>
      </c>
      <c r="C79" s="12">
        <v>3.63</v>
      </c>
      <c r="D79" s="1" t="s">
        <v>119</v>
      </c>
      <c r="E79" s="1" t="s">
        <v>864</v>
      </c>
      <c r="F79" s="4">
        <v>5000</v>
      </c>
      <c r="G79" s="4">
        <v>4918.32</v>
      </c>
      <c r="H79" s="4">
        <v>1.77</v>
      </c>
    </row>
    <row r="80" spans="2:8">
      <c r="B80" s="1" t="s">
        <v>1094</v>
      </c>
      <c r="C80" s="12">
        <v>4.0999999999999996</v>
      </c>
      <c r="D80" s="1" t="s">
        <v>119</v>
      </c>
      <c r="E80" s="1" t="s">
        <v>1093</v>
      </c>
      <c r="F80" s="4">
        <v>1000</v>
      </c>
      <c r="G80" s="4">
        <v>4917.7</v>
      </c>
      <c r="H80" s="4">
        <v>1.77</v>
      </c>
    </row>
    <row r="81" spans="2:8">
      <c r="B81" s="1" t="s">
        <v>1110</v>
      </c>
      <c r="C81" s="12">
        <v>3.69</v>
      </c>
      <c r="D81" s="1" t="s">
        <v>119</v>
      </c>
      <c r="E81" s="1" t="s">
        <v>1109</v>
      </c>
      <c r="F81" s="4">
        <v>5000</v>
      </c>
      <c r="G81" s="4">
        <v>4903.34</v>
      </c>
      <c r="H81" s="4">
        <v>1.76</v>
      </c>
    </row>
    <row r="82" spans="2:8">
      <c r="B82" s="1" t="s">
        <v>1102</v>
      </c>
      <c r="C82" s="12">
        <v>3.55</v>
      </c>
      <c r="D82" s="1" t="s">
        <v>119</v>
      </c>
      <c r="E82" s="1" t="s">
        <v>1101</v>
      </c>
      <c r="F82" s="4">
        <v>5000</v>
      </c>
      <c r="G82" s="4">
        <v>4902.26</v>
      </c>
      <c r="H82" s="4">
        <v>1.76</v>
      </c>
    </row>
    <row r="83" spans="2:8">
      <c r="B83" s="1" t="s">
        <v>1336</v>
      </c>
      <c r="C83" s="12">
        <v>4.7300000000000004</v>
      </c>
      <c r="D83" s="1" t="s">
        <v>119</v>
      </c>
      <c r="E83" s="1" t="s">
        <v>932</v>
      </c>
      <c r="F83" s="4">
        <v>1000</v>
      </c>
      <c r="G83" s="4">
        <v>4849.95</v>
      </c>
      <c r="H83" s="4">
        <v>1.74</v>
      </c>
    </row>
    <row r="84" spans="2:8">
      <c r="B84" s="1" t="s">
        <v>1019</v>
      </c>
      <c r="C84" s="12">
        <v>5.24</v>
      </c>
      <c r="D84" s="1" t="s">
        <v>119</v>
      </c>
      <c r="E84" s="1" t="s">
        <v>1018</v>
      </c>
      <c r="F84" s="4">
        <v>600</v>
      </c>
      <c r="G84" s="4">
        <v>2892.45</v>
      </c>
      <c r="H84" s="4">
        <v>1.04</v>
      </c>
    </row>
    <row r="85" spans="2:8">
      <c r="B85" s="1" t="s">
        <v>1335</v>
      </c>
      <c r="C85" s="12">
        <v>3.27</v>
      </c>
      <c r="D85" s="1" t="s">
        <v>119</v>
      </c>
      <c r="E85" s="1" t="s">
        <v>1334</v>
      </c>
      <c r="F85" s="4">
        <v>500</v>
      </c>
      <c r="G85" s="4">
        <v>2494.86</v>
      </c>
      <c r="H85" s="4">
        <v>0.9</v>
      </c>
    </row>
    <row r="86" spans="2:8">
      <c r="B86" s="1" t="s">
        <v>1333</v>
      </c>
      <c r="C86" s="12">
        <v>3.67</v>
      </c>
      <c r="D86" s="1" t="s">
        <v>119</v>
      </c>
      <c r="E86" s="1" t="s">
        <v>1332</v>
      </c>
      <c r="F86" s="4">
        <v>500</v>
      </c>
      <c r="G86" s="4">
        <v>2493.23</v>
      </c>
      <c r="H86" s="4">
        <v>0.9</v>
      </c>
    </row>
    <row r="87" spans="2:8">
      <c r="B87" s="1" t="s">
        <v>1331</v>
      </c>
      <c r="C87" s="12">
        <v>3.36</v>
      </c>
      <c r="D87" s="1" t="s">
        <v>119</v>
      </c>
      <c r="E87" s="1" t="s">
        <v>1330</v>
      </c>
      <c r="F87" s="4">
        <v>500</v>
      </c>
      <c r="G87" s="4">
        <v>2472.46</v>
      </c>
      <c r="H87" s="4">
        <v>0.89</v>
      </c>
    </row>
    <row r="88" spans="2:8">
      <c r="B88" s="1" t="s">
        <v>1329</v>
      </c>
      <c r="C88" s="12">
        <v>3.54</v>
      </c>
      <c r="D88" s="1" t="s">
        <v>119</v>
      </c>
      <c r="E88" s="1" t="s">
        <v>1328</v>
      </c>
      <c r="F88" s="4">
        <v>2500</v>
      </c>
      <c r="G88" s="4">
        <v>2459.5100000000002</v>
      </c>
      <c r="H88" s="4">
        <v>0.88</v>
      </c>
    </row>
    <row r="89" spans="2:8">
      <c r="B89" s="1" t="s">
        <v>1092</v>
      </c>
      <c r="C89" s="12">
        <v>3.73</v>
      </c>
      <c r="D89" s="1" t="s">
        <v>120</v>
      </c>
      <c r="E89" s="1" t="s">
        <v>1091</v>
      </c>
      <c r="F89" s="4">
        <v>500</v>
      </c>
      <c r="G89" s="4">
        <v>2455.61</v>
      </c>
      <c r="H89" s="4">
        <v>0.88</v>
      </c>
    </row>
    <row r="90" spans="2:8">
      <c r="B90" s="1" t="s">
        <v>1327</v>
      </c>
      <c r="C90" s="12">
        <v>3.56</v>
      </c>
      <c r="D90" s="1" t="s">
        <v>119</v>
      </c>
      <c r="E90" s="1" t="s">
        <v>666</v>
      </c>
      <c r="F90" s="4">
        <v>2500</v>
      </c>
      <c r="G90" s="4">
        <v>2454.52</v>
      </c>
      <c r="H90" s="4">
        <v>0.88</v>
      </c>
    </row>
    <row r="91" spans="2:8">
      <c r="B91" s="1" t="s">
        <v>1031</v>
      </c>
      <c r="C91" s="12">
        <v>4.05</v>
      </c>
      <c r="D91" s="1" t="s">
        <v>119</v>
      </c>
      <c r="E91" s="1" t="s">
        <v>1030</v>
      </c>
      <c r="F91" s="4">
        <v>500</v>
      </c>
      <c r="G91" s="4">
        <v>2453.98</v>
      </c>
      <c r="H91" s="4">
        <v>0.88</v>
      </c>
    </row>
    <row r="92" spans="2:8">
      <c r="B92" s="1" t="s">
        <v>1070</v>
      </c>
      <c r="C92" s="12">
        <v>4.13</v>
      </c>
      <c r="D92" s="1" t="s">
        <v>119</v>
      </c>
      <c r="E92" s="1" t="s">
        <v>1069</v>
      </c>
      <c r="F92" s="4">
        <v>500</v>
      </c>
      <c r="G92" s="4">
        <v>2449.0700000000002</v>
      </c>
      <c r="H92" s="4">
        <v>0.88</v>
      </c>
    </row>
    <row r="93" spans="2:8">
      <c r="B93" s="1" t="s">
        <v>1326</v>
      </c>
      <c r="C93" s="12">
        <v>4.7699999999999996</v>
      </c>
      <c r="D93" s="1" t="s">
        <v>119</v>
      </c>
      <c r="E93" s="1" t="s">
        <v>1325</v>
      </c>
      <c r="F93" s="4">
        <v>500</v>
      </c>
      <c r="G93" s="4">
        <v>2400.5</v>
      </c>
      <c r="H93" s="4">
        <v>0.86</v>
      </c>
    </row>
    <row r="94" spans="2:8">
      <c r="B94" s="1" t="s">
        <v>991</v>
      </c>
      <c r="C94" s="12">
        <v>4.8899999999999997</v>
      </c>
      <c r="D94" s="1" t="s">
        <v>119</v>
      </c>
      <c r="E94" s="1" t="s">
        <v>990</v>
      </c>
      <c r="F94" s="4">
        <v>300</v>
      </c>
      <c r="G94" s="4">
        <v>1462.61</v>
      </c>
      <c r="H94" s="4">
        <v>0.53</v>
      </c>
    </row>
    <row r="95" spans="2:8">
      <c r="B95" s="1" t="s">
        <v>1017</v>
      </c>
      <c r="C95" s="12">
        <v>4.1500000000000004</v>
      </c>
      <c r="D95" s="1" t="s">
        <v>119</v>
      </c>
      <c r="E95" s="1" t="s">
        <v>1016</v>
      </c>
      <c r="F95" s="4">
        <v>200</v>
      </c>
      <c r="G95" s="4">
        <v>989.76</v>
      </c>
      <c r="H95" s="4">
        <v>0.36</v>
      </c>
    </row>
    <row r="96" spans="2:8">
      <c r="B96" s="1" t="s">
        <v>993</v>
      </c>
      <c r="C96" s="12">
        <v>4.87</v>
      </c>
      <c r="D96" s="1" t="s">
        <v>119</v>
      </c>
      <c r="E96" s="1" t="s">
        <v>992</v>
      </c>
      <c r="F96" s="4">
        <v>200</v>
      </c>
      <c r="G96" s="4">
        <v>976.55</v>
      </c>
      <c r="H96" s="4">
        <v>0.35</v>
      </c>
    </row>
    <row r="97" spans="2:8">
      <c r="B97" s="2" t="s">
        <v>121</v>
      </c>
      <c r="C97" s="34"/>
      <c r="D97" s="2"/>
      <c r="E97" s="2"/>
      <c r="F97" s="10"/>
      <c r="G97" s="10">
        <f>SUM(G70:G96)</f>
        <v>99890.599999999991</v>
      </c>
      <c r="H97" s="10">
        <f>SUM(H70:H96)</f>
        <v>35.9</v>
      </c>
    </row>
    <row r="98" spans="2:8">
      <c r="B98" s="2" t="s">
        <v>1324</v>
      </c>
      <c r="C98" s="34"/>
      <c r="D98" s="2"/>
      <c r="E98" s="2"/>
      <c r="F98" s="10"/>
      <c r="G98" s="10">
        <v>20000</v>
      </c>
      <c r="H98" s="10">
        <v>7.19</v>
      </c>
    </row>
    <row r="99" spans="2:8">
      <c r="B99" s="2" t="s">
        <v>1323</v>
      </c>
      <c r="C99" s="34"/>
      <c r="D99" s="2"/>
      <c r="E99" s="2"/>
      <c r="F99" s="10"/>
      <c r="G99" s="10">
        <v>1815.63</v>
      </c>
      <c r="H99" s="10">
        <v>0.65</v>
      </c>
    </row>
    <row r="100" spans="2:8">
      <c r="B100" s="2" t="s">
        <v>122</v>
      </c>
      <c r="C100" s="34"/>
      <c r="D100" s="2"/>
      <c r="E100" s="2"/>
      <c r="F100" s="10"/>
      <c r="G100" s="10">
        <v>275491.59999999998</v>
      </c>
      <c r="H100" s="10">
        <v>98.98</v>
      </c>
    </row>
    <row r="101" spans="2:8">
      <c r="B101" s="2" t="s">
        <v>123</v>
      </c>
      <c r="C101" s="34"/>
      <c r="D101" s="2"/>
      <c r="E101" s="2"/>
      <c r="F101" s="10"/>
      <c r="G101" s="10">
        <v>2844.5718312000145</v>
      </c>
      <c r="H101" s="10">
        <v>1.019999999999996</v>
      </c>
    </row>
    <row r="102" spans="2:8">
      <c r="B102" s="2" t="s">
        <v>124</v>
      </c>
      <c r="C102" s="34"/>
      <c r="D102" s="2"/>
      <c r="E102" s="2"/>
      <c r="F102" s="10"/>
      <c r="G102" s="10">
        <v>278336.17183120002</v>
      </c>
      <c r="H102" s="10">
        <v>100</v>
      </c>
    </row>
    <row r="103" spans="2:8">
      <c r="B103" s="1" t="s">
        <v>125</v>
      </c>
    </row>
    <row r="104" spans="2:8">
      <c r="B104" s="1" t="s">
        <v>126</v>
      </c>
    </row>
    <row r="105" spans="2:8">
      <c r="B105" s="2"/>
    </row>
    <row r="106" spans="2:8" ht="25.5">
      <c r="B106" s="11" t="s">
        <v>127</v>
      </c>
      <c r="C106" s="12" t="s">
        <v>128</v>
      </c>
    </row>
    <row r="107" spans="2:8">
      <c r="B107" s="2"/>
    </row>
    <row r="108" spans="2:8">
      <c r="B108" s="2" t="s">
        <v>129</v>
      </c>
    </row>
    <row r="109" spans="2:8">
      <c r="B109" s="2" t="s">
        <v>130</v>
      </c>
    </row>
    <row r="110" spans="2:8">
      <c r="B110" s="2" t="s">
        <v>1322</v>
      </c>
      <c r="C110" s="34"/>
    </row>
    <row r="111" spans="2:8">
      <c r="B111" s="2" t="s">
        <v>1321</v>
      </c>
      <c r="C111" s="34"/>
    </row>
    <row r="112" spans="2:8">
      <c r="B112" s="2" t="s">
        <v>1320</v>
      </c>
      <c r="C112" s="34"/>
    </row>
    <row r="113" spans="2:3">
      <c r="B113" s="2" t="s">
        <v>1319</v>
      </c>
      <c r="C113" s="34"/>
    </row>
    <row r="114" spans="2:3">
      <c r="B114" s="2" t="s">
        <v>1318</v>
      </c>
      <c r="C114" s="34"/>
    </row>
    <row r="115" spans="2:3">
      <c r="B115" s="2" t="s">
        <v>1317</v>
      </c>
      <c r="C115" s="34"/>
    </row>
    <row r="116" spans="2:3">
      <c r="B116" s="2" t="s">
        <v>1316</v>
      </c>
      <c r="C116" s="34"/>
    </row>
    <row r="117" spans="2:3">
      <c r="B117" s="2" t="s">
        <v>1315</v>
      </c>
      <c r="C117" s="34"/>
    </row>
    <row r="118" spans="2:3">
      <c r="B118" s="2" t="s">
        <v>1314</v>
      </c>
      <c r="C118" s="34"/>
    </row>
    <row r="119" spans="2:3">
      <c r="B119" s="2" t="s">
        <v>1313</v>
      </c>
      <c r="C119" s="34"/>
    </row>
    <row r="120" spans="2:3">
      <c r="B120" s="2" t="s">
        <v>1312</v>
      </c>
      <c r="C120" s="34"/>
    </row>
    <row r="121" spans="2:3">
      <c r="B121" s="2" t="s">
        <v>1311</v>
      </c>
      <c r="C121" s="34"/>
    </row>
    <row r="122" spans="2:3">
      <c r="B122" s="2" t="s">
        <v>1310</v>
      </c>
      <c r="C122" s="34"/>
    </row>
    <row r="123" spans="2:3">
      <c r="B123" s="2" t="s">
        <v>1309</v>
      </c>
      <c r="C123" s="34"/>
    </row>
    <row r="124" spans="2:3">
      <c r="B124" s="2" t="s">
        <v>1308</v>
      </c>
      <c r="C124" s="34"/>
    </row>
    <row r="125" spans="2:3">
      <c r="B125" s="2" t="s">
        <v>1307</v>
      </c>
      <c r="C125" s="34"/>
    </row>
    <row r="126" spans="2:3">
      <c r="B126" s="33" t="s">
        <v>976</v>
      </c>
      <c r="C126" s="34"/>
    </row>
    <row r="127" spans="2:3">
      <c r="B127" s="33" t="s">
        <v>1306</v>
      </c>
    </row>
    <row r="129" spans="1:8">
      <c r="B129" s="21" t="s">
        <v>962</v>
      </c>
      <c r="C129" s="20"/>
      <c r="D129" s="19"/>
    </row>
    <row r="130" spans="1:8" ht="75">
      <c r="B130" s="17" t="s">
        <v>961</v>
      </c>
      <c r="C130" s="18" t="s">
        <v>960</v>
      </c>
      <c r="D130" s="17" t="s">
        <v>959</v>
      </c>
    </row>
    <row r="131" spans="1:8">
      <c r="B131" s="16" t="s">
        <v>39</v>
      </c>
      <c r="C131" s="15">
        <v>295</v>
      </c>
      <c r="D131" s="14">
        <v>2.46</v>
      </c>
      <c r="F131" s="13"/>
    </row>
    <row r="134" spans="1:8">
      <c r="A134" s="3" t="s">
        <v>0</v>
      </c>
      <c r="B134" s="329" t="s">
        <v>34</v>
      </c>
      <c r="C134" s="329"/>
      <c r="D134" s="329"/>
      <c r="E134" s="329"/>
    </row>
    <row r="135" spans="1:8">
      <c r="C135" s="5"/>
    </row>
    <row r="136" spans="1:8">
      <c r="C136" s="5"/>
    </row>
    <row r="137" spans="1:8">
      <c r="C137" s="5"/>
    </row>
    <row r="138" spans="1:8">
      <c r="B138" s="1" t="s">
        <v>101</v>
      </c>
      <c r="C138" s="5"/>
    </row>
    <row r="139" spans="1:8">
      <c r="B139" s="6" t="s">
        <v>102</v>
      </c>
      <c r="C139" s="7" t="s">
        <v>103</v>
      </c>
      <c r="D139" s="6" t="s">
        <v>104</v>
      </c>
      <c r="E139" s="6" t="s">
        <v>105</v>
      </c>
      <c r="F139" s="8" t="s">
        <v>106</v>
      </c>
      <c r="G139" s="8" t="s">
        <v>107</v>
      </c>
      <c r="H139" s="8" t="s">
        <v>108</v>
      </c>
    </row>
    <row r="140" spans="1:8">
      <c r="B140" s="2" t="s">
        <v>122</v>
      </c>
      <c r="C140" s="9"/>
      <c r="D140" s="2"/>
      <c r="E140" s="2"/>
      <c r="F140" s="10"/>
      <c r="G140" s="10">
        <v>0</v>
      </c>
      <c r="H140" s="10">
        <v>0</v>
      </c>
    </row>
    <row r="141" spans="1:8">
      <c r="B141" s="2" t="s">
        <v>123</v>
      </c>
      <c r="C141" s="9"/>
      <c r="D141" s="2"/>
      <c r="E141" s="2"/>
      <c r="F141" s="10"/>
      <c r="G141" s="10">
        <v>1191.9997000000001</v>
      </c>
      <c r="H141" s="10">
        <v>100</v>
      </c>
    </row>
    <row r="142" spans="1:8">
      <c r="B142" s="2" t="s">
        <v>124</v>
      </c>
      <c r="C142" s="9"/>
      <c r="D142" s="2"/>
      <c r="E142" s="2"/>
      <c r="F142" s="10"/>
      <c r="G142" s="10">
        <v>1191.9997000000001</v>
      </c>
      <c r="H142" s="10">
        <v>100</v>
      </c>
    </row>
    <row r="143" spans="1:8">
      <c r="B143" s="1" t="s">
        <v>125</v>
      </c>
      <c r="C143" s="5"/>
    </row>
    <row r="144" spans="1:8">
      <c r="B144" s="1" t="s">
        <v>126</v>
      </c>
      <c r="C144" s="5"/>
    </row>
    <row r="145" spans="2:3">
      <c r="B145" s="2"/>
      <c r="C145" s="5"/>
    </row>
    <row r="146" spans="2:3" ht="25.5">
      <c r="B146" s="11" t="s">
        <v>127</v>
      </c>
      <c r="C146" s="5" t="s">
        <v>128</v>
      </c>
    </row>
    <row r="147" spans="2:3">
      <c r="B147" s="2"/>
      <c r="C147" s="5"/>
    </row>
    <row r="148" spans="2:3">
      <c r="B148" s="33" t="s">
        <v>985</v>
      </c>
      <c r="C148" s="5"/>
    </row>
    <row r="149" spans="2:3">
      <c r="B149" s="2" t="s">
        <v>130</v>
      </c>
      <c r="C149" s="5"/>
    </row>
    <row r="150" spans="2:3">
      <c r="B150" s="2" t="s">
        <v>1305</v>
      </c>
      <c r="C150" s="9"/>
    </row>
    <row r="151" spans="2:3">
      <c r="B151" s="2" t="s">
        <v>1304</v>
      </c>
      <c r="C151" s="9"/>
    </row>
    <row r="152" spans="2:3">
      <c r="B152" s="2" t="s">
        <v>1303</v>
      </c>
      <c r="C152" s="9"/>
    </row>
    <row r="153" spans="2:3">
      <c r="B153" s="2" t="s">
        <v>1302</v>
      </c>
      <c r="C153" s="9"/>
    </row>
    <row r="154" spans="2:3">
      <c r="B154" s="2" t="s">
        <v>1301</v>
      </c>
      <c r="C154" s="9"/>
    </row>
    <row r="155" spans="2:3">
      <c r="B155" s="2" t="s">
        <v>1300</v>
      </c>
      <c r="C155" s="9"/>
    </row>
    <row r="156" spans="2:3">
      <c r="B156" s="2" t="s">
        <v>1299</v>
      </c>
      <c r="C156" s="9"/>
    </row>
    <row r="157" spans="2:3">
      <c r="B157" s="2" t="s">
        <v>1298</v>
      </c>
      <c r="C157" s="9"/>
    </row>
    <row r="158" spans="2:3">
      <c r="B158" s="2" t="s">
        <v>1297</v>
      </c>
      <c r="C158" s="9"/>
    </row>
    <row r="159" spans="2:3">
      <c r="B159" s="2" t="s">
        <v>1296</v>
      </c>
      <c r="C159" s="9"/>
    </row>
    <row r="160" spans="2:3">
      <c r="B160" s="2" t="s">
        <v>1295</v>
      </c>
      <c r="C160" s="9"/>
    </row>
    <row r="161" spans="2:8">
      <c r="B161" s="2" t="s">
        <v>1294</v>
      </c>
      <c r="C161" s="9"/>
    </row>
    <row r="162" spans="2:8">
      <c r="B162" s="2" t="s">
        <v>1293</v>
      </c>
      <c r="C162" s="9"/>
    </row>
    <row r="163" spans="2:8">
      <c r="B163" s="2" t="s">
        <v>1292</v>
      </c>
      <c r="C163" s="9"/>
    </row>
    <row r="164" spans="2:8">
      <c r="B164" s="2" t="s">
        <v>1291</v>
      </c>
      <c r="C164" s="9"/>
    </row>
    <row r="165" spans="2:8">
      <c r="B165" s="2" t="s">
        <v>1290</v>
      </c>
      <c r="C165" s="9"/>
    </row>
    <row r="166" spans="2:8">
      <c r="B166" s="2" t="s">
        <v>131</v>
      </c>
      <c r="C166" s="34"/>
    </row>
    <row r="167" spans="2:8">
      <c r="B167" s="2"/>
    </row>
    <row r="169" spans="2:8">
      <c r="B169" s="33" t="s">
        <v>974</v>
      </c>
      <c r="C169" s="24"/>
      <c r="D169" s="23"/>
      <c r="E169" s="23"/>
      <c r="F169" s="22"/>
      <c r="G169" s="22"/>
      <c r="H169" s="44"/>
    </row>
    <row r="170" spans="2:8" ht="171">
      <c r="B170" s="32" t="s">
        <v>973</v>
      </c>
      <c r="C170" s="31" t="s">
        <v>972</v>
      </c>
      <c r="D170" s="30" t="s">
        <v>971</v>
      </c>
      <c r="E170" s="30" t="s">
        <v>970</v>
      </c>
      <c r="F170" s="29" t="s">
        <v>1161</v>
      </c>
      <c r="G170" s="22"/>
      <c r="H170" s="44"/>
    </row>
    <row r="171" spans="2:8" ht="15">
      <c r="B171" s="43" t="s">
        <v>1160</v>
      </c>
      <c r="C171" s="42" t="s">
        <v>1159</v>
      </c>
      <c r="D171" s="40">
        <v>535</v>
      </c>
      <c r="E171" s="46">
        <v>44.88</v>
      </c>
      <c r="F171" s="25">
        <v>2725.6301400000002</v>
      </c>
      <c r="G171" s="22" t="s">
        <v>964</v>
      </c>
      <c r="H171" s="44"/>
    </row>
    <row r="172" spans="2:8" ht="15">
      <c r="B172" s="43" t="s">
        <v>1289</v>
      </c>
      <c r="C172" s="42" t="s">
        <v>1288</v>
      </c>
      <c r="D172" s="40">
        <v>657</v>
      </c>
      <c r="E172" s="46">
        <v>55.12</v>
      </c>
      <c r="F172" s="45">
        <v>5159.6400000000003</v>
      </c>
      <c r="G172" s="22" t="s">
        <v>1185</v>
      </c>
      <c r="H172" s="44"/>
    </row>
    <row r="173" spans="2:8">
      <c r="B173" s="23"/>
      <c r="C173" s="24"/>
      <c r="D173" s="23"/>
      <c r="E173" s="23"/>
      <c r="F173" s="22"/>
      <c r="G173" s="22"/>
      <c r="H173" s="44"/>
    </row>
    <row r="174" spans="2:8">
      <c r="B174" s="23" t="s">
        <v>1287</v>
      </c>
      <c r="C174" s="24"/>
      <c r="D174" s="23"/>
      <c r="E174" s="23"/>
      <c r="F174" s="22"/>
      <c r="G174" s="22"/>
      <c r="H174" s="44"/>
    </row>
    <row r="175" spans="2:8">
      <c r="B175" s="23" t="s">
        <v>1286</v>
      </c>
      <c r="C175" s="24"/>
      <c r="D175" s="23"/>
      <c r="E175" s="23"/>
      <c r="F175" s="22"/>
      <c r="G175" s="22"/>
      <c r="H175" s="44"/>
    </row>
  </sheetData>
  <mergeCells count="3">
    <mergeCell ref="B1:E1"/>
    <mergeCell ref="B134:E134"/>
    <mergeCell ref="C3:C7"/>
  </mergeCells>
  <hyperlinks>
    <hyperlink ref="A1" location="Index!A1" display="Index" xr:uid="{9CE473EA-2B2B-49E5-9056-10A24AFCC6C5}"/>
    <hyperlink ref="A134" location="Index!A1" display="Index" xr:uid="{53299461-6DE0-4CC9-89A0-594D35D8E0BC}"/>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D9A04-0649-4034-8FD7-2D2683526CA6}">
  <dimension ref="A1:H100"/>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13.5703125" style="1" bestFit="1" customWidth="1"/>
    <col min="5" max="5" width="14.140625" style="1" bestFit="1" customWidth="1"/>
    <col min="6" max="6" width="10.28515625" style="4" bestFit="1" customWidth="1"/>
    <col min="7" max="7" width="18.140625" style="4" bestFit="1" customWidth="1"/>
    <col min="8" max="8" width="9.140625" style="4" bestFit="1"/>
    <col min="9" max="16384" width="9.140625" style="1"/>
  </cols>
  <sheetData>
    <row r="1" spans="1:8">
      <c r="A1" s="3" t="s">
        <v>0</v>
      </c>
      <c r="B1" s="329" t="s">
        <v>1449</v>
      </c>
      <c r="C1" s="329"/>
      <c r="D1" s="329"/>
      <c r="E1" s="329"/>
    </row>
    <row r="2" spans="1:8" ht="13.5" thickBot="1"/>
    <row r="3" spans="1:8" ht="15">
      <c r="B3" s="198" t="s">
        <v>2947</v>
      </c>
      <c r="C3" s="333"/>
    </row>
    <row r="4" spans="1:8" ht="45">
      <c r="B4" s="200" t="s">
        <v>2948</v>
      </c>
      <c r="C4" s="334"/>
    </row>
    <row r="5" spans="1:8" ht="15">
      <c r="B5" s="200" t="s">
        <v>2917</v>
      </c>
      <c r="C5" s="334"/>
    </row>
    <row r="6" spans="1:8" ht="15">
      <c r="B6" s="200" t="s">
        <v>2949</v>
      </c>
      <c r="C6" s="334"/>
    </row>
    <row r="7" spans="1:8" ht="30.75" thickBot="1">
      <c r="B7" s="201" t="s">
        <v>2950</v>
      </c>
      <c r="C7" s="335"/>
    </row>
    <row r="10" spans="1:8">
      <c r="B10" s="1" t="s">
        <v>101</v>
      </c>
    </row>
    <row r="12" spans="1:8">
      <c r="B12" s="6" t="s">
        <v>102</v>
      </c>
      <c r="C12" s="35" t="s">
        <v>103</v>
      </c>
      <c r="D12" s="6" t="s">
        <v>104</v>
      </c>
      <c r="E12" s="6" t="s">
        <v>105</v>
      </c>
      <c r="F12" s="8" t="s">
        <v>106</v>
      </c>
      <c r="G12" s="8" t="s">
        <v>107</v>
      </c>
      <c r="H12" s="8" t="s">
        <v>108</v>
      </c>
    </row>
    <row r="13" spans="1:8">
      <c r="B13" s="2" t="s">
        <v>109</v>
      </c>
    </row>
    <row r="14" spans="1:8">
      <c r="B14" s="2" t="s">
        <v>110</v>
      </c>
    </row>
    <row r="15" spans="1:8">
      <c r="B15" s="2" t="s">
        <v>111</v>
      </c>
    </row>
    <row r="16" spans="1:8">
      <c r="B16" s="1" t="s">
        <v>1448</v>
      </c>
      <c r="C16" s="12">
        <v>6.42</v>
      </c>
      <c r="D16" s="1" t="s">
        <v>113</v>
      </c>
      <c r="E16" s="1" t="s">
        <v>1447</v>
      </c>
      <c r="F16" s="4">
        <v>700000</v>
      </c>
      <c r="G16" s="4">
        <v>713.21</v>
      </c>
      <c r="H16" s="4">
        <v>9.77</v>
      </c>
    </row>
    <row r="17" spans="2:8">
      <c r="B17" s="1" t="s">
        <v>810</v>
      </c>
      <c r="C17" s="12">
        <v>5.65</v>
      </c>
      <c r="D17" s="1" t="s">
        <v>113</v>
      </c>
      <c r="E17" s="1" t="s">
        <v>811</v>
      </c>
      <c r="F17" s="4">
        <v>300000</v>
      </c>
      <c r="G17" s="4">
        <v>299.74</v>
      </c>
      <c r="H17" s="4">
        <v>4.1100000000000003</v>
      </c>
    </row>
    <row r="18" spans="2:8">
      <c r="B18" s="2" t="s">
        <v>115</v>
      </c>
      <c r="C18" s="34"/>
      <c r="D18" s="2"/>
      <c r="E18" s="2"/>
      <c r="F18" s="10"/>
      <c r="G18" s="10">
        <f>SUM(G12:G17)</f>
        <v>1012.95</v>
      </c>
      <c r="H18" s="10">
        <f>SUM(H12:H17)</f>
        <v>13.879999999999999</v>
      </c>
    </row>
    <row r="19" spans="2:8">
      <c r="B19" s="2" t="s">
        <v>310</v>
      </c>
    </row>
    <row r="20" spans="2:8">
      <c r="B20" s="1" t="s">
        <v>1446</v>
      </c>
      <c r="C20" s="12">
        <v>6.4</v>
      </c>
      <c r="D20" s="1" t="s">
        <v>650</v>
      </c>
      <c r="E20" s="1" t="s">
        <v>651</v>
      </c>
      <c r="F20" s="4">
        <v>60</v>
      </c>
      <c r="G20" s="4">
        <v>606.92999999999995</v>
      </c>
      <c r="H20" s="4">
        <v>8.32</v>
      </c>
    </row>
    <row r="21" spans="2:8">
      <c r="B21" s="1" t="s">
        <v>1445</v>
      </c>
      <c r="C21" s="12">
        <v>8.25</v>
      </c>
      <c r="D21" s="1" t="s">
        <v>1444</v>
      </c>
      <c r="E21" s="1" t="s">
        <v>1443</v>
      </c>
      <c r="F21" s="4">
        <v>50</v>
      </c>
      <c r="G21" s="4">
        <v>491.08</v>
      </c>
      <c r="H21" s="4">
        <v>6.73</v>
      </c>
    </row>
    <row r="22" spans="2:8">
      <c r="B22" s="1" t="s">
        <v>1442</v>
      </c>
      <c r="C22" s="12">
        <v>7.87</v>
      </c>
      <c r="D22" s="1" t="s">
        <v>642</v>
      </c>
      <c r="E22" s="1" t="s">
        <v>643</v>
      </c>
      <c r="F22" s="4">
        <v>50</v>
      </c>
      <c r="G22" s="4">
        <v>482.24</v>
      </c>
      <c r="H22" s="4">
        <v>6.61</v>
      </c>
    </row>
    <row r="23" spans="2:8">
      <c r="B23" s="1" t="s">
        <v>313</v>
      </c>
      <c r="C23" s="12">
        <v>5.35</v>
      </c>
      <c r="D23" s="1" t="s">
        <v>311</v>
      </c>
      <c r="E23" s="1" t="s">
        <v>314</v>
      </c>
      <c r="F23" s="4">
        <v>40</v>
      </c>
      <c r="G23" s="4">
        <v>423.75</v>
      </c>
      <c r="H23" s="4">
        <v>5.81</v>
      </c>
    </row>
    <row r="24" spans="2:8">
      <c r="B24" s="1" t="s">
        <v>1441</v>
      </c>
      <c r="C24" s="12">
        <v>6.6</v>
      </c>
      <c r="D24" s="1" t="s">
        <v>1440</v>
      </c>
      <c r="E24" s="1" t="s">
        <v>1439</v>
      </c>
      <c r="F24" s="4">
        <v>40</v>
      </c>
      <c r="G24" s="4">
        <v>417.4</v>
      </c>
      <c r="H24" s="4">
        <v>5.72</v>
      </c>
    </row>
    <row r="25" spans="2:8">
      <c r="B25" s="1" t="s">
        <v>1214</v>
      </c>
      <c r="C25" s="12">
        <v>5.51</v>
      </c>
      <c r="D25" s="1" t="s">
        <v>311</v>
      </c>
      <c r="E25" s="1" t="s">
        <v>655</v>
      </c>
      <c r="F25" s="4">
        <v>40</v>
      </c>
      <c r="G25" s="4">
        <v>410.41</v>
      </c>
      <c r="H25" s="4">
        <v>5.62</v>
      </c>
    </row>
    <row r="26" spans="2:8">
      <c r="B26" s="1" t="s">
        <v>1438</v>
      </c>
      <c r="C26" s="12">
        <v>6.23</v>
      </c>
      <c r="D26" s="1" t="s">
        <v>319</v>
      </c>
      <c r="E26" s="1" t="s">
        <v>656</v>
      </c>
      <c r="F26" s="4">
        <v>40</v>
      </c>
      <c r="G26" s="4">
        <v>407.64</v>
      </c>
      <c r="H26" s="4">
        <v>5.59</v>
      </c>
    </row>
    <row r="27" spans="2:8">
      <c r="B27" s="1" t="s">
        <v>1437</v>
      </c>
      <c r="C27" s="12">
        <v>6.43</v>
      </c>
      <c r="D27" s="1" t="s">
        <v>311</v>
      </c>
      <c r="E27" s="1" t="s">
        <v>318</v>
      </c>
      <c r="F27" s="4">
        <v>40</v>
      </c>
      <c r="G27" s="4">
        <v>402</v>
      </c>
      <c r="H27" s="4">
        <v>5.51</v>
      </c>
    </row>
    <row r="28" spans="2:8">
      <c r="B28" s="1" t="s">
        <v>1218</v>
      </c>
      <c r="C28" s="12">
        <v>6.73</v>
      </c>
      <c r="D28" s="1" t="s">
        <v>311</v>
      </c>
      <c r="E28" s="1" t="s">
        <v>1217</v>
      </c>
      <c r="F28" s="4">
        <v>35</v>
      </c>
      <c r="G28" s="4">
        <v>382.8</v>
      </c>
      <c r="H28" s="4">
        <v>5.25</v>
      </c>
    </row>
    <row r="29" spans="2:8">
      <c r="B29" s="1" t="s">
        <v>1436</v>
      </c>
      <c r="C29" s="12">
        <v>6.3</v>
      </c>
      <c r="D29" s="1" t="s">
        <v>642</v>
      </c>
      <c r="E29" s="1" t="s">
        <v>649</v>
      </c>
      <c r="F29" s="4">
        <v>35</v>
      </c>
      <c r="G29" s="4">
        <v>364.91</v>
      </c>
      <c r="H29" s="4">
        <v>5</v>
      </c>
    </row>
    <row r="30" spans="2:8">
      <c r="B30" s="1" t="s">
        <v>1257</v>
      </c>
      <c r="C30" s="12">
        <v>4.62</v>
      </c>
      <c r="D30" s="1" t="s">
        <v>311</v>
      </c>
      <c r="E30" s="1" t="s">
        <v>1256</v>
      </c>
      <c r="F30" s="4">
        <v>30</v>
      </c>
      <c r="G30" s="4">
        <v>312.92</v>
      </c>
      <c r="H30" s="4">
        <v>4.29</v>
      </c>
    </row>
    <row r="31" spans="2:8">
      <c r="B31" s="1" t="s">
        <v>1374</v>
      </c>
      <c r="C31" s="12">
        <v>5.58</v>
      </c>
      <c r="D31" s="1" t="s">
        <v>650</v>
      </c>
      <c r="E31" s="1" t="s">
        <v>850</v>
      </c>
      <c r="F31" s="4">
        <v>30</v>
      </c>
      <c r="G31" s="4">
        <v>306</v>
      </c>
      <c r="H31" s="4">
        <v>4.1900000000000004</v>
      </c>
    </row>
    <row r="32" spans="2:8">
      <c r="B32" s="1" t="s">
        <v>1435</v>
      </c>
      <c r="C32" s="12">
        <v>6.43</v>
      </c>
      <c r="D32" s="1" t="s">
        <v>311</v>
      </c>
      <c r="E32" s="1" t="s">
        <v>312</v>
      </c>
      <c r="F32" s="4">
        <v>30</v>
      </c>
      <c r="G32" s="4">
        <v>301.5</v>
      </c>
      <c r="H32" s="4">
        <v>4.13</v>
      </c>
    </row>
    <row r="33" spans="2:8">
      <c r="B33" s="1" t="s">
        <v>1434</v>
      </c>
      <c r="C33" s="12">
        <v>7</v>
      </c>
      <c r="D33" s="1" t="s">
        <v>311</v>
      </c>
      <c r="E33" s="1" t="s">
        <v>1433</v>
      </c>
      <c r="F33" s="4">
        <v>12</v>
      </c>
      <c r="G33" s="4">
        <v>127.14</v>
      </c>
      <c r="H33" s="4">
        <v>1.74</v>
      </c>
    </row>
    <row r="34" spans="2:8">
      <c r="B34" s="1" t="s">
        <v>1432</v>
      </c>
      <c r="C34" s="12">
        <v>6.28</v>
      </c>
      <c r="D34" s="1" t="s">
        <v>311</v>
      </c>
      <c r="E34" s="1" t="s">
        <v>661</v>
      </c>
      <c r="F34" s="4">
        <v>10</v>
      </c>
      <c r="G34" s="4">
        <v>101.79</v>
      </c>
      <c r="H34" s="4">
        <v>1.4</v>
      </c>
    </row>
    <row r="35" spans="2:8">
      <c r="B35" s="2" t="s">
        <v>329</v>
      </c>
      <c r="C35" s="34"/>
      <c r="D35" s="2"/>
      <c r="E35" s="2"/>
      <c r="F35" s="10"/>
      <c r="G35" s="10">
        <f>SUM(G19:G34)</f>
        <v>5538.51</v>
      </c>
      <c r="H35" s="10">
        <f>SUM(H19:H34)</f>
        <v>75.909999999999982</v>
      </c>
    </row>
    <row r="36" spans="2:8">
      <c r="B36" s="2" t="s">
        <v>330</v>
      </c>
    </row>
    <row r="37" spans="2:8">
      <c r="B37" s="1" t="s">
        <v>1211</v>
      </c>
      <c r="C37" s="12">
        <v>5.4349999999999996</v>
      </c>
      <c r="D37" s="1" t="s">
        <v>311</v>
      </c>
      <c r="E37" s="1" t="s">
        <v>1210</v>
      </c>
      <c r="F37" s="4">
        <v>40</v>
      </c>
      <c r="G37" s="4">
        <v>418.23</v>
      </c>
      <c r="H37" s="4">
        <v>5.73</v>
      </c>
    </row>
    <row r="38" spans="2:8">
      <c r="B38" s="2" t="s">
        <v>332</v>
      </c>
      <c r="C38" s="34"/>
      <c r="D38" s="2"/>
      <c r="E38" s="2"/>
      <c r="F38" s="10"/>
      <c r="G38" s="10">
        <f>SUM(G36:G37)</f>
        <v>418.23</v>
      </c>
      <c r="H38" s="10">
        <f>SUM(H36:H37)</f>
        <v>5.73</v>
      </c>
    </row>
    <row r="39" spans="2:8">
      <c r="B39" s="2" t="s">
        <v>401</v>
      </c>
      <c r="C39" s="34"/>
      <c r="D39" s="2"/>
      <c r="E39" s="2"/>
      <c r="F39" s="10"/>
      <c r="G39" s="10">
        <v>90.13</v>
      </c>
      <c r="H39" s="10">
        <v>1.24</v>
      </c>
    </row>
    <row r="40" spans="2:8">
      <c r="B40" s="2" t="s">
        <v>122</v>
      </c>
      <c r="C40" s="34"/>
      <c r="D40" s="2"/>
      <c r="E40" s="2"/>
      <c r="F40" s="10"/>
      <c r="G40" s="10">
        <v>7059.82</v>
      </c>
      <c r="H40" s="10">
        <v>96.76</v>
      </c>
    </row>
    <row r="41" spans="2:8">
      <c r="B41" s="2" t="s">
        <v>123</v>
      </c>
      <c r="C41" s="34"/>
      <c r="D41" s="2"/>
      <c r="E41" s="2"/>
      <c r="F41" s="10"/>
      <c r="G41" s="10">
        <v>236.69936460000019</v>
      </c>
      <c r="H41" s="10">
        <v>3.2399999999999949</v>
      </c>
    </row>
    <row r="42" spans="2:8">
      <c r="B42" s="2" t="s">
        <v>124</v>
      </c>
      <c r="C42" s="34"/>
      <c r="D42" s="2"/>
      <c r="E42" s="2"/>
      <c r="F42" s="10"/>
      <c r="G42" s="10">
        <v>7296.5193645999998</v>
      </c>
      <c r="H42" s="10">
        <v>100</v>
      </c>
    </row>
    <row r="43" spans="2:8">
      <c r="B43" s="1" t="s">
        <v>125</v>
      </c>
    </row>
    <row r="44" spans="2:8">
      <c r="B44" s="1" t="s">
        <v>126</v>
      </c>
    </row>
    <row r="45" spans="2:8">
      <c r="B45" s="2"/>
    </row>
    <row r="46" spans="2:8" ht="25.5">
      <c r="B46" s="11" t="s">
        <v>127</v>
      </c>
      <c r="C46" s="12" t="s">
        <v>128</v>
      </c>
    </row>
    <row r="47" spans="2:8">
      <c r="B47" s="2"/>
    </row>
    <row r="48" spans="2:8">
      <c r="B48" s="2" t="s">
        <v>129</v>
      </c>
    </row>
    <row r="49" spans="1:5">
      <c r="B49" s="2" t="s">
        <v>130</v>
      </c>
    </row>
    <row r="50" spans="1:5">
      <c r="B50" s="2" t="s">
        <v>1431</v>
      </c>
      <c r="C50" s="34"/>
    </row>
    <row r="51" spans="1:5">
      <c r="B51" s="2" t="s">
        <v>1430</v>
      </c>
      <c r="C51" s="34"/>
    </row>
    <row r="52" spans="1:5">
      <c r="B52" s="2" t="s">
        <v>1429</v>
      </c>
      <c r="C52" s="34"/>
    </row>
    <row r="53" spans="1:5">
      <c r="B53" s="2" t="s">
        <v>1428</v>
      </c>
      <c r="C53" s="34"/>
    </row>
    <row r="54" spans="1:5">
      <c r="B54" s="2" t="s">
        <v>1427</v>
      </c>
      <c r="C54" s="34"/>
    </row>
    <row r="55" spans="1:5">
      <c r="B55" s="2" t="s">
        <v>1426</v>
      </c>
      <c r="C55" s="34"/>
    </row>
    <row r="56" spans="1:5">
      <c r="B56" s="2" t="s">
        <v>1425</v>
      </c>
      <c r="C56" s="34"/>
    </row>
    <row r="57" spans="1:5">
      <c r="B57" s="2" t="s">
        <v>1424</v>
      </c>
      <c r="C57" s="34"/>
    </row>
    <row r="58" spans="1:5">
      <c r="B58" s="2" t="s">
        <v>131</v>
      </c>
      <c r="C58" s="34"/>
    </row>
    <row r="59" spans="1:5">
      <c r="B59" s="33" t="s">
        <v>1423</v>
      </c>
    </row>
    <row r="63" spans="1:5">
      <c r="A63" s="3" t="s">
        <v>0</v>
      </c>
      <c r="B63" s="329" t="s">
        <v>23</v>
      </c>
      <c r="C63" s="329"/>
      <c r="D63" s="329"/>
      <c r="E63" s="329"/>
    </row>
    <row r="64" spans="1:5">
      <c r="C64" s="5"/>
    </row>
    <row r="65" spans="2:8">
      <c r="C65" s="5"/>
    </row>
    <row r="66" spans="2:8">
      <c r="C66" s="5"/>
    </row>
    <row r="67" spans="2:8">
      <c r="B67" s="1" t="s">
        <v>101</v>
      </c>
      <c r="C67" s="5"/>
    </row>
    <row r="68" spans="2:8">
      <c r="C68" s="5"/>
    </row>
    <row r="69" spans="2:8">
      <c r="B69" s="2" t="s">
        <v>122</v>
      </c>
      <c r="C69" s="9"/>
      <c r="D69" s="2"/>
      <c r="E69" s="2"/>
      <c r="F69" s="10"/>
      <c r="G69" s="10">
        <v>0</v>
      </c>
      <c r="H69" s="10">
        <v>0</v>
      </c>
    </row>
    <row r="70" spans="2:8">
      <c r="B70" s="2" t="s">
        <v>123</v>
      </c>
      <c r="C70" s="9"/>
      <c r="D70" s="2"/>
      <c r="E70" s="2"/>
      <c r="F70" s="10"/>
      <c r="G70" s="10">
        <v>150</v>
      </c>
      <c r="H70" s="10">
        <v>100</v>
      </c>
    </row>
    <row r="71" spans="2:8">
      <c r="B71" s="2" t="s">
        <v>124</v>
      </c>
      <c r="C71" s="9"/>
      <c r="D71" s="2"/>
      <c r="E71" s="2"/>
      <c r="F71" s="10"/>
      <c r="G71" s="10">
        <v>150</v>
      </c>
      <c r="H71" s="10">
        <v>100</v>
      </c>
    </row>
    <row r="72" spans="2:8">
      <c r="B72" s="1" t="s">
        <v>125</v>
      </c>
      <c r="C72" s="5"/>
    </row>
    <row r="73" spans="2:8">
      <c r="B73" s="1" t="s">
        <v>126</v>
      </c>
      <c r="C73" s="5"/>
    </row>
    <row r="74" spans="2:8">
      <c r="B74" s="2"/>
      <c r="C74" s="5"/>
    </row>
    <row r="75" spans="2:8" ht="25.5">
      <c r="B75" s="11" t="s">
        <v>127</v>
      </c>
      <c r="C75" s="5" t="s">
        <v>128</v>
      </c>
    </row>
    <row r="76" spans="2:8">
      <c r="B76" s="2"/>
      <c r="C76" s="5"/>
    </row>
    <row r="77" spans="2:8">
      <c r="B77" s="33" t="s">
        <v>985</v>
      </c>
      <c r="C77" s="5"/>
    </row>
    <row r="78" spans="2:8">
      <c r="B78" s="2" t="s">
        <v>130</v>
      </c>
      <c r="C78" s="5"/>
    </row>
    <row r="79" spans="2:8">
      <c r="B79" s="2" t="s">
        <v>1422</v>
      </c>
      <c r="C79" s="9"/>
    </row>
    <row r="80" spans="2:8">
      <c r="B80" s="2" t="s">
        <v>1421</v>
      </c>
      <c r="C80" s="9"/>
    </row>
    <row r="81" spans="2:8">
      <c r="B81" s="2" t="s">
        <v>1420</v>
      </c>
      <c r="C81" s="9"/>
    </row>
    <row r="82" spans="2:8">
      <c r="B82" s="2" t="s">
        <v>1419</v>
      </c>
      <c r="C82" s="9"/>
    </row>
    <row r="83" spans="2:8">
      <c r="B83" s="2" t="s">
        <v>1418</v>
      </c>
      <c r="C83" s="9"/>
    </row>
    <row r="84" spans="2:8">
      <c r="B84" s="2" t="s">
        <v>1417</v>
      </c>
      <c r="C84" s="9"/>
    </row>
    <row r="85" spans="2:8">
      <c r="B85" s="2" t="s">
        <v>1416</v>
      </c>
      <c r="C85" s="9"/>
    </row>
    <row r="86" spans="2:8">
      <c r="B86" s="2" t="s">
        <v>1415</v>
      </c>
      <c r="C86" s="9"/>
    </row>
    <row r="87" spans="2:8">
      <c r="B87" s="2" t="s">
        <v>131</v>
      </c>
      <c r="C87" s="34"/>
    </row>
    <row r="88" spans="2:8">
      <c r="B88" s="2"/>
    </row>
    <row r="90" spans="2:8">
      <c r="B90" s="33" t="s">
        <v>974</v>
      </c>
      <c r="C90" s="24"/>
      <c r="D90" s="23"/>
      <c r="E90" s="23"/>
      <c r="F90" s="22"/>
      <c r="G90" s="22"/>
      <c r="H90" s="38"/>
    </row>
    <row r="91" spans="2:8" ht="171">
      <c r="B91" s="32" t="s">
        <v>973</v>
      </c>
      <c r="C91" s="31" t="s">
        <v>972</v>
      </c>
      <c r="D91" s="30" t="s">
        <v>971</v>
      </c>
      <c r="E91" s="30" t="s">
        <v>970</v>
      </c>
      <c r="F91" s="29" t="s">
        <v>1161</v>
      </c>
      <c r="G91" s="22"/>
      <c r="H91" s="38"/>
    </row>
    <row r="92" spans="2:8" ht="25.5">
      <c r="B92" s="47" t="s">
        <v>1289</v>
      </c>
      <c r="C92" s="27" t="s">
        <v>1288</v>
      </c>
      <c r="D92" s="40">
        <v>150</v>
      </c>
      <c r="E92" s="41">
        <v>100</v>
      </c>
      <c r="F92" s="39">
        <v>1178</v>
      </c>
      <c r="G92" s="22" t="s">
        <v>964</v>
      </c>
      <c r="H92" s="38"/>
    </row>
    <row r="93" spans="2:8">
      <c r="B93" s="23"/>
      <c r="C93" s="24"/>
      <c r="D93" s="23"/>
      <c r="E93" s="23"/>
      <c r="F93" s="22"/>
      <c r="G93" s="22"/>
      <c r="H93" s="38"/>
    </row>
    <row r="94" spans="2:8">
      <c r="B94" s="23"/>
      <c r="C94" s="24"/>
      <c r="D94" s="23"/>
      <c r="E94" s="23"/>
      <c r="F94" s="22"/>
      <c r="G94" s="22"/>
      <c r="H94" s="38"/>
    </row>
    <row r="95" spans="2:8">
      <c r="B95" s="23" t="s">
        <v>1414</v>
      </c>
      <c r="C95" s="24"/>
      <c r="D95" s="23"/>
      <c r="E95" s="23"/>
      <c r="F95" s="22"/>
      <c r="G95" s="22"/>
      <c r="H95" s="38"/>
    </row>
    <row r="100" spans="3:3">
      <c r="C100" s="5"/>
    </row>
  </sheetData>
  <mergeCells count="3">
    <mergeCell ref="B1:E1"/>
    <mergeCell ref="B63:E63"/>
    <mergeCell ref="C3:C7"/>
  </mergeCells>
  <hyperlinks>
    <hyperlink ref="A1" location="Index!A1" display="Index" xr:uid="{B3913676-B448-4548-8D70-4114AD0F2FAF}"/>
    <hyperlink ref="A63" location="Index!A1" display="Index" xr:uid="{30F3FA81-EC97-4016-9ADB-B5FFDD580F7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15940-938B-433E-A722-966730D77653}">
  <dimension ref="A1:H84"/>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12.140625" style="1" bestFit="1" customWidth="1"/>
    <col min="5" max="5" width="14.42578125" style="1" bestFit="1" customWidth="1"/>
    <col min="6" max="6" width="10.5703125" style="4" bestFit="1" customWidth="1"/>
    <col min="7" max="7" width="18.140625" style="4" bestFit="1" customWidth="1"/>
    <col min="8" max="8" width="9.140625" style="4" bestFit="1"/>
    <col min="9" max="16384" width="9.140625" style="1"/>
  </cols>
  <sheetData>
    <row r="1" spans="1:8">
      <c r="A1" s="3" t="s">
        <v>0</v>
      </c>
      <c r="B1" s="329" t="s">
        <v>36</v>
      </c>
      <c r="C1" s="329"/>
      <c r="D1" s="329"/>
      <c r="E1" s="329"/>
    </row>
    <row r="2" spans="1:8" ht="13.5" thickBot="1"/>
    <row r="3" spans="1:8" ht="15">
      <c r="B3" s="198" t="s">
        <v>2951</v>
      </c>
      <c r="C3" s="333"/>
    </row>
    <row r="4" spans="1:8" ht="45">
      <c r="B4" s="200" t="s">
        <v>2952</v>
      </c>
      <c r="C4" s="334"/>
    </row>
    <row r="5" spans="1:8" ht="15">
      <c r="B5" s="200" t="s">
        <v>2917</v>
      </c>
      <c r="C5" s="334"/>
    </row>
    <row r="6" spans="1:8" ht="15">
      <c r="B6" s="200" t="s">
        <v>2937</v>
      </c>
      <c r="C6" s="334"/>
    </row>
    <row r="7" spans="1:8" ht="30.75" thickBot="1">
      <c r="B7" s="201" t="s">
        <v>2953</v>
      </c>
      <c r="C7" s="335"/>
    </row>
    <row r="10" spans="1:8">
      <c r="B10" s="1" t="s">
        <v>101</v>
      </c>
    </row>
    <row r="12" spans="1:8">
      <c r="B12" s="6" t="s">
        <v>102</v>
      </c>
      <c r="C12" s="35" t="s">
        <v>103</v>
      </c>
      <c r="D12" s="6" t="s">
        <v>104</v>
      </c>
      <c r="E12" s="6" t="s">
        <v>105</v>
      </c>
      <c r="F12" s="8" t="s">
        <v>106</v>
      </c>
      <c r="G12" s="8" t="s">
        <v>107</v>
      </c>
      <c r="H12" s="8" t="s">
        <v>108</v>
      </c>
    </row>
    <row r="13" spans="1:8">
      <c r="B13" s="2" t="s">
        <v>109</v>
      </c>
    </row>
    <row r="14" spans="1:8">
      <c r="B14" s="2" t="s">
        <v>110</v>
      </c>
    </row>
    <row r="15" spans="1:8">
      <c r="B15" s="2" t="s">
        <v>111</v>
      </c>
    </row>
    <row r="16" spans="1:8">
      <c r="B16" s="1" t="s">
        <v>112</v>
      </c>
      <c r="C16" s="12">
        <v>3.26</v>
      </c>
      <c r="D16" s="1" t="s">
        <v>113</v>
      </c>
      <c r="E16" s="1" t="s">
        <v>114</v>
      </c>
      <c r="F16" s="4">
        <v>5000000</v>
      </c>
      <c r="G16" s="4">
        <v>5050.25</v>
      </c>
      <c r="H16" s="4">
        <v>4.71</v>
      </c>
    </row>
    <row r="17" spans="2:8">
      <c r="B17" s="2" t="s">
        <v>115</v>
      </c>
      <c r="C17" s="34"/>
      <c r="D17" s="2"/>
      <c r="E17" s="2"/>
      <c r="F17" s="10"/>
      <c r="G17" s="10">
        <f>SUM(G12:G16)</f>
        <v>5050.25</v>
      </c>
      <c r="H17" s="10">
        <f>SUM(H12:H16)</f>
        <v>4.71</v>
      </c>
    </row>
    <row r="18" spans="2:8">
      <c r="B18" s="2" t="s">
        <v>310</v>
      </c>
    </row>
    <row r="19" spans="2:8">
      <c r="B19" s="1" t="s">
        <v>1480</v>
      </c>
      <c r="C19" s="12">
        <v>3.35</v>
      </c>
      <c r="D19" s="1" t="s">
        <v>311</v>
      </c>
      <c r="E19" s="1" t="s">
        <v>1479</v>
      </c>
      <c r="F19" s="4">
        <v>400</v>
      </c>
      <c r="G19" s="4">
        <v>4044.79</v>
      </c>
      <c r="H19" s="4">
        <v>3.77</v>
      </c>
    </row>
    <row r="20" spans="2:8">
      <c r="B20" s="1" t="s">
        <v>1376</v>
      </c>
      <c r="C20" s="12">
        <v>3.74</v>
      </c>
      <c r="D20" s="1" t="s">
        <v>311</v>
      </c>
      <c r="E20" s="1" t="s">
        <v>1375</v>
      </c>
      <c r="F20" s="4">
        <v>350</v>
      </c>
      <c r="G20" s="4">
        <v>3587.43</v>
      </c>
      <c r="H20" s="4">
        <v>3.34</v>
      </c>
    </row>
    <row r="21" spans="2:8">
      <c r="B21" s="1" t="s">
        <v>1404</v>
      </c>
      <c r="C21" s="12">
        <v>3.67</v>
      </c>
      <c r="D21" s="1" t="s">
        <v>311</v>
      </c>
      <c r="E21" s="1" t="s">
        <v>1403</v>
      </c>
      <c r="F21" s="4">
        <v>250</v>
      </c>
      <c r="G21" s="4">
        <v>2556.7199999999998</v>
      </c>
      <c r="H21" s="4">
        <v>2.38</v>
      </c>
    </row>
    <row r="22" spans="2:8">
      <c r="B22" s="1" t="s">
        <v>1478</v>
      </c>
      <c r="C22" s="12">
        <v>4.3600000000000003</v>
      </c>
      <c r="D22" s="1" t="s">
        <v>824</v>
      </c>
      <c r="E22" s="1" t="s">
        <v>1477</v>
      </c>
      <c r="F22" s="4">
        <v>250</v>
      </c>
      <c r="G22" s="4">
        <v>2555.2199999999998</v>
      </c>
      <c r="H22" s="4">
        <v>2.38</v>
      </c>
    </row>
    <row r="23" spans="2:8">
      <c r="B23" s="1" t="s">
        <v>1373</v>
      </c>
      <c r="C23" s="12">
        <v>3.46</v>
      </c>
      <c r="D23" s="1" t="s">
        <v>311</v>
      </c>
      <c r="E23" s="1" t="s">
        <v>1372</v>
      </c>
      <c r="F23" s="4">
        <v>250</v>
      </c>
      <c r="G23" s="4">
        <v>2527.96</v>
      </c>
      <c r="H23" s="4">
        <v>2.36</v>
      </c>
    </row>
    <row r="24" spans="2:8">
      <c r="B24" s="1" t="s">
        <v>1476</v>
      </c>
      <c r="C24" s="12">
        <v>3.5</v>
      </c>
      <c r="D24" s="1" t="s">
        <v>311</v>
      </c>
      <c r="E24" s="1" t="s">
        <v>1475</v>
      </c>
      <c r="F24" s="4">
        <v>250</v>
      </c>
      <c r="G24" s="4">
        <v>2523.63</v>
      </c>
      <c r="H24" s="4">
        <v>2.35</v>
      </c>
    </row>
    <row r="25" spans="2:8">
      <c r="B25" s="1" t="s">
        <v>1391</v>
      </c>
      <c r="C25" s="12">
        <v>3.46</v>
      </c>
      <c r="D25" s="1" t="s">
        <v>311</v>
      </c>
      <c r="E25" s="1" t="s">
        <v>927</v>
      </c>
      <c r="F25" s="4">
        <v>250</v>
      </c>
      <c r="G25" s="4">
        <v>2522.5700000000002</v>
      </c>
      <c r="H25" s="4">
        <v>2.35</v>
      </c>
    </row>
    <row r="26" spans="2:8">
      <c r="B26" s="1" t="s">
        <v>1396</v>
      </c>
      <c r="C26" s="12">
        <v>3.74</v>
      </c>
      <c r="D26" s="1" t="s">
        <v>311</v>
      </c>
      <c r="E26" s="1" t="s">
        <v>841</v>
      </c>
      <c r="F26" s="4">
        <v>250</v>
      </c>
      <c r="G26" s="4">
        <v>2504.6999999999998</v>
      </c>
      <c r="H26" s="4">
        <v>2.33</v>
      </c>
    </row>
    <row r="27" spans="2:8">
      <c r="B27" s="1" t="s">
        <v>1474</v>
      </c>
      <c r="C27" s="12">
        <v>5</v>
      </c>
      <c r="D27" s="1" t="s">
        <v>826</v>
      </c>
      <c r="E27" s="1" t="s">
        <v>827</v>
      </c>
      <c r="F27" s="4">
        <v>200</v>
      </c>
      <c r="G27" s="4">
        <v>2058.6</v>
      </c>
      <c r="H27" s="4">
        <v>1.92</v>
      </c>
    </row>
    <row r="28" spans="2:8">
      <c r="B28" s="1" t="s">
        <v>1473</v>
      </c>
      <c r="C28" s="12">
        <v>5.31</v>
      </c>
      <c r="D28" s="1" t="s">
        <v>824</v>
      </c>
      <c r="E28" s="1" t="s">
        <v>825</v>
      </c>
      <c r="F28" s="4">
        <v>200</v>
      </c>
      <c r="G28" s="4">
        <v>2043.09</v>
      </c>
      <c r="H28" s="4">
        <v>1.9</v>
      </c>
    </row>
    <row r="29" spans="2:8">
      <c r="B29" s="1" t="s">
        <v>1472</v>
      </c>
      <c r="C29" s="12">
        <v>3.64</v>
      </c>
      <c r="D29" s="1" t="s">
        <v>311</v>
      </c>
      <c r="E29" s="1" t="s">
        <v>1471</v>
      </c>
      <c r="F29" s="4">
        <v>50</v>
      </c>
      <c r="G29" s="4">
        <v>507.71</v>
      </c>
      <c r="H29" s="4">
        <v>0.47</v>
      </c>
    </row>
    <row r="30" spans="2:8">
      <c r="B30" s="1" t="s">
        <v>1387</v>
      </c>
      <c r="C30" s="12">
        <v>3.46</v>
      </c>
      <c r="D30" s="1" t="s">
        <v>311</v>
      </c>
      <c r="E30" s="1" t="s">
        <v>1386</v>
      </c>
      <c r="F30" s="4">
        <v>50</v>
      </c>
      <c r="G30" s="4">
        <v>503.83</v>
      </c>
      <c r="H30" s="4">
        <v>0.47</v>
      </c>
    </row>
    <row r="31" spans="2:8">
      <c r="B31" s="1" t="s">
        <v>1470</v>
      </c>
      <c r="C31" s="12">
        <v>3.39</v>
      </c>
      <c r="D31" s="1" t="s">
        <v>311</v>
      </c>
      <c r="E31" s="1" t="s">
        <v>1469</v>
      </c>
      <c r="F31" s="4">
        <v>50</v>
      </c>
      <c r="G31" s="4">
        <v>500.56</v>
      </c>
      <c r="H31" s="4">
        <v>0.47</v>
      </c>
    </row>
    <row r="32" spans="2:8">
      <c r="B32" s="1" t="s">
        <v>1395</v>
      </c>
      <c r="C32" s="12">
        <v>3.46</v>
      </c>
      <c r="D32" s="1" t="s">
        <v>311</v>
      </c>
      <c r="E32" s="1" t="s">
        <v>1394</v>
      </c>
      <c r="F32" s="4">
        <v>18</v>
      </c>
      <c r="G32" s="4">
        <v>182.25</v>
      </c>
      <c r="H32" s="4">
        <v>0.17</v>
      </c>
    </row>
    <row r="33" spans="2:8">
      <c r="B33" s="2" t="s">
        <v>329</v>
      </c>
      <c r="C33" s="34"/>
      <c r="D33" s="2"/>
      <c r="E33" s="2"/>
      <c r="F33" s="10"/>
      <c r="G33" s="10">
        <f>SUM(G18:G32)</f>
        <v>28619.06</v>
      </c>
      <c r="H33" s="10">
        <f>SUM(H18:H32)</f>
        <v>26.659999999999997</v>
      </c>
    </row>
    <row r="34" spans="2:8">
      <c r="B34" s="2" t="s">
        <v>116</v>
      </c>
    </row>
    <row r="35" spans="2:8">
      <c r="B35" s="1" t="s">
        <v>947</v>
      </c>
      <c r="C35" s="12">
        <v>3.2</v>
      </c>
      <c r="D35" s="1" t="s">
        <v>113</v>
      </c>
      <c r="E35" s="1" t="s">
        <v>948</v>
      </c>
      <c r="F35" s="4">
        <v>7500000</v>
      </c>
      <c r="G35" s="4">
        <v>7471.83</v>
      </c>
      <c r="H35" s="4">
        <v>6.96</v>
      </c>
    </row>
    <row r="36" spans="2:8">
      <c r="B36" s="1" t="s">
        <v>1468</v>
      </c>
      <c r="C36" s="12">
        <v>3.16</v>
      </c>
      <c r="D36" s="1" t="s">
        <v>119</v>
      </c>
      <c r="E36" s="1" t="s">
        <v>1467</v>
      </c>
      <c r="F36" s="4">
        <v>1000</v>
      </c>
      <c r="G36" s="4">
        <v>4988.76</v>
      </c>
      <c r="H36" s="4">
        <v>4.6500000000000004</v>
      </c>
    </row>
    <row r="37" spans="2:8">
      <c r="B37" s="1" t="s">
        <v>1203</v>
      </c>
      <c r="C37" s="12">
        <v>3.33</v>
      </c>
      <c r="D37" s="1" t="s">
        <v>113</v>
      </c>
      <c r="E37" s="1" t="s">
        <v>1202</v>
      </c>
      <c r="F37" s="4">
        <v>5000000</v>
      </c>
      <c r="G37" s="4">
        <v>4945.8599999999997</v>
      </c>
      <c r="H37" s="4">
        <v>4.6100000000000003</v>
      </c>
    </row>
    <row r="38" spans="2:8">
      <c r="B38" s="1" t="s">
        <v>1331</v>
      </c>
      <c r="C38" s="12">
        <v>3.36</v>
      </c>
      <c r="D38" s="1" t="s">
        <v>119</v>
      </c>
      <c r="E38" s="1" t="s">
        <v>1330</v>
      </c>
      <c r="F38" s="4">
        <v>1000</v>
      </c>
      <c r="G38" s="4">
        <v>4944.92</v>
      </c>
      <c r="H38" s="4">
        <v>4.6100000000000003</v>
      </c>
    </row>
    <row r="39" spans="2:8">
      <c r="B39" s="1" t="s">
        <v>1048</v>
      </c>
      <c r="C39" s="12">
        <v>3.52</v>
      </c>
      <c r="D39" s="1" t="s">
        <v>119</v>
      </c>
      <c r="E39" s="1" t="s">
        <v>1047</v>
      </c>
      <c r="F39" s="4">
        <v>5000</v>
      </c>
      <c r="G39" s="4">
        <v>4929.17</v>
      </c>
      <c r="H39" s="4">
        <v>4.59</v>
      </c>
    </row>
    <row r="40" spans="2:8">
      <c r="B40" s="1" t="s">
        <v>1075</v>
      </c>
      <c r="C40" s="12">
        <v>3.63</v>
      </c>
      <c r="D40" s="1" t="s">
        <v>119</v>
      </c>
      <c r="E40" s="1" t="s">
        <v>1074</v>
      </c>
      <c r="F40" s="4">
        <v>1000</v>
      </c>
      <c r="G40" s="4">
        <v>4905.49</v>
      </c>
      <c r="H40" s="4">
        <v>4.57</v>
      </c>
    </row>
    <row r="41" spans="2:8">
      <c r="B41" s="1" t="s">
        <v>1110</v>
      </c>
      <c r="C41" s="12">
        <v>3.69</v>
      </c>
      <c r="D41" s="1" t="s">
        <v>119</v>
      </c>
      <c r="E41" s="1" t="s">
        <v>1109</v>
      </c>
      <c r="F41" s="4">
        <v>5000</v>
      </c>
      <c r="G41" s="4">
        <v>4903.34</v>
      </c>
      <c r="H41" s="4">
        <v>4.57</v>
      </c>
    </row>
    <row r="42" spans="2:8">
      <c r="B42" s="1" t="s">
        <v>1333</v>
      </c>
      <c r="C42" s="12">
        <v>3.67</v>
      </c>
      <c r="D42" s="1" t="s">
        <v>119</v>
      </c>
      <c r="E42" s="1" t="s">
        <v>1332</v>
      </c>
      <c r="F42" s="4">
        <v>500</v>
      </c>
      <c r="G42" s="4">
        <v>2493.23</v>
      </c>
      <c r="H42" s="4">
        <v>2.3199999999999998</v>
      </c>
    </row>
    <row r="43" spans="2:8">
      <c r="B43" s="1" t="s">
        <v>1066</v>
      </c>
      <c r="C43" s="12">
        <v>3.51</v>
      </c>
      <c r="D43" s="1" t="s">
        <v>119</v>
      </c>
      <c r="E43" s="1" t="s">
        <v>1065</v>
      </c>
      <c r="F43" s="4">
        <v>500</v>
      </c>
      <c r="G43" s="4">
        <v>2486.15</v>
      </c>
      <c r="H43" s="4">
        <v>2.3199999999999998</v>
      </c>
    </row>
    <row r="44" spans="2:8">
      <c r="B44" s="1" t="s">
        <v>1466</v>
      </c>
      <c r="C44" s="12">
        <v>3.31</v>
      </c>
      <c r="D44" s="1" t="s">
        <v>119</v>
      </c>
      <c r="E44" s="1" t="s">
        <v>1465</v>
      </c>
      <c r="F44" s="4">
        <v>2500</v>
      </c>
      <c r="G44" s="4">
        <v>2481.1</v>
      </c>
      <c r="H44" s="4">
        <v>2.31</v>
      </c>
    </row>
    <row r="45" spans="2:8">
      <c r="B45" s="1" t="s">
        <v>1005</v>
      </c>
      <c r="C45" s="12">
        <v>3.91</v>
      </c>
      <c r="D45" s="1" t="s">
        <v>119</v>
      </c>
      <c r="E45" s="1" t="s">
        <v>1004</v>
      </c>
      <c r="F45" s="4">
        <v>500</v>
      </c>
      <c r="G45" s="4">
        <v>2474.3200000000002</v>
      </c>
      <c r="H45" s="4">
        <v>2.31</v>
      </c>
    </row>
    <row r="46" spans="2:8">
      <c r="B46" s="1" t="s">
        <v>1337</v>
      </c>
      <c r="C46" s="12">
        <v>3.63</v>
      </c>
      <c r="D46" s="1" t="s">
        <v>119</v>
      </c>
      <c r="E46" s="1" t="s">
        <v>864</v>
      </c>
      <c r="F46" s="4">
        <v>2500</v>
      </c>
      <c r="G46" s="4">
        <v>2459.16</v>
      </c>
      <c r="H46" s="4">
        <v>2.29</v>
      </c>
    </row>
    <row r="47" spans="2:8">
      <c r="B47" s="1" t="s">
        <v>1094</v>
      </c>
      <c r="C47" s="12">
        <v>4.0999999999999996</v>
      </c>
      <c r="D47" s="1" t="s">
        <v>119</v>
      </c>
      <c r="E47" s="1" t="s">
        <v>1093</v>
      </c>
      <c r="F47" s="4">
        <v>500</v>
      </c>
      <c r="G47" s="4">
        <v>2458.85</v>
      </c>
      <c r="H47" s="4">
        <v>2.29</v>
      </c>
    </row>
    <row r="48" spans="2:8">
      <c r="B48" s="1" t="s">
        <v>1464</v>
      </c>
      <c r="C48" s="12">
        <v>3.7</v>
      </c>
      <c r="D48" s="1" t="s">
        <v>119</v>
      </c>
      <c r="E48" s="1" t="s">
        <v>1463</v>
      </c>
      <c r="F48" s="4">
        <v>500</v>
      </c>
      <c r="G48" s="4">
        <v>2440.87</v>
      </c>
      <c r="H48" s="4">
        <v>2.27</v>
      </c>
    </row>
    <row r="49" spans="2:8">
      <c r="B49" s="1" t="s">
        <v>1027</v>
      </c>
      <c r="C49" s="12">
        <v>4.75</v>
      </c>
      <c r="D49" s="1" t="s">
        <v>119</v>
      </c>
      <c r="E49" s="1" t="s">
        <v>1026</v>
      </c>
      <c r="F49" s="4">
        <v>2500</v>
      </c>
      <c r="G49" s="4">
        <v>2439.4299999999998</v>
      </c>
      <c r="H49" s="4">
        <v>2.27</v>
      </c>
    </row>
    <row r="50" spans="2:8">
      <c r="B50" s="1" t="s">
        <v>1071</v>
      </c>
      <c r="C50" s="12">
        <v>5.38</v>
      </c>
      <c r="D50" s="1" t="s">
        <v>120</v>
      </c>
      <c r="E50" s="1" t="s">
        <v>333</v>
      </c>
      <c r="F50" s="4">
        <v>500</v>
      </c>
      <c r="G50" s="4">
        <v>2417.0700000000002</v>
      </c>
      <c r="H50" s="4">
        <v>2.25</v>
      </c>
    </row>
    <row r="51" spans="2:8">
      <c r="B51" s="1" t="s">
        <v>1326</v>
      </c>
      <c r="C51" s="12">
        <v>4.7699999999999996</v>
      </c>
      <c r="D51" s="1" t="s">
        <v>119</v>
      </c>
      <c r="E51" s="1" t="s">
        <v>1325</v>
      </c>
      <c r="F51" s="4">
        <v>500</v>
      </c>
      <c r="G51" s="4">
        <v>2400.5</v>
      </c>
      <c r="H51" s="4">
        <v>2.2400000000000002</v>
      </c>
    </row>
    <row r="52" spans="2:8">
      <c r="B52" s="1" t="s">
        <v>1019</v>
      </c>
      <c r="C52" s="12">
        <v>5.24</v>
      </c>
      <c r="D52" s="1" t="s">
        <v>119</v>
      </c>
      <c r="E52" s="1" t="s">
        <v>1018</v>
      </c>
      <c r="F52" s="4">
        <v>400</v>
      </c>
      <c r="G52" s="4">
        <v>1928.3</v>
      </c>
      <c r="H52" s="4">
        <v>1.8</v>
      </c>
    </row>
    <row r="53" spans="2:8">
      <c r="B53" s="1" t="s">
        <v>1017</v>
      </c>
      <c r="C53" s="12">
        <v>4.1500000000000004</v>
      </c>
      <c r="D53" s="1" t="s">
        <v>119</v>
      </c>
      <c r="E53" s="1" t="s">
        <v>1016</v>
      </c>
      <c r="F53" s="4">
        <v>300</v>
      </c>
      <c r="G53" s="4">
        <v>1484.64</v>
      </c>
      <c r="H53" s="4">
        <v>1.38</v>
      </c>
    </row>
    <row r="54" spans="2:8">
      <c r="B54" s="1" t="s">
        <v>989</v>
      </c>
      <c r="C54" s="12">
        <v>4.8899999999999997</v>
      </c>
      <c r="D54" s="1" t="s">
        <v>119</v>
      </c>
      <c r="E54" s="1" t="s">
        <v>988</v>
      </c>
      <c r="F54" s="4">
        <v>300</v>
      </c>
      <c r="G54" s="4">
        <v>1462.61</v>
      </c>
      <c r="H54" s="4">
        <v>1.36</v>
      </c>
    </row>
    <row r="55" spans="2:8">
      <c r="B55" s="2" t="s">
        <v>121</v>
      </c>
      <c r="C55" s="34"/>
      <c r="D55" s="2"/>
      <c r="E55" s="2"/>
      <c r="F55" s="10"/>
      <c r="G55" s="10">
        <f>SUM(G34:G54)</f>
        <v>66515.600000000006</v>
      </c>
      <c r="H55" s="10">
        <f>SUM(H34:H54)</f>
        <v>61.970000000000013</v>
      </c>
    </row>
    <row r="56" spans="2:8">
      <c r="B56" s="2" t="s">
        <v>336</v>
      </c>
      <c r="C56" s="34"/>
      <c r="D56" s="2"/>
      <c r="E56" s="2"/>
      <c r="F56" s="10"/>
      <c r="G56" s="10">
        <v>5677.09</v>
      </c>
      <c r="H56" s="10">
        <v>5.29</v>
      </c>
    </row>
    <row r="57" spans="2:8">
      <c r="B57" s="2" t="s">
        <v>122</v>
      </c>
      <c r="C57" s="34"/>
      <c r="D57" s="2"/>
      <c r="E57" s="2"/>
      <c r="F57" s="10"/>
      <c r="G57" s="10">
        <v>105862</v>
      </c>
      <c r="H57" s="10">
        <v>98.66</v>
      </c>
    </row>
    <row r="58" spans="2:8">
      <c r="B58" s="2" t="s">
        <v>123</v>
      </c>
      <c r="C58" s="34"/>
      <c r="D58" s="2"/>
      <c r="E58" s="2"/>
      <c r="F58" s="10"/>
      <c r="G58" s="10">
        <v>1438.7094666000012</v>
      </c>
      <c r="H58" s="10">
        <v>1.3400000000000034</v>
      </c>
    </row>
    <row r="59" spans="2:8">
      <c r="B59" s="2" t="s">
        <v>124</v>
      </c>
      <c r="C59" s="34"/>
      <c r="D59" s="2"/>
      <c r="E59" s="2"/>
      <c r="F59" s="10"/>
      <c r="G59" s="10">
        <v>107300.7094666</v>
      </c>
      <c r="H59" s="10">
        <v>100</v>
      </c>
    </row>
    <row r="60" spans="2:8">
      <c r="B60" s="1" t="s">
        <v>125</v>
      </c>
    </row>
    <row r="61" spans="2:8">
      <c r="B61" s="1" t="s">
        <v>126</v>
      </c>
    </row>
    <row r="62" spans="2:8">
      <c r="B62" s="2"/>
    </row>
    <row r="63" spans="2:8" ht="25.5">
      <c r="B63" s="11" t="s">
        <v>127</v>
      </c>
      <c r="C63" s="12" t="s">
        <v>128</v>
      </c>
    </row>
    <row r="64" spans="2:8">
      <c r="B64" s="2"/>
    </row>
    <row r="65" spans="2:3">
      <c r="B65" s="2" t="s">
        <v>129</v>
      </c>
    </row>
    <row r="66" spans="2:3">
      <c r="B66" s="2" t="s">
        <v>130</v>
      </c>
    </row>
    <row r="67" spans="2:3">
      <c r="B67" s="2" t="s">
        <v>1462</v>
      </c>
      <c r="C67" s="34"/>
    </row>
    <row r="68" spans="2:3">
      <c r="B68" s="2" t="s">
        <v>1461</v>
      </c>
      <c r="C68" s="34"/>
    </row>
    <row r="69" spans="2:3">
      <c r="B69" s="2" t="s">
        <v>1460</v>
      </c>
      <c r="C69" s="34"/>
    </row>
    <row r="70" spans="2:3">
      <c r="B70" s="2" t="s">
        <v>1459</v>
      </c>
      <c r="C70" s="34"/>
    </row>
    <row r="71" spans="2:3">
      <c r="B71" s="2" t="s">
        <v>1458</v>
      </c>
      <c r="C71" s="34"/>
    </row>
    <row r="72" spans="2:3">
      <c r="B72" s="2" t="s">
        <v>1457</v>
      </c>
      <c r="C72" s="34"/>
    </row>
    <row r="73" spans="2:3">
      <c r="B73" s="2" t="s">
        <v>1456</v>
      </c>
      <c r="C73" s="34"/>
    </row>
    <row r="74" spans="2:3">
      <c r="B74" s="2" t="s">
        <v>1455</v>
      </c>
      <c r="C74" s="34"/>
    </row>
    <row r="75" spans="2:3">
      <c r="B75" s="2" t="s">
        <v>1454</v>
      </c>
      <c r="C75" s="34"/>
    </row>
    <row r="76" spans="2:3">
      <c r="B76" s="2" t="s">
        <v>1453</v>
      </c>
      <c r="C76" s="34"/>
    </row>
    <row r="77" spans="2:3">
      <c r="B77" s="2" t="s">
        <v>1452</v>
      </c>
      <c r="C77" s="34"/>
    </row>
    <row r="78" spans="2:3">
      <c r="B78" s="2" t="s">
        <v>1451</v>
      </c>
      <c r="C78" s="34"/>
    </row>
    <row r="79" spans="2:3">
      <c r="B79" s="33" t="s">
        <v>976</v>
      </c>
      <c r="C79" s="34"/>
    </row>
    <row r="80" spans="2:3">
      <c r="B80" s="33" t="s">
        <v>1450</v>
      </c>
    </row>
    <row r="82" spans="2:8">
      <c r="B82" s="21" t="s">
        <v>962</v>
      </c>
      <c r="C82" s="20"/>
      <c r="D82" s="19"/>
    </row>
    <row r="83" spans="2:8" ht="75">
      <c r="B83" s="17" t="s">
        <v>961</v>
      </c>
      <c r="C83" s="18" t="s">
        <v>960</v>
      </c>
      <c r="D83" s="17" t="s">
        <v>959</v>
      </c>
    </row>
    <row r="84" spans="2:8" s="36" customFormat="1">
      <c r="B84" s="16" t="s">
        <v>41</v>
      </c>
      <c r="C84" s="50">
        <v>40</v>
      </c>
      <c r="D84" s="14">
        <v>1.2</v>
      </c>
      <c r="F84" s="49"/>
      <c r="G84" s="48"/>
      <c r="H84" s="48"/>
    </row>
  </sheetData>
  <mergeCells count="2">
    <mergeCell ref="B1:E1"/>
    <mergeCell ref="C3:C7"/>
  </mergeCells>
  <hyperlinks>
    <hyperlink ref="A1" location="Index!A1" display="Index" xr:uid="{6BEA0178-206E-4713-8309-58D72117CF73}"/>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301BA-72DC-41AE-B81C-DB8977BB1C94}">
  <dimension ref="A1:H84"/>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12.140625" style="1" bestFit="1" customWidth="1"/>
    <col min="5" max="5" width="14.5703125" style="1" bestFit="1" customWidth="1"/>
    <col min="6" max="6" width="12.5703125" style="4" bestFit="1" customWidth="1"/>
    <col min="7" max="7" width="18.140625" style="4" bestFit="1" customWidth="1"/>
    <col min="8" max="8" width="9.140625" style="4" bestFit="1"/>
    <col min="9" max="16384" width="9.140625" style="1"/>
  </cols>
  <sheetData>
    <row r="1" spans="1:8">
      <c r="A1" s="3" t="s">
        <v>0</v>
      </c>
      <c r="B1" s="329" t="s">
        <v>100</v>
      </c>
      <c r="C1" s="329"/>
      <c r="D1" s="329"/>
      <c r="E1" s="329"/>
    </row>
    <row r="2" spans="1:8" ht="13.5" thickBot="1"/>
    <row r="3" spans="1:8" ht="15">
      <c r="B3" s="198" t="s">
        <v>2954</v>
      </c>
      <c r="C3" s="341"/>
    </row>
    <row r="4" spans="1:8" ht="15">
      <c r="B4" s="199" t="s">
        <v>2955</v>
      </c>
      <c r="C4" s="342"/>
    </row>
    <row r="5" spans="1:8" ht="15">
      <c r="B5" s="200" t="s">
        <v>2917</v>
      </c>
      <c r="C5" s="342"/>
    </row>
    <row r="6" spans="1:8" ht="15">
      <c r="B6" s="200" t="s">
        <v>2956</v>
      </c>
      <c r="C6" s="342"/>
    </row>
    <row r="7" spans="1:8" ht="15.75" thickBot="1">
      <c r="B7" s="202" t="s">
        <v>2957</v>
      </c>
      <c r="C7" s="343"/>
    </row>
    <row r="10" spans="1:8">
      <c r="B10" s="1" t="s">
        <v>101</v>
      </c>
    </row>
    <row r="12" spans="1:8">
      <c r="B12" s="6" t="s">
        <v>102</v>
      </c>
      <c r="C12" s="35" t="s">
        <v>103</v>
      </c>
      <c r="D12" s="6" t="s">
        <v>104</v>
      </c>
      <c r="E12" s="6" t="s">
        <v>105</v>
      </c>
      <c r="F12" s="8" t="s">
        <v>106</v>
      </c>
      <c r="G12" s="8" t="s">
        <v>107</v>
      </c>
      <c r="H12" s="8" t="s">
        <v>108</v>
      </c>
    </row>
    <row r="13" spans="1:8">
      <c r="B13" s="2" t="s">
        <v>109</v>
      </c>
    </row>
    <row r="14" spans="1:8">
      <c r="B14" s="2" t="s">
        <v>110</v>
      </c>
    </row>
    <row r="15" spans="1:8">
      <c r="B15" s="2" t="s">
        <v>111</v>
      </c>
    </row>
    <row r="16" spans="1:8">
      <c r="B16" s="1" t="s">
        <v>112</v>
      </c>
      <c r="C16" s="12">
        <v>3.26</v>
      </c>
      <c r="D16" s="1" t="s">
        <v>113</v>
      </c>
      <c r="E16" s="1" t="s">
        <v>114</v>
      </c>
      <c r="F16" s="4">
        <v>40000000</v>
      </c>
      <c r="G16" s="4">
        <v>40402</v>
      </c>
      <c r="H16" s="4">
        <v>3.33</v>
      </c>
    </row>
    <row r="17" spans="2:8">
      <c r="B17" s="1" t="s">
        <v>1549</v>
      </c>
      <c r="C17" s="12">
        <v>3.36</v>
      </c>
      <c r="D17" s="1" t="s">
        <v>113</v>
      </c>
      <c r="E17" s="1" t="s">
        <v>1548</v>
      </c>
      <c r="F17" s="4">
        <v>500000</v>
      </c>
      <c r="G17" s="4">
        <v>505.38</v>
      </c>
      <c r="H17" s="4">
        <v>0.04</v>
      </c>
    </row>
    <row r="18" spans="2:8">
      <c r="B18" s="1" t="s">
        <v>1547</v>
      </c>
      <c r="C18" s="12">
        <v>3.38</v>
      </c>
      <c r="D18" s="1" t="s">
        <v>113</v>
      </c>
      <c r="E18" s="1" t="s">
        <v>1546</v>
      </c>
      <c r="F18" s="4">
        <v>500000</v>
      </c>
      <c r="G18" s="4">
        <v>503.73</v>
      </c>
      <c r="H18" s="4">
        <v>0.04</v>
      </c>
    </row>
    <row r="19" spans="2:8">
      <c r="B19" s="2" t="s">
        <v>115</v>
      </c>
      <c r="C19" s="34"/>
      <c r="D19" s="2"/>
      <c r="E19" s="2"/>
      <c r="F19" s="10"/>
      <c r="G19" s="10">
        <f>SUM(G12:G18)</f>
        <v>41411.11</v>
      </c>
      <c r="H19" s="10">
        <f>SUM(H12:H18)</f>
        <v>3.41</v>
      </c>
    </row>
    <row r="20" spans="2:8">
      <c r="B20" s="2" t="s">
        <v>116</v>
      </c>
    </row>
    <row r="21" spans="2:8">
      <c r="B21" s="1" t="s">
        <v>1545</v>
      </c>
      <c r="C21" s="12">
        <v>3.03</v>
      </c>
      <c r="D21" s="1" t="s">
        <v>113</v>
      </c>
      <c r="E21" s="1" t="s">
        <v>1544</v>
      </c>
      <c r="F21" s="4">
        <v>111500000</v>
      </c>
      <c r="G21" s="4">
        <v>111490.75</v>
      </c>
      <c r="H21" s="4">
        <v>9.18</v>
      </c>
    </row>
    <row r="22" spans="2:8">
      <c r="B22" s="1" t="s">
        <v>117</v>
      </c>
      <c r="C22" s="12">
        <v>3.01</v>
      </c>
      <c r="D22" s="1" t="s">
        <v>113</v>
      </c>
      <c r="E22" s="1" t="s">
        <v>118</v>
      </c>
      <c r="F22" s="4">
        <v>75000000</v>
      </c>
      <c r="G22" s="4">
        <v>74950.58</v>
      </c>
      <c r="H22" s="4">
        <v>6.17</v>
      </c>
    </row>
    <row r="23" spans="2:8">
      <c r="B23" s="1" t="s">
        <v>1543</v>
      </c>
      <c r="C23" s="12">
        <v>3.2</v>
      </c>
      <c r="D23" s="1" t="s">
        <v>113</v>
      </c>
      <c r="E23" s="1" t="s">
        <v>1542</v>
      </c>
      <c r="F23" s="4">
        <v>71500000</v>
      </c>
      <c r="G23" s="4">
        <v>71144.5</v>
      </c>
      <c r="H23" s="4">
        <v>5.86</v>
      </c>
    </row>
    <row r="24" spans="2:8">
      <c r="B24" s="1" t="s">
        <v>1541</v>
      </c>
      <c r="C24" s="12">
        <v>3.1</v>
      </c>
      <c r="D24" s="1" t="s">
        <v>113</v>
      </c>
      <c r="E24" s="1" t="s">
        <v>1540</v>
      </c>
      <c r="F24" s="4">
        <v>71000000</v>
      </c>
      <c r="G24" s="4">
        <v>70867.59</v>
      </c>
      <c r="H24" s="4">
        <v>5.83</v>
      </c>
    </row>
    <row r="25" spans="2:8">
      <c r="B25" s="1" t="s">
        <v>1013</v>
      </c>
      <c r="C25" s="12">
        <v>3.26</v>
      </c>
      <c r="D25" s="1" t="s">
        <v>119</v>
      </c>
      <c r="E25" s="1" t="s">
        <v>1012</v>
      </c>
      <c r="F25" s="4">
        <v>13500</v>
      </c>
      <c r="G25" s="4">
        <v>67331.66</v>
      </c>
      <c r="H25" s="4">
        <v>5.54</v>
      </c>
    </row>
    <row r="26" spans="2:8">
      <c r="B26" s="1" t="s">
        <v>1539</v>
      </c>
      <c r="C26" s="12">
        <v>3.26</v>
      </c>
      <c r="D26" s="1" t="s">
        <v>113</v>
      </c>
      <c r="E26" s="1" t="s">
        <v>1538</v>
      </c>
      <c r="F26" s="4">
        <v>60000000</v>
      </c>
      <c r="G26" s="4">
        <v>59579.64</v>
      </c>
      <c r="H26" s="4">
        <v>4.9000000000000004</v>
      </c>
    </row>
    <row r="27" spans="2:8">
      <c r="B27" s="1" t="s">
        <v>1537</v>
      </c>
      <c r="C27" s="12">
        <v>3.46</v>
      </c>
      <c r="D27" s="1" t="s">
        <v>119</v>
      </c>
      <c r="E27" s="1" t="s">
        <v>1536</v>
      </c>
      <c r="F27" s="4">
        <v>10000</v>
      </c>
      <c r="G27" s="4">
        <v>49943.25</v>
      </c>
      <c r="H27" s="4">
        <v>4.1100000000000003</v>
      </c>
    </row>
    <row r="28" spans="2:8">
      <c r="B28" s="1" t="s">
        <v>1088</v>
      </c>
      <c r="C28" s="12">
        <v>3.33</v>
      </c>
      <c r="D28" s="1" t="s">
        <v>119</v>
      </c>
      <c r="E28" s="1" t="s">
        <v>1087</v>
      </c>
      <c r="F28" s="4">
        <v>8000</v>
      </c>
      <c r="G28" s="4">
        <v>39843.72</v>
      </c>
      <c r="H28" s="4">
        <v>3.28</v>
      </c>
    </row>
    <row r="29" spans="2:8">
      <c r="B29" s="1" t="s">
        <v>1535</v>
      </c>
      <c r="C29" s="12">
        <v>3.35</v>
      </c>
      <c r="D29" s="1" t="s">
        <v>119</v>
      </c>
      <c r="E29" s="1" t="s">
        <v>1534</v>
      </c>
      <c r="F29" s="4">
        <v>8000</v>
      </c>
      <c r="G29" s="4">
        <v>39828.28</v>
      </c>
      <c r="H29" s="4">
        <v>3.28</v>
      </c>
    </row>
    <row r="30" spans="2:8">
      <c r="B30" s="1" t="s">
        <v>1533</v>
      </c>
      <c r="C30" s="12">
        <v>3.49</v>
      </c>
      <c r="D30" s="1" t="s">
        <v>119</v>
      </c>
      <c r="E30" s="1" t="s">
        <v>1532</v>
      </c>
      <c r="F30" s="4">
        <v>8000</v>
      </c>
      <c r="G30" s="4">
        <v>39707.68</v>
      </c>
      <c r="H30" s="4">
        <v>3.27</v>
      </c>
    </row>
    <row r="31" spans="2:8">
      <c r="B31" s="1" t="s">
        <v>1114</v>
      </c>
      <c r="C31" s="12">
        <v>3.24</v>
      </c>
      <c r="D31" s="1" t="s">
        <v>113</v>
      </c>
      <c r="E31" s="1" t="s">
        <v>1113</v>
      </c>
      <c r="F31" s="4">
        <v>33500000</v>
      </c>
      <c r="G31" s="4">
        <v>33290.19</v>
      </c>
      <c r="H31" s="4">
        <v>2.74</v>
      </c>
    </row>
    <row r="32" spans="2:8">
      <c r="B32" s="1" t="s">
        <v>1011</v>
      </c>
      <c r="C32" s="12">
        <v>3.35</v>
      </c>
      <c r="D32" s="1" t="s">
        <v>119</v>
      </c>
      <c r="E32" s="1" t="s">
        <v>1010</v>
      </c>
      <c r="F32" s="4">
        <v>6000</v>
      </c>
      <c r="G32" s="4">
        <v>29852.1</v>
      </c>
      <c r="H32" s="4">
        <v>2.46</v>
      </c>
    </row>
    <row r="33" spans="2:8">
      <c r="B33" s="1" t="s">
        <v>1531</v>
      </c>
      <c r="C33" s="12">
        <v>3.01</v>
      </c>
      <c r="D33" s="1" t="s">
        <v>113</v>
      </c>
      <c r="E33" s="1" t="s">
        <v>1530</v>
      </c>
      <c r="F33" s="4">
        <v>25000000</v>
      </c>
      <c r="G33" s="4">
        <v>24983.53</v>
      </c>
      <c r="H33" s="4">
        <v>2.06</v>
      </c>
    </row>
    <row r="34" spans="2:8">
      <c r="B34" s="1" t="s">
        <v>1529</v>
      </c>
      <c r="C34" s="12">
        <v>3.14</v>
      </c>
      <c r="D34" s="1" t="s">
        <v>119</v>
      </c>
      <c r="E34" s="1" t="s">
        <v>1528</v>
      </c>
      <c r="F34" s="4">
        <v>5000</v>
      </c>
      <c r="G34" s="4">
        <v>24982.85</v>
      </c>
      <c r="H34" s="4">
        <v>2.06</v>
      </c>
    </row>
    <row r="35" spans="2:8">
      <c r="B35" s="1" t="s">
        <v>1527</v>
      </c>
      <c r="C35" s="12">
        <v>3.15</v>
      </c>
      <c r="D35" s="1" t="s">
        <v>119</v>
      </c>
      <c r="E35" s="1" t="s">
        <v>1526</v>
      </c>
      <c r="F35" s="4">
        <v>5000</v>
      </c>
      <c r="G35" s="4">
        <v>24982.75</v>
      </c>
      <c r="H35" s="4">
        <v>2.06</v>
      </c>
    </row>
    <row r="36" spans="2:8">
      <c r="B36" s="1" t="s">
        <v>1468</v>
      </c>
      <c r="C36" s="12">
        <v>3.16</v>
      </c>
      <c r="D36" s="1" t="s">
        <v>119</v>
      </c>
      <c r="E36" s="1" t="s">
        <v>1467</v>
      </c>
      <c r="F36" s="4">
        <v>5000</v>
      </c>
      <c r="G36" s="4">
        <v>24943.78</v>
      </c>
      <c r="H36" s="4">
        <v>2.0499999999999998</v>
      </c>
    </row>
    <row r="37" spans="2:8">
      <c r="B37" s="1" t="s">
        <v>1525</v>
      </c>
      <c r="C37" s="12">
        <v>3.33</v>
      </c>
      <c r="D37" s="1" t="s">
        <v>119</v>
      </c>
      <c r="E37" s="1" t="s">
        <v>1524</v>
      </c>
      <c r="F37" s="4">
        <v>5000</v>
      </c>
      <c r="G37" s="4">
        <v>24893.279999999999</v>
      </c>
      <c r="H37" s="4">
        <v>2.0499999999999998</v>
      </c>
    </row>
    <row r="38" spans="2:8">
      <c r="B38" s="1" t="s">
        <v>1523</v>
      </c>
      <c r="C38" s="12">
        <v>3.32</v>
      </c>
      <c r="D38" s="1" t="s">
        <v>119</v>
      </c>
      <c r="E38" s="1" t="s">
        <v>1522</v>
      </c>
      <c r="F38" s="4">
        <v>5000</v>
      </c>
      <c r="G38" s="4">
        <v>24884.58</v>
      </c>
      <c r="H38" s="4">
        <v>2.0499999999999998</v>
      </c>
    </row>
    <row r="39" spans="2:8">
      <c r="B39" s="1" t="s">
        <v>1521</v>
      </c>
      <c r="C39" s="12">
        <v>3.32</v>
      </c>
      <c r="D39" s="1" t="s">
        <v>119</v>
      </c>
      <c r="E39" s="1" t="s">
        <v>1520</v>
      </c>
      <c r="F39" s="4">
        <v>5000</v>
      </c>
      <c r="G39" s="4">
        <v>24815.200000000001</v>
      </c>
      <c r="H39" s="4">
        <v>2.04</v>
      </c>
    </row>
    <row r="40" spans="2:8">
      <c r="B40" s="1" t="s">
        <v>1519</v>
      </c>
      <c r="C40" s="12">
        <v>3.37</v>
      </c>
      <c r="D40" s="1" t="s">
        <v>119</v>
      </c>
      <c r="E40" s="1" t="s">
        <v>1518</v>
      </c>
      <c r="F40" s="4">
        <v>5000</v>
      </c>
      <c r="G40" s="4">
        <v>24807.599999999999</v>
      </c>
      <c r="H40" s="4">
        <v>2.04</v>
      </c>
    </row>
    <row r="41" spans="2:8">
      <c r="B41" s="1" t="s">
        <v>1517</v>
      </c>
      <c r="C41" s="12">
        <v>3.12</v>
      </c>
      <c r="D41" s="1" t="s">
        <v>119</v>
      </c>
      <c r="E41" s="1" t="s">
        <v>1516</v>
      </c>
      <c r="F41" s="4">
        <v>4000</v>
      </c>
      <c r="G41" s="4">
        <v>19989.740000000002</v>
      </c>
      <c r="H41" s="4">
        <v>1.65</v>
      </c>
    </row>
    <row r="42" spans="2:8">
      <c r="B42" s="1" t="s">
        <v>1515</v>
      </c>
      <c r="C42" s="12">
        <v>3.23</v>
      </c>
      <c r="D42" s="1" t="s">
        <v>119</v>
      </c>
      <c r="E42" s="1" t="s">
        <v>1514</v>
      </c>
      <c r="F42" s="4">
        <v>4000</v>
      </c>
      <c r="G42" s="4">
        <v>19978.78</v>
      </c>
      <c r="H42" s="4">
        <v>1.64</v>
      </c>
    </row>
    <row r="43" spans="2:8">
      <c r="B43" s="1" t="s">
        <v>1513</v>
      </c>
      <c r="C43" s="12">
        <v>3.25</v>
      </c>
      <c r="D43" s="1" t="s">
        <v>119</v>
      </c>
      <c r="E43" s="1" t="s">
        <v>1512</v>
      </c>
      <c r="F43" s="4">
        <v>17500</v>
      </c>
      <c r="G43" s="4">
        <v>17458.04</v>
      </c>
      <c r="H43" s="4">
        <v>1.44</v>
      </c>
    </row>
    <row r="44" spans="2:8">
      <c r="B44" s="1" t="s">
        <v>1511</v>
      </c>
      <c r="C44" s="12">
        <v>3.42</v>
      </c>
      <c r="D44" s="1" t="s">
        <v>120</v>
      </c>
      <c r="E44" s="1" t="s">
        <v>1510</v>
      </c>
      <c r="F44" s="4">
        <v>3000</v>
      </c>
      <c r="G44" s="4">
        <v>14969.15</v>
      </c>
      <c r="H44" s="4">
        <v>1.23</v>
      </c>
    </row>
    <row r="45" spans="2:8">
      <c r="B45" s="1" t="s">
        <v>1086</v>
      </c>
      <c r="C45" s="12">
        <v>3.33</v>
      </c>
      <c r="D45" s="1" t="s">
        <v>119</v>
      </c>
      <c r="E45" s="1" t="s">
        <v>1085</v>
      </c>
      <c r="F45" s="4">
        <v>3000</v>
      </c>
      <c r="G45" s="4">
        <v>14921.06</v>
      </c>
      <c r="H45" s="4">
        <v>1.23</v>
      </c>
    </row>
    <row r="46" spans="2:8">
      <c r="B46" s="1" t="s">
        <v>1509</v>
      </c>
      <c r="C46" s="12">
        <v>3.04</v>
      </c>
      <c r="D46" s="1" t="s">
        <v>113</v>
      </c>
      <c r="E46" s="1" t="s">
        <v>1508</v>
      </c>
      <c r="F46" s="4">
        <v>14000000</v>
      </c>
      <c r="G46" s="4">
        <v>13966.26</v>
      </c>
      <c r="H46" s="4">
        <v>1.1499999999999999</v>
      </c>
    </row>
    <row r="47" spans="2:8">
      <c r="B47" s="1" t="s">
        <v>1507</v>
      </c>
      <c r="C47" s="12">
        <v>3.15</v>
      </c>
      <c r="D47" s="1" t="s">
        <v>119</v>
      </c>
      <c r="E47" s="1" t="s">
        <v>1506</v>
      </c>
      <c r="F47" s="4">
        <v>12500</v>
      </c>
      <c r="G47" s="4">
        <v>12482.76</v>
      </c>
      <c r="H47" s="4">
        <v>1.03</v>
      </c>
    </row>
    <row r="48" spans="2:8">
      <c r="B48" s="1" t="s">
        <v>1505</v>
      </c>
      <c r="C48" s="12">
        <v>3.32</v>
      </c>
      <c r="D48" s="1" t="s">
        <v>119</v>
      </c>
      <c r="E48" s="1" t="s">
        <v>1504</v>
      </c>
      <c r="F48" s="4">
        <v>2500</v>
      </c>
      <c r="G48" s="4">
        <v>12442.29</v>
      </c>
      <c r="H48" s="4">
        <v>1.02</v>
      </c>
    </row>
    <row r="49" spans="2:8">
      <c r="B49" s="1" t="s">
        <v>1503</v>
      </c>
      <c r="C49" s="12">
        <v>3.71</v>
      </c>
      <c r="D49" s="1" t="s">
        <v>119</v>
      </c>
      <c r="E49" s="1" t="s">
        <v>1502</v>
      </c>
      <c r="F49" s="4">
        <v>2100</v>
      </c>
      <c r="G49" s="4">
        <v>10460.709999999999</v>
      </c>
      <c r="H49" s="4">
        <v>0.86</v>
      </c>
    </row>
    <row r="50" spans="2:8">
      <c r="B50" s="1" t="s">
        <v>1090</v>
      </c>
      <c r="C50" s="12">
        <v>4.63</v>
      </c>
      <c r="D50" s="1" t="s">
        <v>119</v>
      </c>
      <c r="E50" s="1" t="s">
        <v>1089</v>
      </c>
      <c r="F50" s="4">
        <v>2000</v>
      </c>
      <c r="G50" s="4">
        <v>9963.39</v>
      </c>
      <c r="H50" s="4">
        <v>0.82</v>
      </c>
    </row>
    <row r="51" spans="2:8">
      <c r="B51" s="1" t="s">
        <v>1343</v>
      </c>
      <c r="C51" s="12">
        <v>3.24</v>
      </c>
      <c r="D51" s="1" t="s">
        <v>119</v>
      </c>
      <c r="E51" s="1" t="s">
        <v>1342</v>
      </c>
      <c r="F51" s="4">
        <v>10000</v>
      </c>
      <c r="G51" s="4">
        <v>9954.93</v>
      </c>
      <c r="H51" s="4">
        <v>0.82</v>
      </c>
    </row>
    <row r="52" spans="2:8">
      <c r="B52" s="1" t="s">
        <v>1501</v>
      </c>
      <c r="C52" s="12">
        <v>3.35</v>
      </c>
      <c r="D52" s="1" t="s">
        <v>119</v>
      </c>
      <c r="E52" s="1" t="s">
        <v>1500</v>
      </c>
      <c r="F52" s="4">
        <v>2000</v>
      </c>
      <c r="G52" s="4">
        <v>9950.68</v>
      </c>
      <c r="H52" s="4">
        <v>0.82</v>
      </c>
    </row>
    <row r="53" spans="2:8">
      <c r="B53" s="1" t="s">
        <v>1499</v>
      </c>
      <c r="C53" s="12">
        <v>3.78</v>
      </c>
      <c r="D53" s="1" t="s">
        <v>119</v>
      </c>
      <c r="E53" s="1" t="s">
        <v>1498</v>
      </c>
      <c r="F53" s="4">
        <v>2000</v>
      </c>
      <c r="G53" s="4">
        <v>9940.2900000000009</v>
      </c>
      <c r="H53" s="4">
        <v>0.82</v>
      </c>
    </row>
    <row r="54" spans="2:8">
      <c r="B54" s="1" t="s">
        <v>1497</v>
      </c>
      <c r="C54" s="12">
        <v>3.49</v>
      </c>
      <c r="D54" s="1" t="s">
        <v>120</v>
      </c>
      <c r="E54" s="1" t="s">
        <v>1496</v>
      </c>
      <c r="F54" s="4">
        <v>1000</v>
      </c>
      <c r="G54" s="4">
        <v>4997.62</v>
      </c>
      <c r="H54" s="4">
        <v>0.41</v>
      </c>
    </row>
    <row r="55" spans="2:8">
      <c r="B55" s="1" t="s">
        <v>1495</v>
      </c>
      <c r="C55" s="12">
        <v>3.35</v>
      </c>
      <c r="D55" s="1" t="s">
        <v>119</v>
      </c>
      <c r="E55" s="1" t="s">
        <v>1494</v>
      </c>
      <c r="F55" s="4">
        <v>500</v>
      </c>
      <c r="G55" s="4">
        <v>2487</v>
      </c>
      <c r="H55" s="4">
        <v>0.2</v>
      </c>
    </row>
    <row r="56" spans="2:8">
      <c r="B56" s="1" t="s">
        <v>1493</v>
      </c>
      <c r="C56" s="12">
        <v>3.1</v>
      </c>
      <c r="D56" s="1" t="s">
        <v>113</v>
      </c>
      <c r="E56" s="1" t="s">
        <v>1492</v>
      </c>
      <c r="F56" s="4">
        <v>1500000</v>
      </c>
      <c r="G56" s="4">
        <v>1495.43</v>
      </c>
      <c r="H56" s="4">
        <v>0.12</v>
      </c>
    </row>
    <row r="57" spans="2:8">
      <c r="B57" s="2" t="s">
        <v>121</v>
      </c>
      <c r="C57" s="34"/>
      <c r="D57" s="2"/>
      <c r="E57" s="2"/>
      <c r="F57" s="10"/>
      <c r="G57" s="10">
        <f>SUM(G20:G56)</f>
        <v>1072581.6400000004</v>
      </c>
      <c r="H57" s="10">
        <f>SUM(H20:H56)</f>
        <v>88.29</v>
      </c>
    </row>
    <row r="58" spans="2:8">
      <c r="B58" s="2" t="s">
        <v>1324</v>
      </c>
      <c r="C58" s="34"/>
      <c r="D58" s="2"/>
      <c r="E58" s="2"/>
      <c r="F58" s="10"/>
      <c r="G58" s="10">
        <v>86700</v>
      </c>
      <c r="H58" s="10">
        <v>7.14</v>
      </c>
    </row>
    <row r="59" spans="2:8">
      <c r="B59" s="2" t="s">
        <v>1323</v>
      </c>
      <c r="C59" s="34"/>
      <c r="D59" s="2"/>
      <c r="E59" s="2"/>
      <c r="F59" s="10"/>
      <c r="G59" s="10">
        <v>11827.11</v>
      </c>
      <c r="H59" s="10">
        <v>0.97</v>
      </c>
    </row>
    <row r="60" spans="2:8">
      <c r="B60" s="2" t="s">
        <v>122</v>
      </c>
      <c r="C60" s="34"/>
      <c r="D60" s="2"/>
      <c r="E60" s="2"/>
      <c r="F60" s="10"/>
      <c r="G60" s="10">
        <v>1212519.8600000001</v>
      </c>
      <c r="H60" s="10">
        <v>99.82</v>
      </c>
    </row>
    <row r="61" spans="2:8">
      <c r="B61" s="2" t="s">
        <v>123</v>
      </c>
      <c r="C61" s="34"/>
      <c r="D61" s="2"/>
      <c r="E61" s="2"/>
      <c r="F61" s="10"/>
      <c r="G61" s="10">
        <v>2160.0372704000765</v>
      </c>
      <c r="H61" s="10">
        <v>0.18000000000000682</v>
      </c>
    </row>
    <row r="62" spans="2:8">
      <c r="B62" s="2" t="s">
        <v>124</v>
      </c>
      <c r="C62" s="34"/>
      <c r="D62" s="2"/>
      <c r="E62" s="2"/>
      <c r="F62" s="10"/>
      <c r="G62" s="10">
        <v>1214679.8972704001</v>
      </c>
      <c r="H62" s="10">
        <v>100</v>
      </c>
    </row>
    <row r="63" spans="2:8">
      <c r="B63" s="1" t="s">
        <v>125</v>
      </c>
    </row>
    <row r="64" spans="2:8">
      <c r="B64" s="1" t="s">
        <v>126</v>
      </c>
    </row>
    <row r="65" spans="2:3">
      <c r="B65" s="2"/>
    </row>
    <row r="66" spans="2:3" ht="25.5">
      <c r="B66" s="11" t="s">
        <v>127</v>
      </c>
      <c r="C66" s="12" t="s">
        <v>128</v>
      </c>
    </row>
    <row r="67" spans="2:3">
      <c r="B67" s="2"/>
    </row>
    <row r="68" spans="2:3">
      <c r="B68" s="2" t="s">
        <v>129</v>
      </c>
    </row>
    <row r="69" spans="2:3">
      <c r="B69" s="2" t="s">
        <v>130</v>
      </c>
    </row>
    <row r="70" spans="2:3">
      <c r="B70" s="2" t="s">
        <v>1491</v>
      </c>
      <c r="C70" s="34"/>
    </row>
    <row r="71" spans="2:3">
      <c r="B71" s="2" t="s">
        <v>1490</v>
      </c>
      <c r="C71" s="34"/>
    </row>
    <row r="72" spans="2:3">
      <c r="B72" s="2" t="s">
        <v>1489</v>
      </c>
      <c r="C72" s="34"/>
    </row>
    <row r="73" spans="2:3">
      <c r="B73" s="2" t="s">
        <v>1488</v>
      </c>
      <c r="C73" s="34"/>
    </row>
    <row r="74" spans="2:3">
      <c r="B74" s="2" t="s">
        <v>1487</v>
      </c>
      <c r="C74" s="34"/>
    </row>
    <row r="75" spans="2:3">
      <c r="B75" s="2" t="s">
        <v>1486</v>
      </c>
      <c r="C75" s="34"/>
    </row>
    <row r="76" spans="2:3">
      <c r="B76" s="2" t="s">
        <v>1485</v>
      </c>
      <c r="C76" s="34"/>
    </row>
    <row r="77" spans="2:3">
      <c r="B77" s="2" t="s">
        <v>1484</v>
      </c>
      <c r="C77" s="34"/>
    </row>
    <row r="78" spans="2:3">
      <c r="B78" s="33" t="s">
        <v>976</v>
      </c>
      <c r="C78" s="34"/>
    </row>
    <row r="79" spans="2:3">
      <c r="B79" s="33" t="s">
        <v>1483</v>
      </c>
    </row>
    <row r="81" spans="2:6">
      <c r="B81" s="21" t="s">
        <v>962</v>
      </c>
      <c r="C81" s="20"/>
      <c r="D81" s="19"/>
    </row>
    <row r="82" spans="2:6" ht="75">
      <c r="B82" s="17" t="s">
        <v>961</v>
      </c>
      <c r="C82" s="18" t="s">
        <v>960</v>
      </c>
      <c r="D82" s="17" t="s">
        <v>959</v>
      </c>
    </row>
    <row r="83" spans="2:6" ht="15">
      <c r="B83" s="51" t="s">
        <v>1482</v>
      </c>
      <c r="C83" s="15">
        <v>180</v>
      </c>
      <c r="D83" s="14">
        <v>1.5</v>
      </c>
      <c r="F83" s="13"/>
    </row>
    <row r="84" spans="2:6" ht="15">
      <c r="B84" s="51" t="s">
        <v>1481</v>
      </c>
      <c r="C84" s="15">
        <v>22</v>
      </c>
      <c r="D84" s="14">
        <v>2.23</v>
      </c>
      <c r="F84" s="49"/>
    </row>
  </sheetData>
  <mergeCells count="2">
    <mergeCell ref="B1:E1"/>
    <mergeCell ref="C3:C7"/>
  </mergeCells>
  <hyperlinks>
    <hyperlink ref="A1" location="Index!A1" display="Index" xr:uid="{84DBB493-0873-49F4-9BE7-E972166E3663}"/>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C4F6E-1582-494C-8A95-8BDD1146C132}">
  <dimension ref="A1:H33"/>
  <sheetViews>
    <sheetView workbookViewId="0">
      <selection activeCell="B1" sqref="B1:E1"/>
    </sheetView>
  </sheetViews>
  <sheetFormatPr defaultRowHeight="12.75"/>
  <cols>
    <col min="1" max="1" width="5.42578125" style="1" bestFit="1" customWidth="1"/>
    <col min="2" max="2" width="67" style="1" bestFit="1" customWidth="1"/>
    <col min="3" max="3" width="25.7109375" style="5" customWidth="1"/>
    <col min="4" max="4" width="9.28515625" style="1" bestFit="1" customWidth="1"/>
    <col min="5" max="5" width="10.42578125" style="1" bestFit="1" customWidth="1"/>
    <col min="6" max="6" width="10.28515625" style="4" bestFit="1" customWidth="1"/>
    <col min="7" max="7" width="18.140625" style="4" bestFit="1" customWidth="1"/>
    <col min="8" max="8" width="9.140625" style="4" bestFit="1"/>
    <col min="9" max="16384" width="9.140625" style="1"/>
  </cols>
  <sheetData>
    <row r="1" spans="1:8">
      <c r="A1" s="3" t="s">
        <v>0</v>
      </c>
      <c r="B1" s="329" t="s">
        <v>27</v>
      </c>
      <c r="C1" s="329"/>
      <c r="D1" s="329"/>
      <c r="E1" s="329"/>
    </row>
    <row r="2" spans="1:8" ht="13.5" thickBot="1"/>
    <row r="3" spans="1:8" ht="15">
      <c r="B3" s="198" t="s">
        <v>2958</v>
      </c>
      <c r="C3" s="333"/>
    </row>
    <row r="4" spans="1:8" ht="15">
      <c r="B4" s="200" t="s">
        <v>2959</v>
      </c>
      <c r="C4" s="334"/>
    </row>
    <row r="5" spans="1:8" ht="15">
      <c r="B5" s="200" t="s">
        <v>2917</v>
      </c>
      <c r="C5" s="334"/>
    </row>
    <row r="6" spans="1:8" ht="30">
      <c r="B6" s="200" t="s">
        <v>2960</v>
      </c>
      <c r="C6" s="334"/>
    </row>
    <row r="7" spans="1:8" ht="30.75" thickBot="1">
      <c r="B7" s="201" t="s">
        <v>2961</v>
      </c>
      <c r="C7" s="335"/>
    </row>
    <row r="10" spans="1:8">
      <c r="B10" s="1" t="s">
        <v>101</v>
      </c>
    </row>
    <row r="11" spans="1:8">
      <c r="B11" s="6" t="s">
        <v>102</v>
      </c>
      <c r="C11" s="7" t="s">
        <v>103</v>
      </c>
      <c r="D11" s="6" t="s">
        <v>104</v>
      </c>
      <c r="E11" s="6" t="s">
        <v>105</v>
      </c>
      <c r="F11" s="8" t="s">
        <v>106</v>
      </c>
      <c r="G11" s="8" t="s">
        <v>107</v>
      </c>
      <c r="H11" s="8" t="s">
        <v>108</v>
      </c>
    </row>
    <row r="12" spans="1:8">
      <c r="B12" s="2" t="s">
        <v>741</v>
      </c>
      <c r="C12" s="9"/>
      <c r="D12" s="2"/>
      <c r="E12" s="2"/>
      <c r="F12" s="10"/>
      <c r="G12" s="10">
        <v>87900</v>
      </c>
      <c r="H12" s="10">
        <v>73.53</v>
      </c>
    </row>
    <row r="13" spans="1:8">
      <c r="B13" s="2" t="s">
        <v>401</v>
      </c>
      <c r="C13" s="9"/>
      <c r="D13" s="2"/>
      <c r="E13" s="2"/>
      <c r="F13" s="10"/>
      <c r="G13" s="10">
        <v>30854.01</v>
      </c>
      <c r="H13" s="10">
        <v>25.81</v>
      </c>
    </row>
    <row r="14" spans="1:8">
      <c r="B14" s="2" t="s">
        <v>122</v>
      </c>
      <c r="C14" s="9"/>
      <c r="D14" s="2"/>
      <c r="E14" s="2"/>
      <c r="F14" s="10"/>
      <c r="G14" s="10">
        <v>118754.01</v>
      </c>
      <c r="H14" s="10">
        <v>99.34</v>
      </c>
    </row>
    <row r="15" spans="1:8">
      <c r="B15" s="2" t="s">
        <v>123</v>
      </c>
      <c r="C15" s="9"/>
      <c r="D15" s="2"/>
      <c r="E15" s="2"/>
      <c r="F15" s="10"/>
      <c r="G15" s="10">
        <v>788.89918780000517</v>
      </c>
      <c r="H15" s="10">
        <v>0.65999999999999659</v>
      </c>
    </row>
    <row r="16" spans="1:8">
      <c r="B16" s="2" t="s">
        <v>124</v>
      </c>
      <c r="C16" s="9"/>
      <c r="D16" s="2"/>
      <c r="E16" s="2"/>
      <c r="F16" s="10"/>
      <c r="G16" s="10">
        <v>119542.9091878</v>
      </c>
      <c r="H16" s="10">
        <v>100</v>
      </c>
    </row>
    <row r="17" spans="2:3">
      <c r="B17" s="1" t="s">
        <v>125</v>
      </c>
    </row>
    <row r="18" spans="2:3">
      <c r="B18" s="1" t="s">
        <v>126</v>
      </c>
    </row>
    <row r="19" spans="2:3">
      <c r="B19" s="2"/>
    </row>
    <row r="20" spans="2:3" ht="25.5">
      <c r="B20" s="11" t="s">
        <v>127</v>
      </c>
      <c r="C20" s="5" t="s">
        <v>128</v>
      </c>
    </row>
    <row r="21" spans="2:3">
      <c r="B21" s="2"/>
    </row>
    <row r="22" spans="2:3">
      <c r="B22" s="2" t="s">
        <v>129</v>
      </c>
    </row>
    <row r="23" spans="2:3">
      <c r="B23" s="2" t="s">
        <v>130</v>
      </c>
    </row>
    <row r="24" spans="2:3">
      <c r="B24" s="2" t="s">
        <v>1558</v>
      </c>
      <c r="C24" s="9"/>
    </row>
    <row r="25" spans="2:3">
      <c r="B25" s="2" t="s">
        <v>1557</v>
      </c>
      <c r="C25" s="9"/>
    </row>
    <row r="26" spans="2:3">
      <c r="B26" s="2" t="s">
        <v>1556</v>
      </c>
      <c r="C26" s="9"/>
    </row>
    <row r="27" spans="2:3">
      <c r="B27" s="2" t="s">
        <v>1555</v>
      </c>
      <c r="C27" s="9"/>
    </row>
    <row r="28" spans="2:3">
      <c r="B28" s="2" t="s">
        <v>1554</v>
      </c>
      <c r="C28" s="9"/>
    </row>
    <row r="29" spans="2:3">
      <c r="B29" s="2" t="s">
        <v>1553</v>
      </c>
      <c r="C29" s="9"/>
    </row>
    <row r="30" spans="2:3">
      <c r="B30" s="2" t="s">
        <v>1552</v>
      </c>
      <c r="C30" s="9"/>
    </row>
    <row r="31" spans="2:3">
      <c r="B31" s="2" t="s">
        <v>1551</v>
      </c>
      <c r="C31" s="9"/>
    </row>
    <row r="32" spans="2:3">
      <c r="B32" s="33" t="s">
        <v>976</v>
      </c>
      <c r="C32" s="34"/>
    </row>
    <row r="33" spans="2:3">
      <c r="B33" s="33" t="s">
        <v>1550</v>
      </c>
      <c r="C33" s="12"/>
    </row>
  </sheetData>
  <mergeCells count="2">
    <mergeCell ref="B1:E1"/>
    <mergeCell ref="C3:C7"/>
  </mergeCells>
  <hyperlinks>
    <hyperlink ref="A1" location="Index!A1" display="Index" xr:uid="{55989DF1-3AB2-4A71-BAE2-D2A046138068}"/>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C7B78-63E8-47A2-8725-D3BAEFDEC69C}">
  <dimension ref="A1:H56"/>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11.140625" style="1" bestFit="1" customWidth="1"/>
    <col min="5" max="5" width="14.5703125" style="1" bestFit="1" customWidth="1"/>
    <col min="6" max="6" width="10.28515625" style="4" bestFit="1" customWidth="1"/>
    <col min="7" max="7" width="18.140625" style="4" bestFit="1" customWidth="1"/>
    <col min="8" max="8" width="9.140625" style="4" bestFit="1"/>
    <col min="9" max="16384" width="9.140625" style="1"/>
  </cols>
  <sheetData>
    <row r="1" spans="1:8">
      <c r="A1" s="3" t="s">
        <v>0</v>
      </c>
      <c r="B1" s="329" t="s">
        <v>21</v>
      </c>
      <c r="C1" s="329"/>
      <c r="D1" s="329"/>
      <c r="E1" s="329"/>
    </row>
    <row r="2" spans="1:8" ht="13.5" thickBot="1"/>
    <row r="3" spans="1:8" ht="15">
      <c r="B3" s="198" t="s">
        <v>2962</v>
      </c>
      <c r="C3" s="341"/>
    </row>
    <row r="4" spans="1:8" ht="45">
      <c r="B4" s="200" t="s">
        <v>2963</v>
      </c>
      <c r="C4" s="342"/>
    </row>
    <row r="5" spans="1:8" ht="15">
      <c r="B5" s="200" t="s">
        <v>2917</v>
      </c>
      <c r="C5" s="342"/>
    </row>
    <row r="6" spans="1:8" ht="15">
      <c r="B6" s="200" t="s">
        <v>2964</v>
      </c>
      <c r="C6" s="342"/>
    </row>
    <row r="7" spans="1:8" ht="30.75" thickBot="1">
      <c r="B7" s="201" t="s">
        <v>2965</v>
      </c>
      <c r="C7" s="343"/>
    </row>
    <row r="10" spans="1:8">
      <c r="B10" s="1" t="s">
        <v>101</v>
      </c>
    </row>
    <row r="12" spans="1:8">
      <c r="B12" s="6" t="s">
        <v>102</v>
      </c>
      <c r="C12" s="35" t="s">
        <v>103</v>
      </c>
      <c r="D12" s="6" t="s">
        <v>104</v>
      </c>
      <c r="E12" s="6" t="s">
        <v>105</v>
      </c>
      <c r="F12" s="8" t="s">
        <v>106</v>
      </c>
      <c r="G12" s="8" t="s">
        <v>107</v>
      </c>
      <c r="H12" s="8" t="s">
        <v>108</v>
      </c>
    </row>
    <row r="13" spans="1:8">
      <c r="B13" s="2" t="s">
        <v>109</v>
      </c>
    </row>
    <row r="14" spans="1:8">
      <c r="B14" s="2" t="s">
        <v>110</v>
      </c>
    </row>
    <row r="15" spans="1:8">
      <c r="B15" s="2" t="s">
        <v>111</v>
      </c>
    </row>
    <row r="16" spans="1:8">
      <c r="B16" s="1" t="s">
        <v>1652</v>
      </c>
      <c r="C16" s="12">
        <v>5.36</v>
      </c>
      <c r="D16" s="1" t="s">
        <v>113</v>
      </c>
      <c r="E16" s="1" t="s">
        <v>1651</v>
      </c>
      <c r="F16" s="4">
        <v>500000</v>
      </c>
      <c r="G16" s="4">
        <v>496.08</v>
      </c>
      <c r="H16" s="4">
        <v>9.0500000000000007</v>
      </c>
    </row>
    <row r="17" spans="2:8">
      <c r="B17" s="1" t="s">
        <v>1650</v>
      </c>
      <c r="C17" s="12">
        <v>7.03</v>
      </c>
      <c r="D17" s="1" t="s">
        <v>113</v>
      </c>
      <c r="E17" s="1" t="s">
        <v>1649</v>
      </c>
      <c r="F17" s="4">
        <v>71000</v>
      </c>
      <c r="G17" s="4">
        <v>76.17</v>
      </c>
      <c r="H17" s="4">
        <v>1.39</v>
      </c>
    </row>
    <row r="18" spans="2:8">
      <c r="B18" s="1" t="s">
        <v>721</v>
      </c>
      <c r="C18" s="12">
        <v>3.84</v>
      </c>
      <c r="D18" s="1" t="s">
        <v>113</v>
      </c>
      <c r="E18" s="1" t="s">
        <v>722</v>
      </c>
      <c r="F18" s="4">
        <v>2100</v>
      </c>
      <c r="G18" s="4">
        <v>2.1800000000000002</v>
      </c>
      <c r="H18" s="4">
        <v>0.04</v>
      </c>
    </row>
    <row r="19" spans="2:8">
      <c r="B19" s="2" t="s">
        <v>115</v>
      </c>
      <c r="C19" s="34"/>
      <c r="D19" s="2"/>
      <c r="E19" s="2"/>
      <c r="F19" s="10"/>
      <c r="G19" s="10">
        <f>SUM(G12:G18)</f>
        <v>574.42999999999995</v>
      </c>
      <c r="H19" s="10">
        <f>SUM(H12:H18)</f>
        <v>10.48</v>
      </c>
    </row>
    <row r="20" spans="2:8">
      <c r="B20" s="2" t="s">
        <v>310</v>
      </c>
    </row>
    <row r="21" spans="2:8">
      <c r="B21" s="1" t="s">
        <v>1648</v>
      </c>
      <c r="C21" s="12">
        <v>7.01</v>
      </c>
      <c r="D21" s="1" t="s">
        <v>311</v>
      </c>
      <c r="E21" s="1" t="s">
        <v>1647</v>
      </c>
      <c r="F21" s="4">
        <v>50</v>
      </c>
      <c r="G21" s="4">
        <v>559.36</v>
      </c>
      <c r="H21" s="4">
        <v>10.199999999999999</v>
      </c>
    </row>
    <row r="22" spans="2:8">
      <c r="B22" s="1" t="s">
        <v>1646</v>
      </c>
      <c r="C22" s="12">
        <v>6.73</v>
      </c>
      <c r="D22" s="1" t="s">
        <v>311</v>
      </c>
      <c r="E22" s="1" t="s">
        <v>1645</v>
      </c>
      <c r="F22" s="4">
        <v>50</v>
      </c>
      <c r="G22" s="4">
        <v>552.30999999999995</v>
      </c>
      <c r="H22" s="4">
        <v>10.07</v>
      </c>
    </row>
    <row r="23" spans="2:8">
      <c r="B23" s="1" t="s">
        <v>1644</v>
      </c>
      <c r="C23" s="12">
        <v>6.67</v>
      </c>
      <c r="D23" s="1" t="s">
        <v>311</v>
      </c>
      <c r="E23" s="1" t="s">
        <v>1643</v>
      </c>
      <c r="F23" s="4">
        <v>50</v>
      </c>
      <c r="G23" s="4">
        <v>519.29</v>
      </c>
      <c r="H23" s="4">
        <v>9.4700000000000006</v>
      </c>
    </row>
    <row r="24" spans="2:8">
      <c r="B24" s="1" t="s">
        <v>1642</v>
      </c>
      <c r="C24" s="12">
        <v>7.01</v>
      </c>
      <c r="D24" s="1" t="s">
        <v>311</v>
      </c>
      <c r="E24" s="1" t="s">
        <v>1641</v>
      </c>
      <c r="F24" s="4">
        <v>50</v>
      </c>
      <c r="G24" s="4">
        <v>516.87</v>
      </c>
      <c r="H24" s="4">
        <v>9.43</v>
      </c>
    </row>
    <row r="25" spans="2:8">
      <c r="B25" s="1" t="s">
        <v>1640</v>
      </c>
      <c r="C25" s="12">
        <v>6.95</v>
      </c>
      <c r="D25" s="1" t="s">
        <v>311</v>
      </c>
      <c r="E25" s="1" t="s">
        <v>1639</v>
      </c>
      <c r="F25" s="4">
        <v>50</v>
      </c>
      <c r="G25" s="4">
        <v>512.57000000000005</v>
      </c>
      <c r="H25" s="4">
        <v>9.35</v>
      </c>
    </row>
    <row r="26" spans="2:8">
      <c r="B26" s="1" t="s">
        <v>1638</v>
      </c>
      <c r="C26" s="12">
        <v>6.95</v>
      </c>
      <c r="D26" s="1" t="s">
        <v>311</v>
      </c>
      <c r="E26" s="1" t="s">
        <v>1637</v>
      </c>
      <c r="F26" s="4">
        <v>50</v>
      </c>
      <c r="G26" s="4">
        <v>495.88</v>
      </c>
      <c r="H26" s="4">
        <v>9.0399999999999991</v>
      </c>
    </row>
    <row r="27" spans="2:8">
      <c r="B27" s="1" t="s">
        <v>1636</v>
      </c>
      <c r="C27" s="12">
        <v>6.99</v>
      </c>
      <c r="D27" s="1" t="s">
        <v>311</v>
      </c>
      <c r="E27" s="1" t="s">
        <v>1635</v>
      </c>
      <c r="F27" s="4">
        <v>30</v>
      </c>
      <c r="G27" s="4">
        <v>329.13</v>
      </c>
      <c r="H27" s="4">
        <v>6</v>
      </c>
    </row>
    <row r="28" spans="2:8">
      <c r="B28" s="2" t="s">
        <v>329</v>
      </c>
      <c r="C28" s="34"/>
      <c r="D28" s="2"/>
      <c r="E28" s="2"/>
      <c r="F28" s="10"/>
      <c r="G28" s="10">
        <f>SUM(G20:G27)</f>
        <v>3485.4100000000003</v>
      </c>
      <c r="H28" s="10">
        <f>SUM(H20:H27)</f>
        <v>63.56</v>
      </c>
    </row>
    <row r="29" spans="2:8">
      <c r="B29" s="2" t="s">
        <v>330</v>
      </c>
    </row>
    <row r="30" spans="2:8">
      <c r="B30" s="1" t="s">
        <v>1211</v>
      </c>
      <c r="C30" s="12">
        <v>5.4349999999999996</v>
      </c>
      <c r="D30" s="1" t="s">
        <v>311</v>
      </c>
      <c r="E30" s="1" t="s">
        <v>1210</v>
      </c>
      <c r="F30" s="4">
        <v>50</v>
      </c>
      <c r="G30" s="4">
        <v>522.79</v>
      </c>
      <c r="H30" s="4">
        <v>9.5399999999999991</v>
      </c>
    </row>
    <row r="31" spans="2:8">
      <c r="B31" s="2" t="s">
        <v>332</v>
      </c>
      <c r="C31" s="34"/>
      <c r="D31" s="2"/>
      <c r="E31" s="2"/>
      <c r="F31" s="10"/>
      <c r="G31" s="10">
        <f>SUM(G29:G30)</f>
        <v>522.79</v>
      </c>
      <c r="H31" s="10">
        <f>SUM(H29:H30)</f>
        <v>9.5399999999999991</v>
      </c>
    </row>
    <row r="32" spans="2:8">
      <c r="B32" s="2" t="s">
        <v>401</v>
      </c>
      <c r="C32" s="34"/>
      <c r="D32" s="2"/>
      <c r="E32" s="2"/>
      <c r="F32" s="10"/>
      <c r="G32" s="10">
        <v>754.09</v>
      </c>
      <c r="H32" s="10">
        <v>13.75</v>
      </c>
    </row>
    <row r="33" spans="2:8">
      <c r="B33" s="2" t="s">
        <v>122</v>
      </c>
      <c r="C33" s="34"/>
      <c r="D33" s="2"/>
      <c r="E33" s="2"/>
      <c r="F33" s="10"/>
      <c r="G33" s="10">
        <v>5336.72</v>
      </c>
      <c r="H33" s="10">
        <v>97.34</v>
      </c>
    </row>
    <row r="34" spans="2:8">
      <c r="B34" s="2" t="s">
        <v>123</v>
      </c>
      <c r="C34" s="34"/>
      <c r="D34" s="2"/>
      <c r="E34" s="2"/>
      <c r="F34" s="10"/>
      <c r="G34" s="10">
        <v>145.69427501999974</v>
      </c>
      <c r="H34" s="10">
        <v>2.6599999999999966</v>
      </c>
    </row>
    <row r="35" spans="2:8">
      <c r="B35" s="2" t="s">
        <v>124</v>
      </c>
      <c r="C35" s="34"/>
      <c r="D35" s="2"/>
      <c r="E35" s="2"/>
      <c r="F35" s="10"/>
      <c r="G35" s="10">
        <v>5482.4142750199999</v>
      </c>
      <c r="H35" s="10">
        <v>100</v>
      </c>
    </row>
    <row r="36" spans="2:8">
      <c r="B36" s="1" t="s">
        <v>125</v>
      </c>
    </row>
    <row r="37" spans="2:8">
      <c r="B37" s="1" t="s">
        <v>126</v>
      </c>
    </row>
    <row r="38" spans="2:8">
      <c r="B38" s="2"/>
    </row>
    <row r="39" spans="2:8" ht="25.5">
      <c r="B39" s="11" t="s">
        <v>127</v>
      </c>
      <c r="C39" s="12" t="s">
        <v>128</v>
      </c>
    </row>
    <row r="40" spans="2:8">
      <c r="B40" s="2"/>
    </row>
    <row r="41" spans="2:8">
      <c r="B41" s="2" t="s">
        <v>129</v>
      </c>
    </row>
    <row r="42" spans="2:8">
      <c r="B42" s="2" t="s">
        <v>130</v>
      </c>
    </row>
    <row r="43" spans="2:8">
      <c r="B43" s="2" t="s">
        <v>1634</v>
      </c>
      <c r="C43" s="34"/>
    </row>
    <row r="44" spans="2:8">
      <c r="B44" s="2" t="s">
        <v>1633</v>
      </c>
      <c r="C44" s="34"/>
    </row>
    <row r="45" spans="2:8">
      <c r="B45" s="2" t="s">
        <v>1632</v>
      </c>
      <c r="C45" s="34"/>
    </row>
    <row r="46" spans="2:8">
      <c r="B46" s="2" t="s">
        <v>1631</v>
      </c>
      <c r="C46" s="34"/>
    </row>
    <row r="47" spans="2:8">
      <c r="B47" s="2" t="s">
        <v>1630</v>
      </c>
      <c r="C47" s="34"/>
    </row>
    <row r="48" spans="2:8">
      <c r="B48" s="2" t="s">
        <v>1629</v>
      </c>
      <c r="C48" s="34"/>
    </row>
    <row r="49" spans="2:3">
      <c r="B49" s="2" t="s">
        <v>1628</v>
      </c>
      <c r="C49" s="34"/>
    </row>
    <row r="50" spans="2:3">
      <c r="B50" s="2" t="s">
        <v>1627</v>
      </c>
      <c r="C50" s="34"/>
    </row>
    <row r="51" spans="2:3">
      <c r="B51" s="2" t="s">
        <v>1626</v>
      </c>
      <c r="C51" s="34"/>
    </row>
    <row r="52" spans="2:3">
      <c r="B52" s="2" t="s">
        <v>1625</v>
      </c>
      <c r="C52" s="34"/>
    </row>
    <row r="53" spans="2:3">
      <c r="B53" s="2" t="s">
        <v>1624</v>
      </c>
      <c r="C53" s="34"/>
    </row>
    <row r="54" spans="2:3">
      <c r="B54" s="2" t="s">
        <v>1623</v>
      </c>
      <c r="C54" s="34"/>
    </row>
    <row r="55" spans="2:3">
      <c r="B55" s="2" t="s">
        <v>131</v>
      </c>
      <c r="C55" s="34"/>
    </row>
    <row r="56" spans="2:3">
      <c r="B56" s="33" t="s">
        <v>1622</v>
      </c>
    </row>
  </sheetData>
  <mergeCells count="2">
    <mergeCell ref="B1:E1"/>
    <mergeCell ref="C3:C7"/>
  </mergeCells>
  <hyperlinks>
    <hyperlink ref="A1" location="Index!A1" display="Index" xr:uid="{9CE6B73E-29AF-4125-A4AB-368A64E4BF2B}"/>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F4E16-EEE3-42B6-8ADA-AA260CADB8CE}">
  <dimension ref="A1:H55"/>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9.28515625" style="1" bestFit="1" customWidth="1"/>
    <col min="5" max="5" width="12.7109375" style="1" bestFit="1" customWidth="1"/>
    <col min="6" max="6" width="10.5703125" style="4" bestFit="1" customWidth="1"/>
    <col min="7" max="7" width="18.140625" style="4" bestFit="1" customWidth="1"/>
    <col min="8" max="8" width="9.140625" style="4" bestFit="1"/>
    <col min="9" max="16384" width="9.140625" style="1"/>
  </cols>
  <sheetData>
    <row r="1" spans="1:8">
      <c r="A1" s="3" t="s">
        <v>0</v>
      </c>
      <c r="B1" s="329" t="s">
        <v>19</v>
      </c>
      <c r="C1" s="329"/>
      <c r="D1" s="329"/>
      <c r="E1" s="329"/>
    </row>
    <row r="2" spans="1:8" ht="13.5" thickBot="1"/>
    <row r="3" spans="1:8" ht="15">
      <c r="B3" s="198" t="s">
        <v>2966</v>
      </c>
      <c r="C3" s="333"/>
    </row>
    <row r="4" spans="1:8" ht="30">
      <c r="B4" s="200" t="s">
        <v>2967</v>
      </c>
      <c r="C4" s="334"/>
    </row>
    <row r="5" spans="1:8" ht="15">
      <c r="B5" s="200" t="s">
        <v>2917</v>
      </c>
      <c r="C5" s="334"/>
    </row>
    <row r="6" spans="1:8" ht="15">
      <c r="B6" s="200" t="s">
        <v>2968</v>
      </c>
      <c r="C6" s="334"/>
    </row>
    <row r="7" spans="1:8" ht="15.75" thickBot="1">
      <c r="B7" s="201" t="s">
        <v>2969</v>
      </c>
      <c r="C7" s="335"/>
    </row>
    <row r="10" spans="1:8">
      <c r="B10" s="1" t="s">
        <v>101</v>
      </c>
    </row>
    <row r="12" spans="1:8">
      <c r="B12" s="6" t="s">
        <v>102</v>
      </c>
      <c r="C12" s="35" t="s">
        <v>103</v>
      </c>
      <c r="D12" s="6" t="s">
        <v>104</v>
      </c>
      <c r="E12" s="6" t="s">
        <v>105</v>
      </c>
      <c r="F12" s="8" t="s">
        <v>106</v>
      </c>
      <c r="G12" s="8" t="s">
        <v>107</v>
      </c>
      <c r="H12" s="8" t="s">
        <v>108</v>
      </c>
    </row>
    <row r="13" spans="1:8">
      <c r="B13" s="2" t="s">
        <v>109</v>
      </c>
    </row>
    <row r="14" spans="1:8">
      <c r="B14" s="2" t="s">
        <v>110</v>
      </c>
    </row>
    <row r="15" spans="1:8">
      <c r="B15" s="2" t="s">
        <v>111</v>
      </c>
    </row>
    <row r="16" spans="1:8">
      <c r="B16" s="1" t="s">
        <v>623</v>
      </c>
      <c r="C16" s="12">
        <v>4.83</v>
      </c>
      <c r="D16" s="1" t="s">
        <v>113</v>
      </c>
      <c r="E16" s="1" t="s">
        <v>624</v>
      </c>
      <c r="F16" s="4">
        <v>4500000</v>
      </c>
      <c r="G16" s="4">
        <v>4676.63</v>
      </c>
      <c r="H16" s="4">
        <v>23.22</v>
      </c>
    </row>
    <row r="17" spans="2:8">
      <c r="B17" s="1" t="s">
        <v>621</v>
      </c>
      <c r="C17" s="12">
        <v>6.77</v>
      </c>
      <c r="D17" s="1" t="s">
        <v>113</v>
      </c>
      <c r="E17" s="1" t="s">
        <v>622</v>
      </c>
      <c r="F17" s="4">
        <v>4716800</v>
      </c>
      <c r="G17" s="4">
        <v>4659.93</v>
      </c>
      <c r="H17" s="4">
        <v>23.13</v>
      </c>
    </row>
    <row r="18" spans="2:8">
      <c r="B18" s="1" t="s">
        <v>1448</v>
      </c>
      <c r="C18" s="12">
        <v>6.42</v>
      </c>
      <c r="D18" s="1" t="s">
        <v>113</v>
      </c>
      <c r="E18" s="1" t="s">
        <v>1447</v>
      </c>
      <c r="F18" s="4">
        <v>2800000</v>
      </c>
      <c r="G18" s="4">
        <v>2852.84</v>
      </c>
      <c r="H18" s="4">
        <v>14.16</v>
      </c>
    </row>
    <row r="19" spans="2:8">
      <c r="B19" s="1" t="s">
        <v>304</v>
      </c>
      <c r="C19" s="12">
        <v>6.22</v>
      </c>
      <c r="D19" s="1" t="s">
        <v>113</v>
      </c>
      <c r="E19" s="1" t="s">
        <v>305</v>
      </c>
      <c r="F19" s="4">
        <v>2163000</v>
      </c>
      <c r="G19" s="4">
        <v>2144.65</v>
      </c>
      <c r="H19" s="4">
        <v>10.65</v>
      </c>
    </row>
    <row r="20" spans="2:8">
      <c r="B20" s="1" t="s">
        <v>810</v>
      </c>
      <c r="C20" s="12">
        <v>5.65</v>
      </c>
      <c r="D20" s="1" t="s">
        <v>113</v>
      </c>
      <c r="E20" s="1" t="s">
        <v>811</v>
      </c>
      <c r="F20" s="4">
        <v>1000000</v>
      </c>
      <c r="G20" s="4">
        <v>999.13</v>
      </c>
      <c r="H20" s="4">
        <v>4.96</v>
      </c>
    </row>
    <row r="21" spans="2:8">
      <c r="B21" s="1" t="s">
        <v>1677</v>
      </c>
      <c r="C21" s="12">
        <v>4.63</v>
      </c>
      <c r="D21" s="1" t="s">
        <v>113</v>
      </c>
      <c r="E21" s="1" t="s">
        <v>1676</v>
      </c>
      <c r="F21" s="4">
        <v>500000</v>
      </c>
      <c r="G21" s="4">
        <v>549.65</v>
      </c>
      <c r="H21" s="4">
        <v>2.73</v>
      </c>
    </row>
    <row r="22" spans="2:8">
      <c r="B22" s="1" t="s">
        <v>1675</v>
      </c>
      <c r="C22" s="12">
        <v>5.64</v>
      </c>
      <c r="D22" s="1" t="s">
        <v>113</v>
      </c>
      <c r="E22" s="1" t="s">
        <v>1674</v>
      </c>
      <c r="F22" s="4">
        <v>500000</v>
      </c>
      <c r="G22" s="4">
        <v>537.21</v>
      </c>
      <c r="H22" s="4">
        <v>2.67</v>
      </c>
    </row>
    <row r="23" spans="2:8">
      <c r="B23" s="1" t="s">
        <v>1673</v>
      </c>
      <c r="C23" s="12">
        <v>4.6100000000000003</v>
      </c>
      <c r="D23" s="1" t="s">
        <v>113</v>
      </c>
      <c r="E23" s="1" t="s">
        <v>1672</v>
      </c>
      <c r="F23" s="4">
        <v>217000</v>
      </c>
      <c r="G23" s="4">
        <v>238.93</v>
      </c>
      <c r="H23" s="4">
        <v>1.19</v>
      </c>
    </row>
    <row r="24" spans="2:8">
      <c r="B24" s="1" t="s">
        <v>1671</v>
      </c>
      <c r="C24" s="12">
        <v>4.97</v>
      </c>
      <c r="D24" s="1" t="s">
        <v>113</v>
      </c>
      <c r="E24" s="1" t="s">
        <v>1670</v>
      </c>
      <c r="F24" s="4">
        <v>190000</v>
      </c>
      <c r="G24" s="4">
        <v>211.09</v>
      </c>
      <c r="H24" s="4">
        <v>1.05</v>
      </c>
    </row>
    <row r="25" spans="2:8">
      <c r="B25" s="1" t="s">
        <v>818</v>
      </c>
      <c r="C25" s="12">
        <v>4.26</v>
      </c>
      <c r="D25" s="1" t="s">
        <v>113</v>
      </c>
      <c r="E25" s="1" t="s">
        <v>819</v>
      </c>
      <c r="F25" s="4">
        <v>195000</v>
      </c>
      <c r="G25" s="4">
        <v>207</v>
      </c>
      <c r="H25" s="4">
        <v>1.03</v>
      </c>
    </row>
    <row r="26" spans="2:8">
      <c r="B26" s="1" t="s">
        <v>472</v>
      </c>
      <c r="C26" s="12">
        <v>6.25</v>
      </c>
      <c r="D26" s="1" t="s">
        <v>113</v>
      </c>
      <c r="E26" s="1" t="s">
        <v>473</v>
      </c>
      <c r="F26" s="4">
        <v>160900</v>
      </c>
      <c r="G26" s="4">
        <v>155.62</v>
      </c>
      <c r="H26" s="4">
        <v>0.77</v>
      </c>
    </row>
    <row r="27" spans="2:8">
      <c r="B27" s="1" t="s">
        <v>1669</v>
      </c>
      <c r="C27" s="12">
        <v>4.99</v>
      </c>
      <c r="D27" s="1" t="s">
        <v>113</v>
      </c>
      <c r="E27" s="1" t="s">
        <v>1668</v>
      </c>
      <c r="F27" s="4">
        <v>86000</v>
      </c>
      <c r="G27" s="4">
        <v>95.54</v>
      </c>
      <c r="H27" s="4">
        <v>0.47</v>
      </c>
    </row>
    <row r="28" spans="2:8">
      <c r="B28" s="1" t="s">
        <v>1667</v>
      </c>
      <c r="C28" s="12">
        <v>4.96</v>
      </c>
      <c r="D28" s="1" t="s">
        <v>113</v>
      </c>
      <c r="E28" s="1" t="s">
        <v>1666</v>
      </c>
      <c r="F28" s="4">
        <v>53000</v>
      </c>
      <c r="G28" s="4">
        <v>58.71</v>
      </c>
      <c r="H28" s="4">
        <v>0.28999999999999998</v>
      </c>
    </row>
    <row r="29" spans="2:8">
      <c r="B29" s="1" t="s">
        <v>1577</v>
      </c>
      <c r="C29" s="12">
        <v>5.92</v>
      </c>
      <c r="D29" s="1" t="s">
        <v>113</v>
      </c>
      <c r="E29" s="1" t="s">
        <v>1576</v>
      </c>
      <c r="F29" s="4">
        <v>36000</v>
      </c>
      <c r="G29" s="4">
        <v>39.85</v>
      </c>
      <c r="H29" s="4">
        <v>0.2</v>
      </c>
    </row>
    <row r="30" spans="2:8">
      <c r="B30" s="2" t="s">
        <v>115</v>
      </c>
      <c r="C30" s="34"/>
      <c r="D30" s="2"/>
      <c r="E30" s="2"/>
      <c r="F30" s="10"/>
      <c r="G30" s="10">
        <f>SUM(G12:G29)</f>
        <v>17426.78</v>
      </c>
      <c r="H30" s="10">
        <f>SUM(H12:H29)</f>
        <v>86.52</v>
      </c>
    </row>
    <row r="31" spans="2:8">
      <c r="B31" s="2" t="s">
        <v>401</v>
      </c>
      <c r="C31" s="34"/>
      <c r="D31" s="2"/>
      <c r="E31" s="2"/>
      <c r="F31" s="10"/>
      <c r="G31" s="10">
        <v>2323.36</v>
      </c>
      <c r="H31" s="10">
        <v>11.53</v>
      </c>
    </row>
    <row r="32" spans="2:8">
      <c r="B32" s="2" t="s">
        <v>122</v>
      </c>
      <c r="C32" s="34"/>
      <c r="D32" s="2"/>
      <c r="E32" s="2"/>
      <c r="F32" s="10"/>
      <c r="G32" s="10">
        <v>19750.14</v>
      </c>
      <c r="H32" s="10">
        <v>98.04</v>
      </c>
    </row>
    <row r="33" spans="2:8">
      <c r="B33" s="2" t="s">
        <v>123</v>
      </c>
      <c r="C33" s="34"/>
      <c r="D33" s="2"/>
      <c r="E33" s="2"/>
      <c r="F33" s="10"/>
      <c r="G33" s="10">
        <v>394.0171931100017</v>
      </c>
      <c r="H33" s="10">
        <v>1.9599999999999937</v>
      </c>
    </row>
    <row r="34" spans="2:8">
      <c r="B34" s="2" t="s">
        <v>124</v>
      </c>
      <c r="C34" s="34"/>
      <c r="D34" s="2"/>
      <c r="E34" s="2"/>
      <c r="F34" s="10"/>
      <c r="G34" s="10">
        <v>20144.157193110001</v>
      </c>
      <c r="H34" s="10">
        <v>100</v>
      </c>
    </row>
    <row r="35" spans="2:8">
      <c r="B35" s="1" t="s">
        <v>125</v>
      </c>
    </row>
    <row r="36" spans="2:8">
      <c r="B36" s="1" t="s">
        <v>126</v>
      </c>
    </row>
    <row r="37" spans="2:8">
      <c r="B37" s="2"/>
    </row>
    <row r="38" spans="2:8" ht="25.5">
      <c r="B38" s="11" t="s">
        <v>127</v>
      </c>
      <c r="C38" s="12" t="s">
        <v>128</v>
      </c>
    </row>
    <row r="39" spans="2:8">
      <c r="B39" s="2"/>
    </row>
    <row r="40" spans="2:8">
      <c r="B40" s="2" t="s">
        <v>129</v>
      </c>
    </row>
    <row r="41" spans="2:8">
      <c r="B41" s="2" t="s">
        <v>130</v>
      </c>
    </row>
    <row r="42" spans="2:8">
      <c r="B42" s="2" t="s">
        <v>1665</v>
      </c>
      <c r="C42" s="34"/>
    </row>
    <row r="43" spans="2:8">
      <c r="B43" s="2" t="s">
        <v>1664</v>
      </c>
      <c r="C43" s="34"/>
    </row>
    <row r="44" spans="2:8">
      <c r="B44" s="2" t="s">
        <v>1663</v>
      </c>
      <c r="C44" s="34"/>
    </row>
    <row r="45" spans="2:8">
      <c r="B45" s="2" t="s">
        <v>1662</v>
      </c>
      <c r="C45" s="34"/>
    </row>
    <row r="46" spans="2:8">
      <c r="B46" s="2" t="s">
        <v>1661</v>
      </c>
      <c r="C46" s="34"/>
    </row>
    <row r="47" spans="2:8">
      <c r="B47" s="2" t="s">
        <v>1660</v>
      </c>
      <c r="C47" s="34"/>
    </row>
    <row r="48" spans="2:8">
      <c r="B48" s="2" t="s">
        <v>1659</v>
      </c>
      <c r="C48" s="34"/>
    </row>
    <row r="49" spans="2:3">
      <c r="B49" s="2" t="s">
        <v>1658</v>
      </c>
      <c r="C49" s="34"/>
    </row>
    <row r="50" spans="2:3">
      <c r="B50" s="2" t="s">
        <v>1657</v>
      </c>
      <c r="C50" s="34"/>
    </row>
    <row r="51" spans="2:3">
      <c r="B51" s="2" t="s">
        <v>1656</v>
      </c>
      <c r="C51" s="34"/>
    </row>
    <row r="52" spans="2:3">
      <c r="B52" s="2" t="s">
        <v>1655</v>
      </c>
      <c r="C52" s="34"/>
    </row>
    <row r="53" spans="2:3">
      <c r="B53" s="2" t="s">
        <v>1654</v>
      </c>
      <c r="C53" s="34"/>
    </row>
    <row r="54" spans="2:3">
      <c r="B54" s="2" t="s">
        <v>131</v>
      </c>
      <c r="C54" s="34"/>
    </row>
    <row r="55" spans="2:3">
      <c r="B55" s="33" t="s">
        <v>1653</v>
      </c>
    </row>
  </sheetData>
  <mergeCells count="2">
    <mergeCell ref="B1:E1"/>
    <mergeCell ref="C3:C7"/>
  </mergeCells>
  <hyperlinks>
    <hyperlink ref="A1" location="Index!A1" display="Index" xr:uid="{0E931828-D026-4110-8BE2-48ECEF4FF2CA}"/>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3C875-C2EC-4EF9-95E7-62256A4D4564}">
  <dimension ref="A1:H57"/>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11.140625" style="1" bestFit="1" customWidth="1"/>
    <col min="5" max="5" width="14.140625" style="1" bestFit="1" customWidth="1"/>
    <col min="6" max="6" width="10.5703125" style="4" bestFit="1" customWidth="1"/>
    <col min="7" max="7" width="18.140625" style="4" bestFit="1" customWidth="1"/>
    <col min="8" max="8" width="9.140625" style="4" bestFit="1"/>
    <col min="9" max="16384" width="9.140625" style="1"/>
  </cols>
  <sheetData>
    <row r="1" spans="1:8">
      <c r="A1" s="3" t="s">
        <v>0</v>
      </c>
      <c r="B1" s="329" t="s">
        <v>9</v>
      </c>
      <c r="C1" s="329"/>
      <c r="D1" s="329"/>
      <c r="E1" s="329"/>
    </row>
    <row r="2" spans="1:8" ht="13.5" thickBot="1"/>
    <row r="3" spans="1:8" ht="15">
      <c r="B3" s="198" t="s">
        <v>2970</v>
      </c>
      <c r="C3" s="333"/>
    </row>
    <row r="4" spans="1:8" ht="15">
      <c r="B4" s="200" t="s">
        <v>2971</v>
      </c>
      <c r="C4" s="334"/>
    </row>
    <row r="5" spans="1:8" ht="15">
      <c r="B5" s="200" t="s">
        <v>2917</v>
      </c>
      <c r="C5" s="334"/>
    </row>
    <row r="6" spans="1:8" ht="15">
      <c r="B6" s="200" t="s">
        <v>2972</v>
      </c>
      <c r="C6" s="334"/>
    </row>
    <row r="7" spans="1:8" ht="30.75" thickBot="1">
      <c r="B7" s="201" t="s">
        <v>2950</v>
      </c>
      <c r="C7" s="335"/>
    </row>
    <row r="10" spans="1:8">
      <c r="B10" s="1" t="s">
        <v>101</v>
      </c>
    </row>
    <row r="12" spans="1:8">
      <c r="B12" s="6" t="s">
        <v>102</v>
      </c>
      <c r="C12" s="35" t="s">
        <v>103</v>
      </c>
      <c r="D12" s="6" t="s">
        <v>104</v>
      </c>
      <c r="E12" s="6" t="s">
        <v>105</v>
      </c>
      <c r="F12" s="8" t="s">
        <v>106</v>
      </c>
      <c r="G12" s="8" t="s">
        <v>107</v>
      </c>
      <c r="H12" s="8" t="s">
        <v>108</v>
      </c>
    </row>
    <row r="13" spans="1:8">
      <c r="B13" s="2" t="s">
        <v>109</v>
      </c>
    </row>
    <row r="14" spans="1:8">
      <c r="B14" s="2" t="s">
        <v>110</v>
      </c>
    </row>
    <row r="15" spans="1:8">
      <c r="B15" s="2" t="s">
        <v>111</v>
      </c>
    </row>
    <row r="16" spans="1:8">
      <c r="B16" s="1" t="s">
        <v>814</v>
      </c>
      <c r="C16" s="12">
        <v>4.1399999999999997</v>
      </c>
      <c r="D16" s="1" t="s">
        <v>113</v>
      </c>
      <c r="E16" s="1" t="s">
        <v>815</v>
      </c>
      <c r="F16" s="4">
        <v>2500000</v>
      </c>
      <c r="G16" s="4">
        <v>2623.75</v>
      </c>
      <c r="H16" s="4">
        <v>12.1</v>
      </c>
    </row>
    <row r="17" spans="2:8">
      <c r="B17" s="1" t="s">
        <v>718</v>
      </c>
      <c r="C17" s="12">
        <v>4.12</v>
      </c>
      <c r="D17" s="1" t="s">
        <v>113</v>
      </c>
      <c r="E17" s="1" t="s">
        <v>719</v>
      </c>
      <c r="F17" s="4">
        <v>11400</v>
      </c>
      <c r="G17" s="4">
        <v>11.98</v>
      </c>
      <c r="H17" s="4">
        <v>0.06</v>
      </c>
    </row>
    <row r="18" spans="2:8">
      <c r="B18" s="2" t="s">
        <v>115</v>
      </c>
      <c r="C18" s="34"/>
      <c r="D18" s="2"/>
      <c r="E18" s="2"/>
      <c r="F18" s="10"/>
      <c r="G18" s="10">
        <f>SUM(G12:G17)</f>
        <v>2635.73</v>
      </c>
      <c r="H18" s="10">
        <f>SUM(H12:H17)</f>
        <v>12.16</v>
      </c>
    </row>
    <row r="19" spans="2:8">
      <c r="B19" s="2" t="s">
        <v>310</v>
      </c>
    </row>
    <row r="20" spans="2:8">
      <c r="B20" s="1" t="s">
        <v>1247</v>
      </c>
      <c r="C20" s="12">
        <v>4.6100000000000003</v>
      </c>
      <c r="D20" s="1" t="s">
        <v>311</v>
      </c>
      <c r="E20" s="1" t="s">
        <v>648</v>
      </c>
      <c r="F20" s="4">
        <v>200</v>
      </c>
      <c r="G20" s="4">
        <v>2041.89</v>
      </c>
      <c r="H20" s="4">
        <v>9.42</v>
      </c>
    </row>
    <row r="21" spans="2:8">
      <c r="B21" s="1" t="s">
        <v>1374</v>
      </c>
      <c r="C21" s="12">
        <v>5.58</v>
      </c>
      <c r="D21" s="1" t="s">
        <v>650</v>
      </c>
      <c r="E21" s="1" t="s">
        <v>850</v>
      </c>
      <c r="F21" s="4">
        <v>200</v>
      </c>
      <c r="G21" s="4">
        <v>2040.01</v>
      </c>
      <c r="H21" s="4">
        <v>9.41</v>
      </c>
    </row>
    <row r="22" spans="2:8">
      <c r="B22" s="1" t="s">
        <v>845</v>
      </c>
      <c r="C22" s="12">
        <v>4.49</v>
      </c>
      <c r="D22" s="1" t="s">
        <v>311</v>
      </c>
      <c r="E22" s="1" t="s">
        <v>846</v>
      </c>
      <c r="F22" s="4">
        <v>150</v>
      </c>
      <c r="G22" s="4">
        <v>1558.28</v>
      </c>
      <c r="H22" s="4">
        <v>7.19</v>
      </c>
    </row>
    <row r="23" spans="2:8">
      <c r="B23" s="1" t="s">
        <v>1473</v>
      </c>
      <c r="C23" s="12">
        <v>5.31</v>
      </c>
      <c r="D23" s="1" t="s">
        <v>824</v>
      </c>
      <c r="E23" s="1" t="s">
        <v>825</v>
      </c>
      <c r="F23" s="4">
        <v>150</v>
      </c>
      <c r="G23" s="4">
        <v>1532.32</v>
      </c>
      <c r="H23" s="4">
        <v>7.07</v>
      </c>
    </row>
    <row r="24" spans="2:8">
      <c r="B24" s="1" t="s">
        <v>1695</v>
      </c>
      <c r="C24" s="12">
        <v>5.77</v>
      </c>
      <c r="D24" s="1" t="s">
        <v>319</v>
      </c>
      <c r="E24" s="1" t="s">
        <v>849</v>
      </c>
      <c r="F24" s="4">
        <v>150</v>
      </c>
      <c r="G24" s="4">
        <v>1506.92</v>
      </c>
      <c r="H24" s="4">
        <v>6.95</v>
      </c>
    </row>
    <row r="25" spans="2:8">
      <c r="B25" s="1" t="s">
        <v>1694</v>
      </c>
      <c r="C25" s="12">
        <v>4.8099999999999996</v>
      </c>
      <c r="D25" s="1" t="s">
        <v>311</v>
      </c>
      <c r="E25" s="1" t="s">
        <v>1693</v>
      </c>
      <c r="F25" s="4">
        <v>150</v>
      </c>
      <c r="G25" s="4">
        <v>1504.39</v>
      </c>
      <c r="H25" s="4">
        <v>6.94</v>
      </c>
    </row>
    <row r="26" spans="2:8">
      <c r="B26" s="1" t="s">
        <v>1692</v>
      </c>
      <c r="C26" s="12">
        <v>4.5599999999999996</v>
      </c>
      <c r="D26" s="1" t="s">
        <v>311</v>
      </c>
      <c r="E26" s="1" t="s">
        <v>1691</v>
      </c>
      <c r="F26" s="4">
        <v>100</v>
      </c>
      <c r="G26" s="4">
        <v>1039.82</v>
      </c>
      <c r="H26" s="4">
        <v>4.8</v>
      </c>
    </row>
    <row r="27" spans="2:8">
      <c r="B27" s="1" t="s">
        <v>1690</v>
      </c>
      <c r="C27" s="12">
        <v>4.5199999999999996</v>
      </c>
      <c r="D27" s="1" t="s">
        <v>311</v>
      </c>
      <c r="E27" s="1" t="s">
        <v>843</v>
      </c>
      <c r="F27" s="4">
        <v>100</v>
      </c>
      <c r="G27" s="4">
        <v>1039.6199999999999</v>
      </c>
      <c r="H27" s="4">
        <v>4.8</v>
      </c>
    </row>
    <row r="28" spans="2:8">
      <c r="B28" s="1" t="s">
        <v>1689</v>
      </c>
      <c r="C28" s="12">
        <v>4.67</v>
      </c>
      <c r="D28" s="1" t="s">
        <v>311</v>
      </c>
      <c r="E28" s="1" t="s">
        <v>1688</v>
      </c>
      <c r="F28" s="4">
        <v>100</v>
      </c>
      <c r="G28" s="4">
        <v>1032.79</v>
      </c>
      <c r="H28" s="4">
        <v>4.76</v>
      </c>
    </row>
    <row r="29" spans="2:8">
      <c r="B29" s="1" t="s">
        <v>1687</v>
      </c>
      <c r="C29" s="12">
        <v>5.4</v>
      </c>
      <c r="D29" s="1" t="s">
        <v>311</v>
      </c>
      <c r="E29" s="1" t="s">
        <v>644</v>
      </c>
      <c r="F29" s="4">
        <v>60</v>
      </c>
      <c r="G29" s="4">
        <v>668.66</v>
      </c>
      <c r="H29" s="4">
        <v>3.08</v>
      </c>
    </row>
    <row r="30" spans="2:8">
      <c r="B30" s="1" t="s">
        <v>1228</v>
      </c>
      <c r="C30" s="12">
        <v>5.83</v>
      </c>
      <c r="D30" s="1" t="s">
        <v>321</v>
      </c>
      <c r="E30" s="1" t="s">
        <v>322</v>
      </c>
      <c r="F30" s="4">
        <v>250</v>
      </c>
      <c r="G30" s="4">
        <v>524.67999999999995</v>
      </c>
      <c r="H30" s="4">
        <v>2.42</v>
      </c>
    </row>
    <row r="31" spans="2:8">
      <c r="B31" s="1" t="s">
        <v>1362</v>
      </c>
      <c r="C31" s="12">
        <v>4.0199999999999996</v>
      </c>
      <c r="D31" s="1" t="s">
        <v>311</v>
      </c>
      <c r="E31" s="1" t="s">
        <v>1361</v>
      </c>
      <c r="F31" s="4">
        <v>9</v>
      </c>
      <c r="G31" s="4">
        <v>92.48</v>
      </c>
      <c r="H31" s="4">
        <v>0.43</v>
      </c>
    </row>
    <row r="32" spans="2:8">
      <c r="B32" s="1" t="s">
        <v>1224</v>
      </c>
      <c r="C32" s="12">
        <v>5.76</v>
      </c>
      <c r="D32" s="1" t="s">
        <v>311</v>
      </c>
      <c r="E32" s="1" t="s">
        <v>1223</v>
      </c>
      <c r="F32" s="4">
        <v>1</v>
      </c>
      <c r="G32" s="4">
        <v>10.58</v>
      </c>
      <c r="H32" s="4">
        <v>0.05</v>
      </c>
    </row>
    <row r="33" spans="2:8">
      <c r="B33" s="2" t="s">
        <v>329</v>
      </c>
      <c r="C33" s="34"/>
      <c r="D33" s="2"/>
      <c r="E33" s="2"/>
      <c r="F33" s="10"/>
      <c r="G33" s="10">
        <f>SUM(G19:G32)</f>
        <v>14592.44</v>
      </c>
      <c r="H33" s="10">
        <f>SUM(H19:H32)</f>
        <v>67.320000000000007</v>
      </c>
    </row>
    <row r="34" spans="2:8">
      <c r="B34" s="2" t="s">
        <v>116</v>
      </c>
    </row>
    <row r="35" spans="2:8">
      <c r="B35" s="1" t="s">
        <v>993</v>
      </c>
      <c r="C35" s="12">
        <v>4.87</v>
      </c>
      <c r="D35" s="1" t="s">
        <v>119</v>
      </c>
      <c r="E35" s="1" t="s">
        <v>992</v>
      </c>
      <c r="F35" s="4">
        <v>300</v>
      </c>
      <c r="G35" s="4">
        <v>1464.82</v>
      </c>
      <c r="H35" s="4">
        <v>6.76</v>
      </c>
    </row>
    <row r="36" spans="2:8">
      <c r="B36" s="2" t="s">
        <v>121</v>
      </c>
      <c r="C36" s="34"/>
      <c r="D36" s="2"/>
      <c r="E36" s="2"/>
      <c r="F36" s="10"/>
      <c r="G36" s="10">
        <f>SUM(G34:G35)</f>
        <v>1464.82</v>
      </c>
      <c r="H36" s="10">
        <f>SUM(H34:H35)</f>
        <v>6.76</v>
      </c>
    </row>
    <row r="37" spans="2:8">
      <c r="B37" s="2" t="s">
        <v>336</v>
      </c>
      <c r="C37" s="34"/>
      <c r="D37" s="2"/>
      <c r="E37" s="2"/>
      <c r="F37" s="10"/>
      <c r="G37" s="10">
        <v>2201.1799999999998</v>
      </c>
      <c r="H37" s="10">
        <v>10.16</v>
      </c>
    </row>
    <row r="38" spans="2:8">
      <c r="B38" s="2" t="s">
        <v>122</v>
      </c>
      <c r="C38" s="34"/>
      <c r="D38" s="2"/>
      <c r="E38" s="2"/>
      <c r="F38" s="10"/>
      <c r="G38" s="10">
        <v>20894.170000000002</v>
      </c>
      <c r="H38" s="10">
        <v>96.4</v>
      </c>
    </row>
    <row r="39" spans="2:8">
      <c r="B39" s="2" t="s">
        <v>123</v>
      </c>
      <c r="C39" s="34"/>
      <c r="D39" s="2"/>
      <c r="E39" s="2"/>
      <c r="F39" s="10"/>
      <c r="G39" s="10">
        <v>780.92731200000026</v>
      </c>
      <c r="H39" s="10">
        <v>3.5999999999999943</v>
      </c>
    </row>
    <row r="40" spans="2:8">
      <c r="B40" s="2" t="s">
        <v>124</v>
      </c>
      <c r="C40" s="34"/>
      <c r="D40" s="2"/>
      <c r="E40" s="2"/>
      <c r="F40" s="10"/>
      <c r="G40" s="10">
        <v>21675.097312000002</v>
      </c>
      <c r="H40" s="10">
        <v>100</v>
      </c>
    </row>
    <row r="41" spans="2:8">
      <c r="B41" s="1" t="s">
        <v>125</v>
      </c>
    </row>
    <row r="42" spans="2:8">
      <c r="B42" s="1" t="s">
        <v>126</v>
      </c>
    </row>
    <row r="43" spans="2:8">
      <c r="B43" s="2"/>
    </row>
    <row r="44" spans="2:8" ht="25.5">
      <c r="B44" s="11" t="s">
        <v>127</v>
      </c>
      <c r="C44" s="12" t="s">
        <v>128</v>
      </c>
    </row>
    <row r="45" spans="2:8">
      <c r="B45" s="2"/>
    </row>
    <row r="46" spans="2:8">
      <c r="B46" s="2" t="s">
        <v>129</v>
      </c>
    </row>
    <row r="47" spans="2:8">
      <c r="B47" s="2" t="s">
        <v>130</v>
      </c>
    </row>
    <row r="48" spans="2:8">
      <c r="B48" s="2" t="s">
        <v>1686</v>
      </c>
      <c r="C48" s="34"/>
    </row>
    <row r="49" spans="2:3">
      <c r="B49" s="2" t="s">
        <v>1685</v>
      </c>
      <c r="C49" s="34"/>
    </row>
    <row r="50" spans="2:3">
      <c r="B50" s="2" t="s">
        <v>1684</v>
      </c>
      <c r="C50" s="34"/>
    </row>
    <row r="51" spans="2:3">
      <c r="B51" s="2" t="s">
        <v>1683</v>
      </c>
      <c r="C51" s="34"/>
    </row>
    <row r="52" spans="2:3">
      <c r="B52" s="2" t="s">
        <v>1682</v>
      </c>
      <c r="C52" s="34"/>
    </row>
    <row r="53" spans="2:3">
      <c r="B53" s="2" t="s">
        <v>1681</v>
      </c>
      <c r="C53" s="34"/>
    </row>
    <row r="54" spans="2:3">
      <c r="B54" s="2" t="s">
        <v>1680</v>
      </c>
      <c r="C54" s="34"/>
    </row>
    <row r="55" spans="2:3">
      <c r="B55" s="2" t="s">
        <v>1679</v>
      </c>
      <c r="C55" s="34"/>
    </row>
    <row r="56" spans="2:3">
      <c r="B56" s="2" t="s">
        <v>131</v>
      </c>
      <c r="C56" s="34"/>
    </row>
    <row r="57" spans="2:3">
      <c r="B57" s="33" t="s">
        <v>1678</v>
      </c>
    </row>
  </sheetData>
  <mergeCells count="2">
    <mergeCell ref="B1:E1"/>
    <mergeCell ref="C3:C7"/>
  </mergeCells>
  <hyperlinks>
    <hyperlink ref="A1" location="Index!A1" display="Index" xr:uid="{2BA91FBF-A6C3-4640-8DC3-4C30BCD897E1}"/>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24AF2-B5EE-4E08-94FE-0E0D9B3F56EB}">
  <dimension ref="A1:H75"/>
  <sheetViews>
    <sheetView workbookViewId="0">
      <selection activeCell="B1" sqref="B1:E1"/>
    </sheetView>
  </sheetViews>
  <sheetFormatPr defaultRowHeight="12.75"/>
  <cols>
    <col min="1" max="1" width="5.42578125" style="1" bestFit="1" customWidth="1"/>
    <col min="2" max="2" width="73.7109375" style="1" bestFit="1" customWidth="1"/>
    <col min="3" max="3" width="25.7109375" style="12" customWidth="1"/>
    <col min="4" max="4" width="13.5703125" style="1" bestFit="1" customWidth="1"/>
    <col min="5" max="5" width="14.28515625" style="1" bestFit="1" customWidth="1"/>
    <col min="6" max="6" width="10.5703125" style="4" bestFit="1" customWidth="1"/>
    <col min="7" max="7" width="18.140625" style="4" bestFit="1" customWidth="1"/>
    <col min="8" max="8" width="9.140625" style="4" bestFit="1"/>
    <col min="9" max="16384" width="9.140625" style="1"/>
  </cols>
  <sheetData>
    <row r="1" spans="1:8">
      <c r="A1" s="3" t="s">
        <v>0</v>
      </c>
      <c r="B1" s="329" t="s">
        <v>6</v>
      </c>
      <c r="C1" s="329"/>
      <c r="D1" s="329"/>
      <c r="E1" s="329"/>
    </row>
    <row r="2" spans="1:8" ht="13.5" thickBot="1"/>
    <row r="3" spans="1:8" ht="15">
      <c r="B3" s="198" t="s">
        <v>2973</v>
      </c>
      <c r="C3" s="341"/>
    </row>
    <row r="4" spans="1:8" ht="45">
      <c r="B4" s="200" t="s">
        <v>2974</v>
      </c>
      <c r="C4" s="342"/>
    </row>
    <row r="5" spans="1:8" ht="15">
      <c r="B5" s="200" t="s">
        <v>2917</v>
      </c>
      <c r="C5" s="342"/>
    </row>
    <row r="6" spans="1:8" ht="15">
      <c r="B6" s="200" t="s">
        <v>2975</v>
      </c>
      <c r="C6" s="342"/>
    </row>
    <row r="7" spans="1:8" ht="30.75" thickBot="1">
      <c r="B7" s="201" t="s">
        <v>2976</v>
      </c>
      <c r="C7" s="343"/>
    </row>
    <row r="10" spans="1:8">
      <c r="B10" s="1" t="s">
        <v>101</v>
      </c>
    </row>
    <row r="12" spans="1:8">
      <c r="B12" s="6" t="s">
        <v>102</v>
      </c>
      <c r="C12" s="35" t="s">
        <v>103</v>
      </c>
      <c r="D12" s="6" t="s">
        <v>104</v>
      </c>
      <c r="E12" s="6" t="s">
        <v>105</v>
      </c>
      <c r="F12" s="8" t="s">
        <v>106</v>
      </c>
      <c r="G12" s="8" t="s">
        <v>107</v>
      </c>
      <c r="H12" s="8" t="s">
        <v>108</v>
      </c>
    </row>
    <row r="13" spans="1:8">
      <c r="B13" s="2" t="s">
        <v>109</v>
      </c>
    </row>
    <row r="14" spans="1:8">
      <c r="B14" s="2" t="s">
        <v>110</v>
      </c>
    </row>
    <row r="15" spans="1:8">
      <c r="B15" s="2" t="s">
        <v>111</v>
      </c>
    </row>
    <row r="16" spans="1:8">
      <c r="B16" s="1" t="s">
        <v>912</v>
      </c>
      <c r="C16" s="12">
        <v>4.12</v>
      </c>
      <c r="D16" s="1" t="s">
        <v>113</v>
      </c>
      <c r="E16" s="1" t="s">
        <v>913</v>
      </c>
      <c r="F16" s="4">
        <v>1000000</v>
      </c>
      <c r="G16" s="4">
        <v>1002.31</v>
      </c>
      <c r="H16" s="4">
        <v>2.5299999999999998</v>
      </c>
    </row>
    <row r="17" spans="2:8">
      <c r="B17" s="1" t="s">
        <v>810</v>
      </c>
      <c r="C17" s="12">
        <v>5.65</v>
      </c>
      <c r="D17" s="1" t="s">
        <v>113</v>
      </c>
      <c r="E17" s="1" t="s">
        <v>811</v>
      </c>
      <c r="F17" s="4">
        <v>1000000</v>
      </c>
      <c r="G17" s="4">
        <v>999.13</v>
      </c>
      <c r="H17" s="4">
        <v>2.52</v>
      </c>
    </row>
    <row r="18" spans="2:8">
      <c r="B18" s="1" t="s">
        <v>623</v>
      </c>
      <c r="C18" s="12">
        <v>4.83</v>
      </c>
      <c r="D18" s="1" t="s">
        <v>113</v>
      </c>
      <c r="E18" s="1" t="s">
        <v>624</v>
      </c>
      <c r="F18" s="4">
        <v>700000</v>
      </c>
      <c r="G18" s="4">
        <v>727.48</v>
      </c>
      <c r="H18" s="4">
        <v>1.84</v>
      </c>
    </row>
    <row r="19" spans="2:8">
      <c r="B19" s="1" t="s">
        <v>1746</v>
      </c>
      <c r="C19" s="12">
        <v>4.41</v>
      </c>
      <c r="D19" s="1" t="s">
        <v>113</v>
      </c>
      <c r="E19" s="1" t="s">
        <v>1745</v>
      </c>
      <c r="F19" s="4">
        <v>500000</v>
      </c>
      <c r="G19" s="4">
        <v>529.15</v>
      </c>
      <c r="H19" s="4">
        <v>1.34</v>
      </c>
    </row>
    <row r="20" spans="2:8">
      <c r="B20" s="1" t="s">
        <v>816</v>
      </c>
      <c r="C20" s="12">
        <v>5.27</v>
      </c>
      <c r="D20" s="1" t="s">
        <v>113</v>
      </c>
      <c r="E20" s="1" t="s">
        <v>817</v>
      </c>
      <c r="F20" s="4">
        <v>500000</v>
      </c>
      <c r="G20" s="4">
        <v>499.17</v>
      </c>
      <c r="H20" s="4">
        <v>1.26</v>
      </c>
    </row>
    <row r="21" spans="2:8">
      <c r="B21" s="1" t="s">
        <v>1744</v>
      </c>
      <c r="C21" s="12">
        <v>4.09</v>
      </c>
      <c r="D21" s="1" t="s">
        <v>113</v>
      </c>
      <c r="E21" s="1" t="s">
        <v>1743</v>
      </c>
      <c r="F21" s="4">
        <v>368000</v>
      </c>
      <c r="G21" s="4">
        <v>385.32</v>
      </c>
      <c r="H21" s="4">
        <v>0.97</v>
      </c>
    </row>
    <row r="22" spans="2:8">
      <c r="B22" s="1" t="s">
        <v>1742</v>
      </c>
      <c r="C22" s="12">
        <v>4.25</v>
      </c>
      <c r="D22" s="1" t="s">
        <v>113</v>
      </c>
      <c r="E22" s="1" t="s">
        <v>1741</v>
      </c>
      <c r="F22" s="4">
        <v>341400</v>
      </c>
      <c r="G22" s="4">
        <v>361.17</v>
      </c>
      <c r="H22" s="4">
        <v>0.91</v>
      </c>
    </row>
    <row r="23" spans="2:8">
      <c r="B23" s="1" t="s">
        <v>1740</v>
      </c>
      <c r="C23" s="12">
        <v>5.66</v>
      </c>
      <c r="D23" s="1" t="s">
        <v>113</v>
      </c>
      <c r="E23" s="1" t="s">
        <v>1739</v>
      </c>
      <c r="F23" s="4">
        <v>280000</v>
      </c>
      <c r="G23" s="4">
        <v>305.51</v>
      </c>
      <c r="H23" s="4">
        <v>0.77</v>
      </c>
    </row>
    <row r="24" spans="2:8">
      <c r="B24" s="1" t="s">
        <v>1738</v>
      </c>
      <c r="C24" s="12">
        <v>4.6100000000000003</v>
      </c>
      <c r="D24" s="1" t="s">
        <v>113</v>
      </c>
      <c r="E24" s="1" t="s">
        <v>1737</v>
      </c>
      <c r="F24" s="4">
        <v>200000</v>
      </c>
      <c r="G24" s="4">
        <v>218.45</v>
      </c>
      <c r="H24" s="4">
        <v>0.55000000000000004</v>
      </c>
    </row>
    <row r="25" spans="2:8">
      <c r="B25" s="1" t="s">
        <v>1736</v>
      </c>
      <c r="C25" s="12">
        <v>4.01</v>
      </c>
      <c r="D25" s="1" t="s">
        <v>113</v>
      </c>
      <c r="E25" s="1" t="s">
        <v>1735</v>
      </c>
      <c r="F25" s="4">
        <v>200000</v>
      </c>
      <c r="G25" s="4">
        <v>210.54</v>
      </c>
      <c r="H25" s="4">
        <v>0.53</v>
      </c>
    </row>
    <row r="26" spans="2:8">
      <c r="B26" s="1" t="s">
        <v>1734</v>
      </c>
      <c r="C26" s="12">
        <v>4.24</v>
      </c>
      <c r="D26" s="1" t="s">
        <v>113</v>
      </c>
      <c r="E26" s="1" t="s">
        <v>1733</v>
      </c>
      <c r="F26" s="4">
        <v>115300</v>
      </c>
      <c r="G26" s="4">
        <v>116.25</v>
      </c>
      <c r="H26" s="4">
        <v>0.28999999999999998</v>
      </c>
    </row>
    <row r="27" spans="2:8">
      <c r="B27" s="1" t="s">
        <v>1732</v>
      </c>
      <c r="C27" s="12">
        <v>5.66</v>
      </c>
      <c r="D27" s="1" t="s">
        <v>113</v>
      </c>
      <c r="E27" s="1" t="s">
        <v>1731</v>
      </c>
      <c r="F27" s="4">
        <v>85000</v>
      </c>
      <c r="G27" s="4">
        <v>93.16</v>
      </c>
      <c r="H27" s="4">
        <v>0.24</v>
      </c>
    </row>
    <row r="28" spans="2:8">
      <c r="B28" s="1" t="s">
        <v>1730</v>
      </c>
      <c r="C28" s="12">
        <v>4.96</v>
      </c>
      <c r="D28" s="1" t="s">
        <v>113</v>
      </c>
      <c r="E28" s="1" t="s">
        <v>1729</v>
      </c>
      <c r="F28" s="4">
        <v>50000</v>
      </c>
      <c r="G28" s="4">
        <v>55</v>
      </c>
      <c r="H28" s="4">
        <v>0.14000000000000001</v>
      </c>
    </row>
    <row r="29" spans="2:8">
      <c r="B29" s="1" t="s">
        <v>1728</v>
      </c>
      <c r="C29" s="12">
        <v>5.65</v>
      </c>
      <c r="D29" s="1" t="s">
        <v>113</v>
      </c>
      <c r="E29" s="1" t="s">
        <v>1727</v>
      </c>
      <c r="F29" s="4">
        <v>41300</v>
      </c>
      <c r="G29" s="4">
        <v>44.85</v>
      </c>
      <c r="H29" s="4">
        <v>0.11</v>
      </c>
    </row>
    <row r="30" spans="2:8">
      <c r="B30" s="1" t="s">
        <v>1726</v>
      </c>
      <c r="C30" s="12">
        <v>4.93</v>
      </c>
      <c r="D30" s="1" t="s">
        <v>113</v>
      </c>
      <c r="E30" s="1" t="s">
        <v>1725</v>
      </c>
      <c r="F30" s="4">
        <v>31000</v>
      </c>
      <c r="G30" s="4">
        <v>34.26</v>
      </c>
      <c r="H30" s="4">
        <v>0.09</v>
      </c>
    </row>
    <row r="31" spans="2:8">
      <c r="B31" s="2" t="s">
        <v>115</v>
      </c>
      <c r="C31" s="34"/>
      <c r="D31" s="2"/>
      <c r="E31" s="2"/>
      <c r="F31" s="10"/>
      <c r="G31" s="10">
        <f>SUM(G12:G30)</f>
        <v>5581.7500000000009</v>
      </c>
      <c r="H31" s="10">
        <f>SUM(H12:H30)</f>
        <v>14.09</v>
      </c>
    </row>
    <row r="32" spans="2:8">
      <c r="B32" s="2" t="s">
        <v>310</v>
      </c>
    </row>
    <row r="33" spans="2:8">
      <c r="B33" s="1" t="s">
        <v>856</v>
      </c>
      <c r="C33" s="12">
        <v>4.51</v>
      </c>
      <c r="D33" s="1" t="s">
        <v>311</v>
      </c>
      <c r="E33" s="1" t="s">
        <v>857</v>
      </c>
      <c r="F33" s="4">
        <v>400</v>
      </c>
      <c r="G33" s="4">
        <v>4060.85</v>
      </c>
      <c r="H33" s="4">
        <v>10.25</v>
      </c>
    </row>
    <row r="34" spans="2:8">
      <c r="B34" s="1" t="s">
        <v>1264</v>
      </c>
      <c r="C34" s="12">
        <v>4.34</v>
      </c>
      <c r="D34" s="1" t="s">
        <v>311</v>
      </c>
      <c r="E34" s="1" t="s">
        <v>828</v>
      </c>
      <c r="F34" s="4">
        <v>300</v>
      </c>
      <c r="G34" s="4">
        <v>3096.33</v>
      </c>
      <c r="H34" s="4">
        <v>7.82</v>
      </c>
    </row>
    <row r="35" spans="2:8">
      <c r="B35" s="1" t="s">
        <v>1724</v>
      </c>
      <c r="C35" s="12">
        <v>6.27</v>
      </c>
      <c r="D35" s="1" t="s">
        <v>311</v>
      </c>
      <c r="E35" s="1" t="s">
        <v>1723</v>
      </c>
      <c r="F35" s="4">
        <v>280</v>
      </c>
      <c r="G35" s="4">
        <v>2794.85</v>
      </c>
      <c r="H35" s="4">
        <v>7.06</v>
      </c>
    </row>
    <row r="36" spans="2:8">
      <c r="B36" s="1" t="s">
        <v>313</v>
      </c>
      <c r="C36" s="12">
        <v>5.35</v>
      </c>
      <c r="D36" s="1" t="s">
        <v>311</v>
      </c>
      <c r="E36" s="1" t="s">
        <v>314</v>
      </c>
      <c r="F36" s="4">
        <v>250</v>
      </c>
      <c r="G36" s="4">
        <v>2648.47</v>
      </c>
      <c r="H36" s="4">
        <v>6.69</v>
      </c>
    </row>
    <row r="37" spans="2:8">
      <c r="B37" s="1" t="s">
        <v>1378</v>
      </c>
      <c r="C37" s="12">
        <v>4.42</v>
      </c>
      <c r="D37" s="1" t="s">
        <v>311</v>
      </c>
      <c r="E37" s="1" t="s">
        <v>1377</v>
      </c>
      <c r="F37" s="4">
        <v>250</v>
      </c>
      <c r="G37" s="4">
        <v>2581.11</v>
      </c>
      <c r="H37" s="4">
        <v>6.52</v>
      </c>
    </row>
    <row r="38" spans="2:8">
      <c r="B38" s="1" t="s">
        <v>1722</v>
      </c>
      <c r="C38" s="12">
        <v>4.01</v>
      </c>
      <c r="D38" s="1" t="s">
        <v>321</v>
      </c>
      <c r="E38" s="1" t="s">
        <v>1721</v>
      </c>
      <c r="F38" s="4">
        <v>250</v>
      </c>
      <c r="G38" s="4">
        <v>2572.1999999999998</v>
      </c>
      <c r="H38" s="4">
        <v>6.5</v>
      </c>
    </row>
    <row r="39" spans="2:8">
      <c r="B39" s="1" t="s">
        <v>1720</v>
      </c>
      <c r="C39" s="12">
        <v>4.3899999999999997</v>
      </c>
      <c r="D39" s="1" t="s">
        <v>311</v>
      </c>
      <c r="E39" s="1" t="s">
        <v>1719</v>
      </c>
      <c r="F39" s="4">
        <v>250</v>
      </c>
      <c r="G39" s="4">
        <v>2569.67</v>
      </c>
      <c r="H39" s="4">
        <v>6.49</v>
      </c>
    </row>
    <row r="40" spans="2:8">
      <c r="B40" s="1" t="s">
        <v>1258</v>
      </c>
      <c r="C40" s="12">
        <v>6.63</v>
      </c>
      <c r="D40" s="1" t="s">
        <v>311</v>
      </c>
      <c r="E40" s="1" t="s">
        <v>316</v>
      </c>
      <c r="F40" s="4">
        <v>250</v>
      </c>
      <c r="G40" s="4">
        <v>2475.17</v>
      </c>
      <c r="H40" s="4">
        <v>6.25</v>
      </c>
    </row>
    <row r="41" spans="2:8">
      <c r="B41" s="1" t="s">
        <v>1441</v>
      </c>
      <c r="C41" s="12">
        <v>6.6</v>
      </c>
      <c r="D41" s="1" t="s">
        <v>1440</v>
      </c>
      <c r="E41" s="1" t="s">
        <v>1439</v>
      </c>
      <c r="F41" s="4">
        <v>210</v>
      </c>
      <c r="G41" s="4">
        <v>2191.33</v>
      </c>
      <c r="H41" s="4">
        <v>5.53</v>
      </c>
    </row>
    <row r="42" spans="2:8">
      <c r="B42" s="1" t="s">
        <v>1230</v>
      </c>
      <c r="C42" s="12">
        <v>4.8899999999999997</v>
      </c>
      <c r="D42" s="1" t="s">
        <v>321</v>
      </c>
      <c r="E42" s="1" t="s">
        <v>1229</v>
      </c>
      <c r="F42" s="4">
        <v>150</v>
      </c>
      <c r="G42" s="4">
        <v>1495.96</v>
      </c>
      <c r="H42" s="4">
        <v>3.78</v>
      </c>
    </row>
    <row r="43" spans="2:8">
      <c r="B43" s="1" t="s">
        <v>1718</v>
      </c>
      <c r="C43" s="12">
        <v>8.89</v>
      </c>
      <c r="D43" s="1" t="s">
        <v>1717</v>
      </c>
      <c r="E43" s="1" t="s">
        <v>1716</v>
      </c>
      <c r="F43" s="4">
        <v>90</v>
      </c>
      <c r="G43" s="4">
        <v>917.39</v>
      </c>
      <c r="H43" s="4">
        <v>2.3199999999999998</v>
      </c>
    </row>
    <row r="44" spans="2:8">
      <c r="B44" s="1" t="s">
        <v>1715</v>
      </c>
      <c r="C44" s="12">
        <v>5.29</v>
      </c>
      <c r="D44" s="1" t="s">
        <v>311</v>
      </c>
      <c r="E44" s="1" t="s">
        <v>1714</v>
      </c>
      <c r="F44" s="4">
        <v>50</v>
      </c>
      <c r="G44" s="4">
        <v>554.46</v>
      </c>
      <c r="H44" s="4">
        <v>1.4</v>
      </c>
    </row>
    <row r="45" spans="2:8">
      <c r="B45" s="1" t="s">
        <v>1713</v>
      </c>
      <c r="C45" s="12">
        <v>5.37</v>
      </c>
      <c r="D45" s="1" t="s">
        <v>311</v>
      </c>
      <c r="E45" s="1" t="s">
        <v>1712</v>
      </c>
      <c r="F45" s="4">
        <v>4000000</v>
      </c>
      <c r="G45" s="4">
        <v>538.67999999999995</v>
      </c>
      <c r="H45" s="4">
        <v>1.36</v>
      </c>
    </row>
    <row r="46" spans="2:8">
      <c r="B46" s="1" t="s">
        <v>1228</v>
      </c>
      <c r="C46" s="12">
        <v>5.83</v>
      </c>
      <c r="D46" s="1" t="s">
        <v>321</v>
      </c>
      <c r="E46" s="1" t="s">
        <v>322</v>
      </c>
      <c r="F46" s="4">
        <v>250</v>
      </c>
      <c r="G46" s="4">
        <v>524.67999999999995</v>
      </c>
      <c r="H46" s="4">
        <v>1.32</v>
      </c>
    </row>
    <row r="47" spans="2:8">
      <c r="B47" s="1" t="s">
        <v>1711</v>
      </c>
      <c r="C47" s="12">
        <v>4.01</v>
      </c>
      <c r="D47" s="1" t="s">
        <v>311</v>
      </c>
      <c r="E47" s="1" t="s">
        <v>1710</v>
      </c>
      <c r="F47" s="4">
        <v>50</v>
      </c>
      <c r="G47" s="4">
        <v>517.15</v>
      </c>
      <c r="H47" s="4">
        <v>1.31</v>
      </c>
    </row>
    <row r="48" spans="2:8">
      <c r="B48" s="1" t="s">
        <v>1709</v>
      </c>
      <c r="C48" s="12">
        <v>6.62</v>
      </c>
      <c r="D48" s="1" t="s">
        <v>321</v>
      </c>
      <c r="E48" s="1" t="s">
        <v>854</v>
      </c>
      <c r="F48" s="4">
        <v>250</v>
      </c>
      <c r="G48" s="4">
        <v>512.89</v>
      </c>
      <c r="H48" s="4">
        <v>1.3</v>
      </c>
    </row>
    <row r="49" spans="2:8">
      <c r="B49" s="1" t="s">
        <v>1708</v>
      </c>
      <c r="C49" s="12">
        <v>8.41</v>
      </c>
      <c r="D49" s="1" t="s">
        <v>824</v>
      </c>
      <c r="E49" s="1" t="s">
        <v>1707</v>
      </c>
      <c r="F49" s="4">
        <v>8</v>
      </c>
      <c r="G49" s="4">
        <v>82.29</v>
      </c>
      <c r="H49" s="4">
        <v>0.21</v>
      </c>
    </row>
    <row r="50" spans="2:8">
      <c r="B50" s="2" t="s">
        <v>329</v>
      </c>
      <c r="C50" s="34"/>
      <c r="D50" s="2"/>
      <c r="E50" s="2"/>
      <c r="F50" s="10"/>
      <c r="G50" s="10">
        <f>SUM(G32:G49)</f>
        <v>30133.480000000003</v>
      </c>
      <c r="H50" s="10">
        <f>SUM(H32:H49)</f>
        <v>76.109999999999985</v>
      </c>
    </row>
    <row r="51" spans="2:8">
      <c r="B51" s="2" t="s">
        <v>116</v>
      </c>
    </row>
    <row r="52" spans="2:8">
      <c r="B52" s="1" t="s">
        <v>1706</v>
      </c>
      <c r="C52" s="12">
        <v>3.69</v>
      </c>
      <c r="D52" s="1" t="s">
        <v>119</v>
      </c>
      <c r="E52" s="1" t="s">
        <v>1705</v>
      </c>
      <c r="F52" s="4">
        <v>2500</v>
      </c>
      <c r="G52" s="4">
        <v>2432.38</v>
      </c>
      <c r="H52" s="4">
        <v>6.14</v>
      </c>
    </row>
    <row r="53" spans="2:8">
      <c r="B53" s="2" t="s">
        <v>121</v>
      </c>
      <c r="C53" s="34"/>
      <c r="D53" s="2"/>
      <c r="E53" s="2"/>
      <c r="F53" s="10"/>
      <c r="G53" s="10">
        <f>SUM(G51:G52)</f>
        <v>2432.38</v>
      </c>
      <c r="H53" s="10">
        <f>SUM(H51:H52)</f>
        <v>6.14</v>
      </c>
    </row>
    <row r="54" spans="2:8">
      <c r="B54" s="2" t="s">
        <v>1324</v>
      </c>
      <c r="C54" s="34"/>
      <c r="D54" s="2"/>
      <c r="E54" s="2"/>
      <c r="F54" s="10"/>
      <c r="G54" s="10">
        <v>1100</v>
      </c>
      <c r="H54" s="10">
        <v>2.78</v>
      </c>
    </row>
    <row r="55" spans="2:8">
      <c r="B55" s="2" t="s">
        <v>1323</v>
      </c>
      <c r="C55" s="34"/>
      <c r="D55" s="2"/>
      <c r="E55" s="2"/>
      <c r="F55" s="10"/>
      <c r="G55" s="10">
        <v>60.09</v>
      </c>
      <c r="H55" s="10">
        <v>0.15</v>
      </c>
    </row>
    <row r="56" spans="2:8">
      <c r="B56" s="2" t="s">
        <v>122</v>
      </c>
      <c r="C56" s="34"/>
      <c r="D56" s="2"/>
      <c r="E56" s="2"/>
      <c r="F56" s="10"/>
      <c r="G56" s="10">
        <v>39307.699999999997</v>
      </c>
      <c r="H56" s="10">
        <v>99.26</v>
      </c>
    </row>
    <row r="57" spans="2:8">
      <c r="B57" s="2" t="s">
        <v>123</v>
      </c>
      <c r="C57" s="34"/>
      <c r="D57" s="2"/>
      <c r="E57" s="2"/>
      <c r="F57" s="10"/>
      <c r="G57" s="10">
        <v>294.41740979999679</v>
      </c>
      <c r="H57" s="10">
        <v>0.73999999999999488</v>
      </c>
    </row>
    <row r="58" spans="2:8">
      <c r="B58" s="2" t="s">
        <v>124</v>
      </c>
      <c r="C58" s="34"/>
      <c r="D58" s="2"/>
      <c r="E58" s="2"/>
      <c r="F58" s="10"/>
      <c r="G58" s="10">
        <v>39602.117409799997</v>
      </c>
      <c r="H58" s="10">
        <v>100</v>
      </c>
    </row>
    <row r="59" spans="2:8">
      <c r="B59" s="1" t="s">
        <v>125</v>
      </c>
    </row>
    <row r="60" spans="2:8">
      <c r="B60" s="1" t="s">
        <v>126</v>
      </c>
    </row>
    <row r="61" spans="2:8">
      <c r="B61" s="2"/>
    </row>
    <row r="62" spans="2:8" ht="25.5">
      <c r="B62" s="11" t="s">
        <v>127</v>
      </c>
      <c r="C62" s="12" t="s">
        <v>128</v>
      </c>
    </row>
    <row r="63" spans="2:8">
      <c r="B63" s="2"/>
    </row>
    <row r="64" spans="2:8">
      <c r="B64" s="2" t="s">
        <v>129</v>
      </c>
    </row>
    <row r="65" spans="2:3">
      <c r="B65" s="2" t="s">
        <v>130</v>
      </c>
    </row>
    <row r="66" spans="2:3">
      <c r="B66" s="2" t="s">
        <v>1704</v>
      </c>
      <c r="C66" s="34"/>
    </row>
    <row r="67" spans="2:3">
      <c r="B67" s="2" t="s">
        <v>1703</v>
      </c>
      <c r="C67" s="34"/>
    </row>
    <row r="68" spans="2:3">
      <c r="B68" s="2" t="s">
        <v>1702</v>
      </c>
      <c r="C68" s="34"/>
    </row>
    <row r="69" spans="2:3">
      <c r="B69" s="2" t="s">
        <v>1701</v>
      </c>
      <c r="C69" s="34"/>
    </row>
    <row r="70" spans="2:3">
      <c r="B70" s="2" t="s">
        <v>1700</v>
      </c>
      <c r="C70" s="34"/>
    </row>
    <row r="71" spans="2:3">
      <c r="B71" s="2" t="s">
        <v>1699</v>
      </c>
      <c r="C71" s="34"/>
    </row>
    <row r="72" spans="2:3">
      <c r="B72" s="2" t="s">
        <v>1698</v>
      </c>
      <c r="C72" s="34"/>
    </row>
    <row r="73" spans="2:3">
      <c r="B73" s="2" t="s">
        <v>1697</v>
      </c>
      <c r="C73" s="34"/>
    </row>
    <row r="74" spans="2:3">
      <c r="B74" s="2" t="s">
        <v>131</v>
      </c>
      <c r="C74" s="34"/>
    </row>
    <row r="75" spans="2:3">
      <c r="B75" s="33" t="s">
        <v>1696</v>
      </c>
    </row>
  </sheetData>
  <mergeCells count="2">
    <mergeCell ref="B1:E1"/>
    <mergeCell ref="C3:C7"/>
  </mergeCells>
  <hyperlinks>
    <hyperlink ref="A1" location="Index!A1" display="Index" xr:uid="{8E0DD579-CE9C-4A01-9EA2-2361468CD285}"/>
  </hyperlink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3AD35-FFFB-4BEB-8020-A31A08657BA1}">
  <dimension ref="A1:K92"/>
  <sheetViews>
    <sheetView workbookViewId="0"/>
  </sheetViews>
  <sheetFormatPr defaultRowHeight="12.75"/>
  <cols>
    <col min="1" max="1" width="5.42578125" style="1" bestFit="1" customWidth="1"/>
    <col min="2" max="2" width="75.7109375" style="1" customWidth="1"/>
    <col min="3" max="3" width="25.7109375" style="12" customWidth="1"/>
    <col min="4" max="4" width="11.140625" style="1" bestFit="1" customWidth="1"/>
    <col min="5" max="5" width="14.85546875" style="1" bestFit="1" customWidth="1"/>
    <col min="6" max="6" width="10.5703125" style="4" bestFit="1" customWidth="1"/>
    <col min="7" max="7" width="18.140625" style="4" bestFit="1" customWidth="1"/>
    <col min="8" max="8" width="9.140625" style="4" bestFit="1"/>
    <col min="9" max="16384" width="9.140625" style="1"/>
  </cols>
  <sheetData>
    <row r="1" spans="1:8">
      <c r="A1" s="3" t="s">
        <v>0</v>
      </c>
      <c r="B1" s="329" t="s">
        <v>17</v>
      </c>
      <c r="C1" s="329"/>
      <c r="D1" s="329"/>
      <c r="E1" s="329"/>
    </row>
    <row r="3" spans="1:8" ht="15">
      <c r="B3" s="228" t="s">
        <v>2977</v>
      </c>
      <c r="C3" s="355"/>
      <c r="D3" s="230"/>
    </row>
    <row r="4" spans="1:8" ht="45" customHeight="1">
      <c r="B4" s="229" t="s">
        <v>2978</v>
      </c>
      <c r="C4" s="356"/>
      <c r="D4" s="230"/>
    </row>
    <row r="5" spans="1:8" ht="15">
      <c r="B5" s="229" t="s">
        <v>2979</v>
      </c>
      <c r="C5" s="356"/>
      <c r="D5" s="230"/>
    </row>
    <row r="6" spans="1:8" ht="45" customHeight="1">
      <c r="B6" s="229" t="s">
        <v>2980</v>
      </c>
      <c r="C6" s="357"/>
      <c r="D6" s="230"/>
    </row>
    <row r="9" spans="1:8">
      <c r="B9" s="1" t="s">
        <v>101</v>
      </c>
    </row>
    <row r="11" spans="1:8">
      <c r="B11" s="6" t="s">
        <v>102</v>
      </c>
      <c r="C11" s="35" t="s">
        <v>103</v>
      </c>
      <c r="D11" s="6" t="s">
        <v>104</v>
      </c>
      <c r="E11" s="6" t="s">
        <v>105</v>
      </c>
      <c r="F11" s="8" t="s">
        <v>106</v>
      </c>
      <c r="G11" s="8" t="s">
        <v>107</v>
      </c>
      <c r="H11" s="8" t="s">
        <v>108</v>
      </c>
    </row>
    <row r="12" spans="1:8">
      <c r="B12" s="2" t="s">
        <v>109</v>
      </c>
    </row>
    <row r="13" spans="1:8">
      <c r="B13" s="2" t="s">
        <v>110</v>
      </c>
    </row>
    <row r="14" spans="1:8">
      <c r="B14" s="2" t="s">
        <v>111</v>
      </c>
    </row>
    <row r="15" spans="1:8">
      <c r="B15" s="1" t="s">
        <v>1795</v>
      </c>
      <c r="C15" s="12">
        <v>3.8</v>
      </c>
      <c r="D15" s="1" t="s">
        <v>113</v>
      </c>
      <c r="E15" s="1" t="s">
        <v>1794</v>
      </c>
      <c r="F15" s="4">
        <v>7500000</v>
      </c>
      <c r="G15" s="4">
        <v>7425.07</v>
      </c>
      <c r="H15" s="4">
        <v>14.39</v>
      </c>
    </row>
    <row r="16" spans="1:8">
      <c r="B16" s="1" t="s">
        <v>908</v>
      </c>
      <c r="C16" s="12">
        <v>3.65</v>
      </c>
      <c r="D16" s="1" t="s">
        <v>113</v>
      </c>
      <c r="E16" s="1" t="s">
        <v>909</v>
      </c>
      <c r="F16" s="4">
        <v>5000000</v>
      </c>
      <c r="G16" s="4">
        <v>5161.13</v>
      </c>
      <c r="H16" s="4">
        <v>10</v>
      </c>
    </row>
    <row r="17" spans="2:11">
      <c r="B17" s="1" t="s">
        <v>721</v>
      </c>
      <c r="C17" s="12">
        <v>3.84</v>
      </c>
      <c r="D17" s="1" t="s">
        <v>113</v>
      </c>
      <c r="E17" s="1" t="s">
        <v>722</v>
      </c>
      <c r="F17" s="4">
        <v>4000000</v>
      </c>
      <c r="G17" s="4">
        <v>4150.25</v>
      </c>
      <c r="H17" s="4">
        <v>8.0399999999999991</v>
      </c>
    </row>
    <row r="18" spans="2:11">
      <c r="B18" s="1" t="s">
        <v>1793</v>
      </c>
      <c r="C18" s="12">
        <v>4.99</v>
      </c>
      <c r="D18" s="1" t="s">
        <v>113</v>
      </c>
      <c r="E18" s="1" t="s">
        <v>1668</v>
      </c>
      <c r="F18" s="4">
        <v>1000000</v>
      </c>
      <c r="G18" s="4">
        <v>1110.8800000000001</v>
      </c>
      <c r="H18" s="4">
        <v>2.15</v>
      </c>
      <c r="J18" s="4"/>
    </row>
    <row r="19" spans="2:11">
      <c r="B19" s="2" t="s">
        <v>115</v>
      </c>
      <c r="C19" s="34"/>
      <c r="D19" s="2"/>
      <c r="E19" s="2"/>
      <c r="F19" s="10"/>
      <c r="G19" s="10">
        <f>SUM(G15:G18)</f>
        <v>17847.330000000002</v>
      </c>
      <c r="H19" s="10">
        <f>SUM(H15:H18)</f>
        <v>34.58</v>
      </c>
    </row>
    <row r="20" spans="2:11">
      <c r="B20" s="2" t="s">
        <v>310</v>
      </c>
    </row>
    <row r="21" spans="2:11">
      <c r="B21" s="1" t="s">
        <v>1792</v>
      </c>
      <c r="C21" s="12">
        <v>5.27</v>
      </c>
      <c r="D21" s="1" t="s">
        <v>311</v>
      </c>
      <c r="E21" s="1" t="s">
        <v>1791</v>
      </c>
      <c r="F21" s="4">
        <v>350</v>
      </c>
      <c r="G21" s="4">
        <v>3506.65</v>
      </c>
      <c r="H21" s="4">
        <v>6.79</v>
      </c>
      <c r="J21" s="4"/>
      <c r="K21" s="4"/>
    </row>
    <row r="22" spans="2:11">
      <c r="B22" s="1" t="s">
        <v>1446</v>
      </c>
      <c r="C22" s="12">
        <v>6.4</v>
      </c>
      <c r="D22" s="1" t="s">
        <v>650</v>
      </c>
      <c r="E22" s="1" t="s">
        <v>651</v>
      </c>
      <c r="F22" s="4">
        <v>340</v>
      </c>
      <c r="G22" s="4">
        <v>3439.27</v>
      </c>
      <c r="H22" s="4">
        <v>6.66</v>
      </c>
      <c r="J22" s="4"/>
      <c r="K22" s="4"/>
    </row>
    <row r="23" spans="2:11">
      <c r="B23" s="1" t="s">
        <v>1356</v>
      </c>
      <c r="C23" s="12">
        <v>4.5199999999999996</v>
      </c>
      <c r="D23" s="1" t="s">
        <v>311</v>
      </c>
      <c r="E23" s="1" t="s">
        <v>1355</v>
      </c>
      <c r="F23" s="4">
        <v>300</v>
      </c>
      <c r="G23" s="4">
        <v>3004.51</v>
      </c>
      <c r="H23" s="4">
        <v>5.82</v>
      </c>
      <c r="J23" s="4"/>
      <c r="K23" s="4"/>
    </row>
    <row r="24" spans="2:11">
      <c r="B24" s="1" t="s">
        <v>1268</v>
      </c>
      <c r="C24" s="12">
        <v>4.58</v>
      </c>
      <c r="D24" s="1" t="s">
        <v>311</v>
      </c>
      <c r="E24" s="1" t="s">
        <v>1267</v>
      </c>
      <c r="F24" s="4">
        <v>250</v>
      </c>
      <c r="G24" s="4">
        <v>2597.19</v>
      </c>
      <c r="H24" s="4">
        <v>5.03</v>
      </c>
      <c r="J24" s="4"/>
      <c r="K24" s="4"/>
    </row>
    <row r="25" spans="2:11">
      <c r="B25" s="1" t="s">
        <v>1790</v>
      </c>
      <c r="C25" s="12">
        <v>5.05</v>
      </c>
      <c r="D25" s="1" t="s">
        <v>319</v>
      </c>
      <c r="E25" s="1" t="s">
        <v>840</v>
      </c>
      <c r="F25" s="4">
        <v>250</v>
      </c>
      <c r="G25" s="4">
        <v>2512</v>
      </c>
      <c r="H25" s="4">
        <v>4.87</v>
      </c>
      <c r="J25" s="4"/>
      <c r="K25" s="4"/>
    </row>
    <row r="26" spans="2:11">
      <c r="B26" s="1" t="s">
        <v>1789</v>
      </c>
      <c r="C26" s="12">
        <v>5.12</v>
      </c>
      <c r="D26" s="1" t="s">
        <v>311</v>
      </c>
      <c r="E26" s="1" t="s">
        <v>1242</v>
      </c>
      <c r="F26" s="4">
        <v>250</v>
      </c>
      <c r="G26" s="4">
        <v>2509.85</v>
      </c>
      <c r="H26" s="4">
        <v>4.8600000000000003</v>
      </c>
      <c r="J26" s="4"/>
      <c r="K26" s="4"/>
    </row>
    <row r="27" spans="2:11">
      <c r="B27" s="1" t="s">
        <v>1788</v>
      </c>
      <c r="C27" s="12">
        <v>5.91</v>
      </c>
      <c r="D27" s="1" t="s">
        <v>319</v>
      </c>
      <c r="E27" s="1" t="s">
        <v>320</v>
      </c>
      <c r="F27" s="4">
        <v>250</v>
      </c>
      <c r="G27" s="4">
        <v>2500.27</v>
      </c>
      <c r="H27" s="4">
        <v>4.84</v>
      </c>
      <c r="J27" s="4"/>
      <c r="K27" s="4"/>
    </row>
    <row r="28" spans="2:11">
      <c r="B28" s="1" t="s">
        <v>1787</v>
      </c>
      <c r="C28" s="12">
        <v>5.88</v>
      </c>
      <c r="D28" s="1" t="s">
        <v>311</v>
      </c>
      <c r="E28" s="1" t="s">
        <v>1786</v>
      </c>
      <c r="F28" s="4">
        <v>250</v>
      </c>
      <c r="G28" s="4">
        <v>2497.87</v>
      </c>
      <c r="H28" s="4">
        <v>4.84</v>
      </c>
      <c r="J28" s="4"/>
      <c r="K28" s="4"/>
    </row>
    <row r="29" spans="2:11">
      <c r="B29" s="1" t="s">
        <v>1785</v>
      </c>
      <c r="C29" s="12">
        <v>6.43</v>
      </c>
      <c r="D29" s="1" t="s">
        <v>311</v>
      </c>
      <c r="E29" s="1" t="s">
        <v>317</v>
      </c>
      <c r="F29" s="4">
        <v>150</v>
      </c>
      <c r="G29" s="4">
        <v>1507.55</v>
      </c>
      <c r="H29" s="4">
        <v>2.92</v>
      </c>
      <c r="J29" s="4"/>
      <c r="K29" s="4"/>
    </row>
    <row r="30" spans="2:11">
      <c r="B30" s="1" t="s">
        <v>1784</v>
      </c>
      <c r="C30" s="12">
        <v>5.59</v>
      </c>
      <c r="D30" s="1" t="s">
        <v>311</v>
      </c>
      <c r="E30" s="1" t="s">
        <v>1783</v>
      </c>
      <c r="F30" s="4">
        <v>150</v>
      </c>
      <c r="G30" s="4">
        <v>1500.14</v>
      </c>
      <c r="H30" s="4">
        <v>2.91</v>
      </c>
      <c r="J30" s="4"/>
      <c r="K30" s="4"/>
    </row>
    <row r="31" spans="2:11">
      <c r="B31" s="1" t="s">
        <v>1782</v>
      </c>
      <c r="C31" s="12">
        <v>6.47</v>
      </c>
      <c r="D31" s="1" t="s">
        <v>824</v>
      </c>
      <c r="E31" s="1" t="s">
        <v>1781</v>
      </c>
      <c r="F31" s="4">
        <v>150</v>
      </c>
      <c r="G31" s="4">
        <v>1497.38</v>
      </c>
      <c r="H31" s="4">
        <v>2.9</v>
      </c>
      <c r="J31" s="4"/>
      <c r="K31" s="4"/>
    </row>
    <row r="32" spans="2:11">
      <c r="B32" s="1" t="s">
        <v>1780</v>
      </c>
      <c r="C32" s="12">
        <v>5.41</v>
      </c>
      <c r="D32" s="1" t="s">
        <v>311</v>
      </c>
      <c r="E32" s="1" t="s">
        <v>1779</v>
      </c>
      <c r="F32" s="4">
        <v>100000</v>
      </c>
      <c r="G32" s="4">
        <v>1066.5</v>
      </c>
      <c r="H32" s="4">
        <v>2.0699999999999998</v>
      </c>
      <c r="J32" s="4"/>
      <c r="K32" s="4"/>
    </row>
    <row r="33" spans="2:11">
      <c r="B33" s="1" t="s">
        <v>1778</v>
      </c>
      <c r="C33" s="12">
        <v>5.76</v>
      </c>
      <c r="D33" s="1" t="s">
        <v>824</v>
      </c>
      <c r="E33" s="1" t="s">
        <v>1777</v>
      </c>
      <c r="F33" s="4">
        <v>50000</v>
      </c>
      <c r="G33" s="4">
        <v>506.9</v>
      </c>
      <c r="H33" s="4">
        <v>0.98</v>
      </c>
      <c r="J33" s="4"/>
      <c r="K33" s="4"/>
    </row>
    <row r="34" spans="2:11">
      <c r="B34" s="2" t="s">
        <v>329</v>
      </c>
      <c r="C34" s="34"/>
      <c r="D34" s="2"/>
      <c r="E34" s="2"/>
      <c r="F34" s="10"/>
      <c r="G34" s="10">
        <f>SUM(G21:G33)</f>
        <v>28646.080000000002</v>
      </c>
      <c r="H34" s="10">
        <f>SUM(H21:H33)</f>
        <v>55.49</v>
      </c>
      <c r="J34" s="5"/>
    </row>
    <row r="35" spans="2:11">
      <c r="B35" s="2" t="s">
        <v>401</v>
      </c>
      <c r="C35" s="34"/>
      <c r="D35" s="2"/>
      <c r="E35" s="2"/>
      <c r="F35" s="10"/>
      <c r="G35" s="10">
        <v>8150.62</v>
      </c>
      <c r="H35" s="10">
        <v>15.79</v>
      </c>
    </row>
    <row r="36" spans="2:11">
      <c r="B36" s="2" t="s">
        <v>122</v>
      </c>
      <c r="C36" s="34"/>
      <c r="D36" s="2"/>
      <c r="E36" s="2"/>
      <c r="F36" s="10"/>
      <c r="G36" s="10">
        <f>+G19+G34+G35</f>
        <v>54644.030000000006</v>
      </c>
      <c r="H36" s="10">
        <f>+H19+H34+H35</f>
        <v>105.85999999999999</v>
      </c>
    </row>
    <row r="37" spans="2:11">
      <c r="B37" s="2" t="s">
        <v>205</v>
      </c>
      <c r="C37" s="34"/>
      <c r="D37" s="2"/>
      <c r="E37" s="2"/>
      <c r="F37" s="10"/>
      <c r="G37" s="10">
        <f>+G38-G36</f>
        <v>-3035.702211900003</v>
      </c>
      <c r="H37" s="10">
        <f>+G37*100/G38</f>
        <v>-5.8821944868362586</v>
      </c>
    </row>
    <row r="38" spans="2:11">
      <c r="B38" s="2" t="s">
        <v>124</v>
      </c>
      <c r="C38" s="34"/>
      <c r="D38" s="2"/>
      <c r="E38" s="2"/>
      <c r="F38" s="10"/>
      <c r="G38" s="10">
        <v>51608.327788100003</v>
      </c>
      <c r="H38" s="10">
        <v>100</v>
      </c>
    </row>
    <row r="39" spans="2:11">
      <c r="B39" s="1" t="s">
        <v>125</v>
      </c>
    </row>
    <row r="40" spans="2:11">
      <c r="B40" s="1" t="s">
        <v>126</v>
      </c>
    </row>
    <row r="41" spans="2:11">
      <c r="B41" s="2"/>
    </row>
    <row r="42" spans="2:11" ht="25.5">
      <c r="B42" s="11" t="s">
        <v>127</v>
      </c>
      <c r="C42" s="12" t="s">
        <v>128</v>
      </c>
    </row>
    <row r="43" spans="2:11">
      <c r="B43" s="2"/>
    </row>
    <row r="44" spans="2:11">
      <c r="B44" s="2" t="s">
        <v>129</v>
      </c>
    </row>
    <row r="45" spans="2:11">
      <c r="B45" s="2" t="s">
        <v>130</v>
      </c>
    </row>
    <row r="46" spans="2:11">
      <c r="B46" s="2" t="s">
        <v>1776</v>
      </c>
      <c r="C46" s="34"/>
    </row>
    <row r="47" spans="2:11">
      <c r="B47" s="2" t="s">
        <v>1775</v>
      </c>
      <c r="C47" s="34"/>
    </row>
    <row r="48" spans="2:11">
      <c r="B48" s="2" t="s">
        <v>1774</v>
      </c>
      <c r="C48" s="34"/>
    </row>
    <row r="49" spans="2:9">
      <c r="B49" s="2" t="s">
        <v>1773</v>
      </c>
      <c r="C49" s="34"/>
    </row>
    <row r="50" spans="2:9">
      <c r="B50" s="2" t="s">
        <v>1772</v>
      </c>
      <c r="C50" s="34"/>
    </row>
    <row r="51" spans="2:9">
      <c r="B51" s="2" t="s">
        <v>1771</v>
      </c>
      <c r="C51" s="34"/>
    </row>
    <row r="52" spans="2:9">
      <c r="B52" s="2" t="s">
        <v>1770</v>
      </c>
      <c r="C52" s="34"/>
    </row>
    <row r="53" spans="2:9">
      <c r="B53" s="2" t="s">
        <v>1769</v>
      </c>
      <c r="C53" s="34"/>
    </row>
    <row r="54" spans="2:9">
      <c r="B54" s="2" t="s">
        <v>131</v>
      </c>
      <c r="C54" s="34"/>
    </row>
    <row r="55" spans="2:9">
      <c r="B55" s="33" t="s">
        <v>3139</v>
      </c>
    </row>
    <row r="57" spans="2:9" ht="15">
      <c r="B57" s="57" t="s">
        <v>1768</v>
      </c>
    </row>
    <row r="59" spans="2:9">
      <c r="B59" s="33" t="s">
        <v>1767</v>
      </c>
    </row>
    <row r="60" spans="2:9">
      <c r="B60" s="350" t="s">
        <v>1766</v>
      </c>
      <c r="C60" s="352" t="s">
        <v>1765</v>
      </c>
      <c r="D60" s="352"/>
      <c r="E60" s="353" t="s">
        <v>1764</v>
      </c>
      <c r="F60" s="353" t="s">
        <v>1763</v>
      </c>
      <c r="I60" s="4"/>
    </row>
    <row r="61" spans="2:9">
      <c r="B61" s="351"/>
      <c r="C61" s="352"/>
      <c r="D61" s="352"/>
      <c r="E61" s="354"/>
      <c r="F61" s="354"/>
      <c r="I61" s="53"/>
    </row>
    <row r="62" spans="2:9" ht="15">
      <c r="B62" s="56" t="s">
        <v>1762</v>
      </c>
      <c r="C62" s="348" t="s">
        <v>1753</v>
      </c>
      <c r="D62" s="348"/>
      <c r="E62" s="55">
        <v>-100000000</v>
      </c>
      <c r="F62" s="54">
        <v>-1.9400000000000001E-2</v>
      </c>
      <c r="G62" s="53"/>
      <c r="I62" s="53"/>
    </row>
    <row r="63" spans="2:9" ht="15">
      <c r="B63" s="56" t="s">
        <v>1761</v>
      </c>
      <c r="C63" s="348" t="s">
        <v>1753</v>
      </c>
      <c r="D63" s="348"/>
      <c r="E63" s="55">
        <v>-150000000</v>
      </c>
      <c r="F63" s="54">
        <v>-2.9100000000000001E-2</v>
      </c>
      <c r="G63" s="53"/>
      <c r="I63" s="53"/>
    </row>
    <row r="64" spans="2:9" ht="15">
      <c r="B64" s="56" t="s">
        <v>1760</v>
      </c>
      <c r="C64" s="348" t="s">
        <v>1753</v>
      </c>
      <c r="D64" s="348"/>
      <c r="E64" s="55">
        <v>-250000000</v>
      </c>
      <c r="F64" s="54">
        <v>-4.8399999999999999E-2</v>
      </c>
      <c r="G64" s="53"/>
    </row>
    <row r="65" spans="2:7" ht="15">
      <c r="B65" s="56" t="s">
        <v>1759</v>
      </c>
      <c r="C65" s="348" t="s">
        <v>1753</v>
      </c>
      <c r="D65" s="348"/>
      <c r="E65" s="55">
        <v>-250000000</v>
      </c>
      <c r="F65" s="54">
        <v>-4.8500000000000001E-2</v>
      </c>
      <c r="G65" s="53"/>
    </row>
    <row r="66" spans="2:7" ht="15">
      <c r="B66" s="56" t="s">
        <v>1758</v>
      </c>
      <c r="C66" s="348" t="s">
        <v>1753</v>
      </c>
      <c r="D66" s="348"/>
      <c r="E66" s="55">
        <v>-150000000</v>
      </c>
      <c r="F66" s="54">
        <v>-2.9100000000000001E-2</v>
      </c>
      <c r="G66" s="53"/>
    </row>
    <row r="67" spans="2:7" ht="15">
      <c r="B67" s="56" t="s">
        <v>1757</v>
      </c>
      <c r="C67" s="348" t="s">
        <v>1753</v>
      </c>
      <c r="D67" s="348"/>
      <c r="E67" s="55">
        <v>-50000000</v>
      </c>
      <c r="F67" s="54">
        <v>-9.7000000000000003E-3</v>
      </c>
      <c r="G67" s="53"/>
    </row>
    <row r="68" spans="2:7" ht="15">
      <c r="B68" s="56" t="s">
        <v>1756</v>
      </c>
      <c r="C68" s="348" t="s">
        <v>1753</v>
      </c>
      <c r="D68" s="348"/>
      <c r="E68" s="55">
        <v>-100000000</v>
      </c>
      <c r="F68" s="54">
        <v>-1.9400000000000001E-2</v>
      </c>
      <c r="G68" s="53"/>
    </row>
    <row r="69" spans="2:7" ht="15">
      <c r="B69" s="56" t="s">
        <v>1755</v>
      </c>
      <c r="C69" s="348" t="s">
        <v>1753</v>
      </c>
      <c r="D69" s="348"/>
      <c r="E69" s="55">
        <v>-250000000</v>
      </c>
      <c r="F69" s="54">
        <v>-4.8500000000000001E-2</v>
      </c>
      <c r="G69" s="53"/>
    </row>
    <row r="70" spans="2:7" ht="15">
      <c r="B70" s="56" t="s">
        <v>1951</v>
      </c>
      <c r="C70" s="348" t="s">
        <v>1753</v>
      </c>
      <c r="D70" s="348"/>
      <c r="E70" s="55">
        <v>-100000000</v>
      </c>
      <c r="F70" s="54">
        <v>-1.9400000000000001E-2</v>
      </c>
      <c r="G70" s="53"/>
    </row>
    <row r="71" spans="2:7" ht="15">
      <c r="B71" s="56" t="s">
        <v>1754</v>
      </c>
      <c r="C71" s="348" t="s">
        <v>1753</v>
      </c>
      <c r="D71" s="348"/>
      <c r="E71" s="55">
        <v>-100000000</v>
      </c>
      <c r="F71" s="54">
        <v>-1.9400000000000001E-2</v>
      </c>
      <c r="G71" s="53"/>
    </row>
    <row r="74" spans="2:7" ht="50.1" customHeight="1">
      <c r="B74" s="349" t="s">
        <v>1752</v>
      </c>
      <c r="C74" s="349"/>
      <c r="D74" s="349"/>
      <c r="E74" s="349"/>
      <c r="F74" s="349"/>
      <c r="G74" s="52"/>
    </row>
    <row r="75" spans="2:7">
      <c r="B75" s="2"/>
      <c r="C75" s="34"/>
      <c r="D75" s="2"/>
      <c r="E75" s="2"/>
      <c r="F75" s="10"/>
      <c r="G75" s="52"/>
    </row>
    <row r="76" spans="2:7" ht="50.1" customHeight="1">
      <c r="B76" s="349" t="s">
        <v>1751</v>
      </c>
      <c r="C76" s="349"/>
      <c r="D76" s="349"/>
      <c r="E76" s="349"/>
      <c r="F76" s="349"/>
      <c r="G76" s="52"/>
    </row>
    <row r="77" spans="2:7">
      <c r="B77" s="2"/>
      <c r="C77" s="34"/>
      <c r="D77" s="2"/>
      <c r="E77" s="2"/>
      <c r="F77" s="10"/>
      <c r="G77" s="52"/>
    </row>
    <row r="78" spans="2:7" ht="50.1" customHeight="1">
      <c r="B78" s="349" t="s">
        <v>1750</v>
      </c>
      <c r="C78" s="349"/>
      <c r="D78" s="349"/>
      <c r="E78" s="349"/>
      <c r="F78" s="349"/>
      <c r="G78" s="52"/>
    </row>
    <row r="79" spans="2:7">
      <c r="B79" s="2"/>
      <c r="C79" s="34"/>
      <c r="D79" s="2"/>
      <c r="E79" s="2"/>
      <c r="F79" s="10"/>
      <c r="G79" s="52"/>
    </row>
    <row r="80" spans="2:7" ht="50.1" customHeight="1">
      <c r="B80" s="349" t="s">
        <v>1749</v>
      </c>
      <c r="C80" s="349"/>
      <c r="D80" s="349"/>
      <c r="E80" s="349"/>
      <c r="F80" s="349"/>
      <c r="G80" s="52"/>
    </row>
    <row r="81" spans="2:7">
      <c r="B81" s="2"/>
      <c r="C81" s="34"/>
      <c r="D81" s="2"/>
      <c r="E81" s="2"/>
      <c r="F81" s="10"/>
      <c r="G81" s="52"/>
    </row>
    <row r="82" spans="2:7" ht="50.1" customHeight="1">
      <c r="B82" s="349" t="s">
        <v>1748</v>
      </c>
      <c r="C82" s="349"/>
      <c r="D82" s="349"/>
      <c r="E82" s="349"/>
      <c r="F82" s="349"/>
      <c r="G82" s="52"/>
    </row>
    <row r="83" spans="2:7">
      <c r="B83" s="2"/>
      <c r="C83" s="34"/>
      <c r="D83" s="2"/>
      <c r="E83" s="2"/>
      <c r="F83" s="10"/>
      <c r="G83" s="52"/>
    </row>
    <row r="84" spans="2:7" ht="50.1" customHeight="1">
      <c r="B84" s="349" t="s">
        <v>1747</v>
      </c>
      <c r="C84" s="349"/>
      <c r="D84" s="349"/>
      <c r="E84" s="349"/>
      <c r="F84" s="349"/>
      <c r="G84" s="52"/>
    </row>
    <row r="85" spans="2:7">
      <c r="B85" s="2"/>
      <c r="C85" s="34"/>
      <c r="D85" s="2"/>
      <c r="E85" s="2"/>
      <c r="F85" s="10"/>
      <c r="G85" s="52"/>
    </row>
    <row r="86" spans="2:7" ht="50.1" customHeight="1">
      <c r="B86" s="349" t="s">
        <v>2251</v>
      </c>
      <c r="C86" s="349"/>
      <c r="D86" s="349"/>
      <c r="E86" s="349"/>
      <c r="F86" s="349"/>
      <c r="G86" s="52"/>
    </row>
    <row r="87" spans="2:7">
      <c r="B87" s="2"/>
      <c r="C87" s="34"/>
      <c r="D87" s="2"/>
      <c r="E87" s="2"/>
      <c r="F87" s="10"/>
      <c r="G87" s="52"/>
    </row>
    <row r="88" spans="2:7" ht="50.1" customHeight="1">
      <c r="B88" s="349" t="s">
        <v>2252</v>
      </c>
      <c r="C88" s="349"/>
      <c r="D88" s="349"/>
      <c r="E88" s="349"/>
      <c r="F88" s="349"/>
      <c r="G88" s="52"/>
    </row>
    <row r="89" spans="2:7">
      <c r="B89" s="2"/>
      <c r="C89" s="34"/>
      <c r="D89" s="2"/>
      <c r="E89" s="2"/>
      <c r="F89" s="10"/>
      <c r="G89" s="52"/>
    </row>
    <row r="90" spans="2:7" ht="50.1" customHeight="1">
      <c r="B90" s="349" t="s">
        <v>2253</v>
      </c>
      <c r="C90" s="349"/>
      <c r="D90" s="349"/>
      <c r="E90" s="349"/>
      <c r="F90" s="349"/>
      <c r="G90" s="52"/>
    </row>
    <row r="91" spans="2:7">
      <c r="B91" s="2"/>
      <c r="C91" s="34"/>
      <c r="D91" s="2"/>
      <c r="E91" s="2"/>
      <c r="F91" s="10"/>
      <c r="G91" s="52"/>
    </row>
    <row r="92" spans="2:7" ht="50.1" customHeight="1">
      <c r="B92" s="349" t="s">
        <v>2253</v>
      </c>
      <c r="C92" s="349"/>
      <c r="D92" s="349"/>
      <c r="E92" s="349"/>
      <c r="F92" s="349"/>
      <c r="G92" s="52"/>
    </row>
  </sheetData>
  <mergeCells count="26">
    <mergeCell ref="B86:F86"/>
    <mergeCell ref="B88:F88"/>
    <mergeCell ref="B90:F90"/>
    <mergeCell ref="B92:F92"/>
    <mergeCell ref="C68:D68"/>
    <mergeCell ref="C69:D69"/>
    <mergeCell ref="C70:D70"/>
    <mergeCell ref="C71:D71"/>
    <mergeCell ref="B74:F74"/>
    <mergeCell ref="B76:F76"/>
    <mergeCell ref="B1:E1"/>
    <mergeCell ref="B60:B61"/>
    <mergeCell ref="C60:D61"/>
    <mergeCell ref="E60:E61"/>
    <mergeCell ref="F60:F61"/>
    <mergeCell ref="C3:C6"/>
    <mergeCell ref="C62:D62"/>
    <mergeCell ref="B78:F78"/>
    <mergeCell ref="B80:F80"/>
    <mergeCell ref="B82:F82"/>
    <mergeCell ref="B84:F84"/>
    <mergeCell ref="C63:D63"/>
    <mergeCell ref="C64:D64"/>
    <mergeCell ref="C65:D65"/>
    <mergeCell ref="C66:D66"/>
    <mergeCell ref="C67:D67"/>
  </mergeCells>
  <hyperlinks>
    <hyperlink ref="A1" location="Index!A1" display="Index" xr:uid="{BB949E2D-E3CF-48B9-9616-51BE31DEAB68}"/>
  </hyperlink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74C77-14DB-4D5D-8055-646EBAEA4BCC}">
  <dimension ref="A1:I100"/>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7.4257812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0</v>
      </c>
      <c r="B1" s="329" t="s">
        <v>29</v>
      </c>
      <c r="C1" s="329"/>
      <c r="D1" s="329"/>
      <c r="E1" s="329"/>
    </row>
    <row r="2" spans="1:9" ht="13.5" thickBot="1"/>
    <row r="3" spans="1:9" ht="15">
      <c r="B3" s="198" t="s">
        <v>2981</v>
      </c>
      <c r="C3" s="358"/>
    </row>
    <row r="4" spans="1:9" ht="30">
      <c r="B4" s="200" t="s">
        <v>2982</v>
      </c>
      <c r="C4" s="359"/>
    </row>
    <row r="5" spans="1:9" ht="15">
      <c r="B5" s="200" t="s">
        <v>2917</v>
      </c>
      <c r="C5" s="359"/>
    </row>
    <row r="6" spans="1:9" ht="45.75" thickBot="1">
      <c r="B6" s="201" t="s">
        <v>2983</v>
      </c>
      <c r="C6" s="360"/>
    </row>
    <row r="9" spans="1:9">
      <c r="B9" s="1" t="s">
        <v>101</v>
      </c>
    </row>
    <row r="11" spans="1:9">
      <c r="B11" s="6" t="s">
        <v>102</v>
      </c>
      <c r="C11" s="35" t="s">
        <v>103</v>
      </c>
      <c r="D11" s="6" t="s">
        <v>133</v>
      </c>
      <c r="E11" s="6" t="s">
        <v>105</v>
      </c>
      <c r="F11" s="8" t="s">
        <v>106</v>
      </c>
      <c r="G11" s="8" t="s">
        <v>107</v>
      </c>
      <c r="H11" s="8" t="s">
        <v>108</v>
      </c>
      <c r="I11" s="2" t="s">
        <v>134</v>
      </c>
    </row>
    <row r="12" spans="1:9">
      <c r="B12" s="2" t="s">
        <v>135</v>
      </c>
    </row>
    <row r="13" spans="1:9">
      <c r="B13" s="2" t="s">
        <v>110</v>
      </c>
    </row>
    <row r="14" spans="1:9">
      <c r="B14" s="1" t="s">
        <v>1621</v>
      </c>
      <c r="C14" s="12" t="s">
        <v>136</v>
      </c>
      <c r="D14" s="1" t="s">
        <v>137</v>
      </c>
      <c r="E14" s="1" t="s">
        <v>138</v>
      </c>
      <c r="F14" s="4">
        <v>57900</v>
      </c>
      <c r="G14" s="4">
        <v>416.33</v>
      </c>
      <c r="H14" s="4">
        <v>2.36</v>
      </c>
    </row>
    <row r="15" spans="1:9">
      <c r="B15" s="1" t="s">
        <v>1620</v>
      </c>
      <c r="C15" s="12" t="s">
        <v>136</v>
      </c>
      <c r="D15" s="1" t="s">
        <v>139</v>
      </c>
      <c r="E15" s="1" t="s">
        <v>140</v>
      </c>
      <c r="F15" s="4">
        <v>14900</v>
      </c>
      <c r="G15" s="4">
        <v>336.46</v>
      </c>
      <c r="H15" s="4">
        <v>1.9</v>
      </c>
    </row>
    <row r="16" spans="1:9">
      <c r="B16" s="1" t="s">
        <v>1619</v>
      </c>
      <c r="C16" s="12" t="s">
        <v>136</v>
      </c>
      <c r="D16" s="1" t="s">
        <v>137</v>
      </c>
      <c r="E16" s="1" t="s">
        <v>141</v>
      </c>
      <c r="F16" s="4">
        <v>19400</v>
      </c>
      <c r="G16" s="4">
        <v>306.79000000000002</v>
      </c>
      <c r="H16" s="4">
        <v>1.74</v>
      </c>
    </row>
    <row r="17" spans="2:8">
      <c r="B17" s="1" t="s">
        <v>1618</v>
      </c>
      <c r="C17" s="12" t="s">
        <v>136</v>
      </c>
      <c r="D17" s="1" t="s">
        <v>142</v>
      </c>
      <c r="E17" s="1" t="s">
        <v>144</v>
      </c>
      <c r="F17" s="4">
        <v>7000</v>
      </c>
      <c r="G17" s="4">
        <v>265.05</v>
      </c>
      <c r="H17" s="4">
        <v>1.5</v>
      </c>
    </row>
    <row r="18" spans="2:8">
      <c r="B18" s="1" t="s">
        <v>1617</v>
      </c>
      <c r="C18" s="12" t="s">
        <v>136</v>
      </c>
      <c r="D18" s="1" t="s">
        <v>142</v>
      </c>
      <c r="E18" s="1" t="s">
        <v>143</v>
      </c>
      <c r="F18" s="4">
        <v>15500</v>
      </c>
      <c r="G18" s="4">
        <v>264.5</v>
      </c>
      <c r="H18" s="4">
        <v>1.5</v>
      </c>
    </row>
    <row r="19" spans="2:8">
      <c r="B19" s="1" t="s">
        <v>1616</v>
      </c>
      <c r="C19" s="12" t="s">
        <v>136</v>
      </c>
      <c r="D19" s="1" t="s">
        <v>146</v>
      </c>
      <c r="E19" s="1" t="s">
        <v>269</v>
      </c>
      <c r="F19" s="4">
        <v>15800</v>
      </c>
      <c r="G19" s="4">
        <v>180.21</v>
      </c>
      <c r="H19" s="4">
        <v>1.02</v>
      </c>
    </row>
    <row r="20" spans="2:8">
      <c r="B20" s="1" t="s">
        <v>1615</v>
      </c>
      <c r="C20" s="12" t="s">
        <v>136</v>
      </c>
      <c r="D20" s="1" t="s">
        <v>142</v>
      </c>
      <c r="E20" s="1" t="s">
        <v>268</v>
      </c>
      <c r="F20" s="4">
        <v>15000</v>
      </c>
      <c r="G20" s="4">
        <v>177.35</v>
      </c>
      <c r="H20" s="4">
        <v>1</v>
      </c>
    </row>
    <row r="21" spans="2:8">
      <c r="B21" s="1" t="s">
        <v>1614</v>
      </c>
      <c r="C21" s="12" t="s">
        <v>136</v>
      </c>
      <c r="D21" s="1" t="s">
        <v>154</v>
      </c>
      <c r="E21" s="1" t="s">
        <v>164</v>
      </c>
      <c r="F21" s="4">
        <v>79000</v>
      </c>
      <c r="G21" s="4">
        <v>166.93</v>
      </c>
      <c r="H21" s="4">
        <v>0.94</v>
      </c>
    </row>
    <row r="22" spans="2:8">
      <c r="B22" s="1" t="s">
        <v>1613</v>
      </c>
      <c r="C22" s="12" t="s">
        <v>136</v>
      </c>
      <c r="D22" s="1" t="s">
        <v>137</v>
      </c>
      <c r="E22" s="1" t="s">
        <v>152</v>
      </c>
      <c r="F22" s="4">
        <v>20500</v>
      </c>
      <c r="G22" s="4">
        <v>161.22999999999999</v>
      </c>
      <c r="H22" s="4">
        <v>0.91</v>
      </c>
    </row>
    <row r="23" spans="2:8">
      <c r="B23" s="1" t="s">
        <v>1612</v>
      </c>
      <c r="C23" s="12" t="s">
        <v>136</v>
      </c>
      <c r="D23" s="1" t="s">
        <v>256</v>
      </c>
      <c r="E23" s="1" t="s">
        <v>270</v>
      </c>
      <c r="F23" s="4">
        <v>78667</v>
      </c>
      <c r="G23" s="4">
        <v>137.94</v>
      </c>
      <c r="H23" s="4">
        <v>0.78</v>
      </c>
    </row>
    <row r="24" spans="2:8">
      <c r="B24" s="1" t="s">
        <v>1611</v>
      </c>
      <c r="C24" s="12" t="s">
        <v>136</v>
      </c>
      <c r="D24" s="1" t="s">
        <v>142</v>
      </c>
      <c r="E24" s="1" t="s">
        <v>275</v>
      </c>
      <c r="F24" s="4">
        <v>2630</v>
      </c>
      <c r="G24" s="4">
        <v>123.6</v>
      </c>
      <c r="H24" s="4">
        <v>0.7</v>
      </c>
    </row>
    <row r="25" spans="2:8">
      <c r="B25" s="1" t="s">
        <v>1610</v>
      </c>
      <c r="C25" s="12" t="s">
        <v>136</v>
      </c>
      <c r="D25" s="1" t="s">
        <v>154</v>
      </c>
      <c r="E25" s="1" t="s">
        <v>217</v>
      </c>
      <c r="F25" s="4">
        <v>14000</v>
      </c>
      <c r="G25" s="4">
        <v>122.38</v>
      </c>
      <c r="H25" s="4">
        <v>0.69</v>
      </c>
    </row>
    <row r="26" spans="2:8">
      <c r="B26" s="1" t="s">
        <v>1609</v>
      </c>
      <c r="C26" s="12" t="s">
        <v>136</v>
      </c>
      <c r="D26" s="1" t="s">
        <v>232</v>
      </c>
      <c r="E26" s="1" t="s">
        <v>271</v>
      </c>
      <c r="F26" s="4">
        <v>3000</v>
      </c>
      <c r="G26" s="4">
        <v>119.85</v>
      </c>
      <c r="H26" s="4">
        <v>0.68</v>
      </c>
    </row>
    <row r="27" spans="2:8">
      <c r="B27" s="1" t="s">
        <v>1608</v>
      </c>
      <c r="C27" s="12" t="s">
        <v>136</v>
      </c>
      <c r="D27" s="1" t="s">
        <v>184</v>
      </c>
      <c r="E27" s="1" t="s">
        <v>272</v>
      </c>
      <c r="F27" s="4">
        <v>5690</v>
      </c>
      <c r="G27" s="4">
        <v>117.64</v>
      </c>
      <c r="H27" s="4">
        <v>0.67</v>
      </c>
    </row>
    <row r="28" spans="2:8">
      <c r="B28" s="1" t="s">
        <v>1607</v>
      </c>
      <c r="C28" s="12" t="s">
        <v>136</v>
      </c>
      <c r="D28" s="1" t="s">
        <v>187</v>
      </c>
      <c r="E28" s="1" t="s">
        <v>274</v>
      </c>
      <c r="F28" s="4">
        <v>1850</v>
      </c>
      <c r="G28" s="4">
        <v>114.37</v>
      </c>
      <c r="H28" s="4">
        <v>0.65</v>
      </c>
    </row>
    <row r="29" spans="2:8">
      <c r="B29" s="1" t="s">
        <v>1606</v>
      </c>
      <c r="C29" s="12" t="s">
        <v>136</v>
      </c>
      <c r="D29" s="1" t="s">
        <v>148</v>
      </c>
      <c r="E29" s="1" t="s">
        <v>149</v>
      </c>
      <c r="F29" s="4">
        <v>5700</v>
      </c>
      <c r="G29" s="4">
        <v>109.53</v>
      </c>
      <c r="H29" s="4">
        <v>0.62</v>
      </c>
    </row>
    <row r="30" spans="2:8">
      <c r="B30" s="1" t="s">
        <v>1605</v>
      </c>
      <c r="C30" s="12" t="s">
        <v>136</v>
      </c>
      <c r="D30" s="1" t="s">
        <v>170</v>
      </c>
      <c r="E30" s="1" t="s">
        <v>276</v>
      </c>
      <c r="F30" s="4">
        <v>25500</v>
      </c>
      <c r="G30" s="4">
        <v>107.37</v>
      </c>
      <c r="H30" s="4">
        <v>0.61</v>
      </c>
    </row>
    <row r="31" spans="2:8">
      <c r="B31" s="1" t="s">
        <v>1604</v>
      </c>
      <c r="C31" s="12" t="s">
        <v>136</v>
      </c>
      <c r="D31" s="1" t="s">
        <v>154</v>
      </c>
      <c r="E31" s="1" t="s">
        <v>175</v>
      </c>
      <c r="F31" s="4">
        <v>12300</v>
      </c>
      <c r="G31" s="4">
        <v>106.39</v>
      </c>
      <c r="H31" s="4">
        <v>0.6</v>
      </c>
    </row>
    <row r="32" spans="2:8">
      <c r="B32" s="1" t="s">
        <v>1603</v>
      </c>
      <c r="C32" s="12" t="s">
        <v>136</v>
      </c>
      <c r="D32" s="1" t="s">
        <v>137</v>
      </c>
      <c r="E32" s="1" t="s">
        <v>145</v>
      </c>
      <c r="F32" s="4">
        <v>5900</v>
      </c>
      <c r="G32" s="4">
        <v>103.47</v>
      </c>
      <c r="H32" s="4">
        <v>0.59</v>
      </c>
    </row>
    <row r="33" spans="2:8">
      <c r="B33" s="1" t="s">
        <v>1602</v>
      </c>
      <c r="C33" s="12" t="s">
        <v>136</v>
      </c>
      <c r="D33" s="1" t="s">
        <v>148</v>
      </c>
      <c r="E33" s="1" t="s">
        <v>273</v>
      </c>
      <c r="F33" s="4">
        <v>2398</v>
      </c>
      <c r="G33" s="4">
        <v>99.77</v>
      </c>
      <c r="H33" s="4">
        <v>0.56000000000000005</v>
      </c>
    </row>
    <row r="34" spans="2:8">
      <c r="B34" s="1" t="s">
        <v>1601</v>
      </c>
      <c r="C34" s="12" t="s">
        <v>136</v>
      </c>
      <c r="D34" s="1" t="s">
        <v>176</v>
      </c>
      <c r="E34" s="1" t="s">
        <v>196</v>
      </c>
      <c r="F34" s="4">
        <v>13600</v>
      </c>
      <c r="G34" s="4">
        <v>97.61</v>
      </c>
      <c r="H34" s="4">
        <v>0.55000000000000004</v>
      </c>
    </row>
    <row r="35" spans="2:8">
      <c r="B35" s="1" t="s">
        <v>1600</v>
      </c>
      <c r="C35" s="12" t="s">
        <v>136</v>
      </c>
      <c r="D35" s="1" t="s">
        <v>154</v>
      </c>
      <c r="E35" s="1" t="s">
        <v>202</v>
      </c>
      <c r="F35" s="4">
        <v>400</v>
      </c>
      <c r="G35" s="4">
        <v>97.57</v>
      </c>
      <c r="H35" s="4">
        <v>0.55000000000000004</v>
      </c>
    </row>
    <row r="36" spans="2:8">
      <c r="B36" s="1" t="s">
        <v>1599</v>
      </c>
      <c r="C36" s="12" t="s">
        <v>136</v>
      </c>
      <c r="D36" s="1" t="s">
        <v>176</v>
      </c>
      <c r="E36" s="1" t="s">
        <v>278</v>
      </c>
      <c r="F36" s="4">
        <v>14600</v>
      </c>
      <c r="G36" s="4">
        <v>96.23</v>
      </c>
      <c r="H36" s="4">
        <v>0.54</v>
      </c>
    </row>
    <row r="37" spans="2:8">
      <c r="B37" s="1" t="s">
        <v>1598</v>
      </c>
      <c r="C37" s="12" t="s">
        <v>136</v>
      </c>
      <c r="D37" s="1" t="s">
        <v>148</v>
      </c>
      <c r="E37" s="1" t="s">
        <v>279</v>
      </c>
      <c r="F37" s="4">
        <v>8700</v>
      </c>
      <c r="G37" s="4">
        <v>86.64</v>
      </c>
      <c r="H37" s="4">
        <v>0.49</v>
      </c>
    </row>
    <row r="38" spans="2:8">
      <c r="B38" s="1" t="s">
        <v>1597</v>
      </c>
      <c r="C38" s="12" t="s">
        <v>136</v>
      </c>
      <c r="D38" s="1" t="s">
        <v>161</v>
      </c>
      <c r="E38" s="1" t="s">
        <v>162</v>
      </c>
      <c r="F38" s="4">
        <v>1650</v>
      </c>
      <c r="G38" s="4">
        <v>85.36</v>
      </c>
      <c r="H38" s="4">
        <v>0.48</v>
      </c>
    </row>
    <row r="39" spans="2:8">
      <c r="B39" s="1" t="s">
        <v>1596</v>
      </c>
      <c r="C39" s="12" t="s">
        <v>136</v>
      </c>
      <c r="D39" s="1" t="s">
        <v>246</v>
      </c>
      <c r="E39" s="1" t="s">
        <v>283</v>
      </c>
      <c r="F39" s="4">
        <v>2800</v>
      </c>
      <c r="G39" s="4">
        <v>75.02</v>
      </c>
      <c r="H39" s="4">
        <v>0.42</v>
      </c>
    </row>
    <row r="40" spans="2:8">
      <c r="B40" s="1" t="s">
        <v>1595</v>
      </c>
      <c r="C40" s="12" t="s">
        <v>136</v>
      </c>
      <c r="D40" s="1" t="s">
        <v>154</v>
      </c>
      <c r="E40" s="1" t="s">
        <v>282</v>
      </c>
      <c r="F40" s="4">
        <v>12000</v>
      </c>
      <c r="G40" s="4">
        <v>74.349999999999994</v>
      </c>
      <c r="H40" s="4">
        <v>0.42</v>
      </c>
    </row>
    <row r="41" spans="2:8">
      <c r="B41" s="1" t="s">
        <v>1594</v>
      </c>
      <c r="C41" s="12" t="s">
        <v>136</v>
      </c>
      <c r="D41" s="1" t="s">
        <v>176</v>
      </c>
      <c r="E41" s="1" t="s">
        <v>177</v>
      </c>
      <c r="F41" s="4">
        <v>4500</v>
      </c>
      <c r="G41" s="4">
        <v>71.760000000000005</v>
      </c>
      <c r="H41" s="4">
        <v>0.41</v>
      </c>
    </row>
    <row r="42" spans="2:8">
      <c r="B42" s="1" t="s">
        <v>1593</v>
      </c>
      <c r="C42" s="12" t="s">
        <v>136</v>
      </c>
      <c r="D42" s="1" t="s">
        <v>142</v>
      </c>
      <c r="E42" s="1" t="s">
        <v>167</v>
      </c>
      <c r="F42" s="4">
        <v>17000</v>
      </c>
      <c r="G42" s="4">
        <v>70.91</v>
      </c>
      <c r="H42" s="4">
        <v>0.4</v>
      </c>
    </row>
    <row r="43" spans="2:8">
      <c r="B43" s="1" t="s">
        <v>1592</v>
      </c>
      <c r="C43" s="12" t="s">
        <v>136</v>
      </c>
      <c r="D43" s="1" t="s">
        <v>170</v>
      </c>
      <c r="E43" s="1" t="s">
        <v>182</v>
      </c>
      <c r="F43" s="4">
        <v>2800</v>
      </c>
      <c r="G43" s="4">
        <v>67.569999999999993</v>
      </c>
      <c r="H43" s="4">
        <v>0.38</v>
      </c>
    </row>
    <row r="44" spans="2:8">
      <c r="B44" s="1" t="s">
        <v>1591</v>
      </c>
      <c r="C44" s="12" t="s">
        <v>136</v>
      </c>
      <c r="D44" s="1" t="s">
        <v>148</v>
      </c>
      <c r="E44" s="1" t="s">
        <v>281</v>
      </c>
      <c r="F44" s="4">
        <v>5286</v>
      </c>
      <c r="G44" s="4">
        <v>67.05</v>
      </c>
      <c r="H44" s="4">
        <v>0.38</v>
      </c>
    </row>
    <row r="45" spans="2:8">
      <c r="B45" s="1" t="s">
        <v>1590</v>
      </c>
      <c r="C45" s="12" t="s">
        <v>136</v>
      </c>
      <c r="D45" s="1" t="s">
        <v>246</v>
      </c>
      <c r="E45" s="1" t="s">
        <v>284</v>
      </c>
      <c r="F45" s="4">
        <v>1650</v>
      </c>
      <c r="G45" s="4">
        <v>61.51</v>
      </c>
      <c r="H45" s="4">
        <v>0.35</v>
      </c>
    </row>
    <row r="46" spans="2:8">
      <c r="B46" s="1" t="s">
        <v>1589</v>
      </c>
      <c r="C46" s="12" t="s">
        <v>136</v>
      </c>
      <c r="D46" s="1" t="s">
        <v>193</v>
      </c>
      <c r="E46" s="1" t="s">
        <v>287</v>
      </c>
      <c r="F46" s="4">
        <v>4495</v>
      </c>
      <c r="G46" s="4">
        <v>58.75</v>
      </c>
      <c r="H46" s="4">
        <v>0.33</v>
      </c>
    </row>
    <row r="47" spans="2:8">
      <c r="B47" s="1" t="s">
        <v>1588</v>
      </c>
      <c r="C47" s="12" t="s">
        <v>136</v>
      </c>
      <c r="D47" s="1" t="s">
        <v>142</v>
      </c>
      <c r="E47" s="1" t="s">
        <v>163</v>
      </c>
      <c r="F47" s="4">
        <v>1599</v>
      </c>
      <c r="G47" s="4">
        <v>58</v>
      </c>
      <c r="H47" s="4">
        <v>0.33</v>
      </c>
    </row>
    <row r="48" spans="2:8">
      <c r="B48" s="1" t="s">
        <v>1587</v>
      </c>
      <c r="C48" s="12" t="s">
        <v>136</v>
      </c>
      <c r="D48" s="1" t="s">
        <v>184</v>
      </c>
      <c r="E48" s="1" t="s">
        <v>288</v>
      </c>
      <c r="F48" s="4">
        <v>7500</v>
      </c>
      <c r="G48" s="4">
        <v>57.54</v>
      </c>
      <c r="H48" s="4">
        <v>0.33</v>
      </c>
    </row>
    <row r="49" spans="2:8">
      <c r="B49" s="1" t="s">
        <v>1586</v>
      </c>
      <c r="C49" s="12" t="s">
        <v>136</v>
      </c>
      <c r="D49" s="1" t="s">
        <v>161</v>
      </c>
      <c r="E49" s="1" t="s">
        <v>294</v>
      </c>
      <c r="F49" s="4">
        <v>985</v>
      </c>
      <c r="G49" s="4">
        <v>56.39</v>
      </c>
      <c r="H49" s="4">
        <v>0.32</v>
      </c>
    </row>
    <row r="50" spans="2:8">
      <c r="B50" s="1" t="s">
        <v>1585</v>
      </c>
      <c r="C50" s="12" t="s">
        <v>136</v>
      </c>
      <c r="D50" s="1" t="s">
        <v>158</v>
      </c>
      <c r="E50" s="1" t="s">
        <v>159</v>
      </c>
      <c r="F50" s="4">
        <v>70</v>
      </c>
      <c r="G50" s="4">
        <v>55.82</v>
      </c>
      <c r="H50" s="4">
        <v>0.32</v>
      </c>
    </row>
    <row r="51" spans="2:8">
      <c r="B51" s="1" t="s">
        <v>1584</v>
      </c>
      <c r="C51" s="12" t="s">
        <v>136</v>
      </c>
      <c r="D51" s="1" t="s">
        <v>176</v>
      </c>
      <c r="E51" s="1" t="s">
        <v>285</v>
      </c>
      <c r="F51" s="4">
        <v>4600</v>
      </c>
      <c r="G51" s="4">
        <v>54.83</v>
      </c>
      <c r="H51" s="4">
        <v>0.31</v>
      </c>
    </row>
    <row r="52" spans="2:8">
      <c r="B52" s="1" t="s">
        <v>1583</v>
      </c>
      <c r="C52" s="12" t="s">
        <v>136</v>
      </c>
      <c r="D52" s="1" t="s">
        <v>187</v>
      </c>
      <c r="E52" s="1" t="s">
        <v>280</v>
      </c>
      <c r="F52" s="4">
        <v>5363</v>
      </c>
      <c r="G52" s="4">
        <v>54.76</v>
      </c>
      <c r="H52" s="4">
        <v>0.31</v>
      </c>
    </row>
    <row r="53" spans="2:8">
      <c r="B53" s="1" t="s">
        <v>1582</v>
      </c>
      <c r="C53" s="12" t="s">
        <v>136</v>
      </c>
      <c r="D53" s="1" t="s">
        <v>146</v>
      </c>
      <c r="E53" s="1" t="s">
        <v>289</v>
      </c>
      <c r="F53" s="4">
        <v>3500</v>
      </c>
      <c r="G53" s="4">
        <v>52.99</v>
      </c>
      <c r="H53" s="4">
        <v>0.3</v>
      </c>
    </row>
    <row r="54" spans="2:8">
      <c r="B54" s="1" t="s">
        <v>290</v>
      </c>
      <c r="C54" s="12" t="s">
        <v>136</v>
      </c>
      <c r="D54" s="1" t="s">
        <v>137</v>
      </c>
      <c r="E54" s="1" t="s">
        <v>291</v>
      </c>
      <c r="F54" s="4">
        <v>12200</v>
      </c>
      <c r="G54" s="4">
        <v>51.98</v>
      </c>
      <c r="H54" s="4">
        <v>0.28999999999999998</v>
      </c>
    </row>
    <row r="55" spans="2:8">
      <c r="B55" s="1" t="s">
        <v>1581</v>
      </c>
      <c r="C55" s="12" t="s">
        <v>136</v>
      </c>
      <c r="D55" s="1" t="s">
        <v>161</v>
      </c>
      <c r="E55" s="1" t="s">
        <v>172</v>
      </c>
      <c r="F55" s="4">
        <v>1097</v>
      </c>
      <c r="G55" s="4">
        <v>51.6</v>
      </c>
      <c r="H55" s="4">
        <v>0.28999999999999998</v>
      </c>
    </row>
    <row r="56" spans="2:8">
      <c r="B56" s="1" t="s">
        <v>1580</v>
      </c>
      <c r="C56" s="12" t="s">
        <v>136</v>
      </c>
      <c r="D56" s="1" t="s">
        <v>193</v>
      </c>
      <c r="E56" s="1" t="s">
        <v>194</v>
      </c>
      <c r="F56" s="4">
        <v>928</v>
      </c>
      <c r="G56" s="4">
        <v>51.43</v>
      </c>
      <c r="H56" s="4">
        <v>0.28999999999999998</v>
      </c>
    </row>
    <row r="57" spans="2:8">
      <c r="B57" s="1" t="s">
        <v>1579</v>
      </c>
      <c r="C57" s="12" t="s">
        <v>136</v>
      </c>
      <c r="D57" s="1" t="s">
        <v>184</v>
      </c>
      <c r="E57" s="1" t="s">
        <v>293</v>
      </c>
      <c r="F57" s="4">
        <v>7558</v>
      </c>
      <c r="G57" s="4">
        <v>50.02</v>
      </c>
      <c r="H57" s="4">
        <v>0.28000000000000003</v>
      </c>
    </row>
    <row r="58" spans="2:8">
      <c r="B58" s="1" t="s">
        <v>1578</v>
      </c>
      <c r="C58" s="12" t="s">
        <v>136</v>
      </c>
      <c r="D58" s="1" t="s">
        <v>156</v>
      </c>
      <c r="E58" s="1" t="s">
        <v>157</v>
      </c>
      <c r="F58" s="4">
        <v>1040</v>
      </c>
      <c r="G58" s="4">
        <v>12.43</v>
      </c>
      <c r="H58" s="4">
        <v>7.0000000000000007E-2</v>
      </c>
    </row>
    <row r="59" spans="2:8">
      <c r="B59" s="2" t="s">
        <v>203</v>
      </c>
      <c r="C59" s="34"/>
      <c r="D59" s="2"/>
      <c r="E59" s="2"/>
      <c r="F59" s="10"/>
      <c r="G59" s="10">
        <f>SUM(G11:G58)</f>
        <v>5155.2800000000007</v>
      </c>
      <c r="H59" s="10">
        <f>SUM(H11:H58)</f>
        <v>29.159999999999989</v>
      </c>
    </row>
    <row r="60" spans="2:8">
      <c r="B60" s="6" t="s">
        <v>102</v>
      </c>
      <c r="C60" s="35" t="s">
        <v>103</v>
      </c>
      <c r="D60" s="6" t="s">
        <v>104</v>
      </c>
      <c r="E60" s="6" t="s">
        <v>105</v>
      </c>
      <c r="F60" s="8" t="s">
        <v>106</v>
      </c>
      <c r="G60" s="8" t="s">
        <v>107</v>
      </c>
      <c r="H60" s="8" t="s">
        <v>108</v>
      </c>
    </row>
    <row r="61" spans="2:8">
      <c r="B61" s="2" t="s">
        <v>109</v>
      </c>
    </row>
    <row r="62" spans="2:8">
      <c r="B62" s="2" t="s">
        <v>110</v>
      </c>
    </row>
    <row r="63" spans="2:8">
      <c r="B63" s="2" t="s">
        <v>111</v>
      </c>
    </row>
    <row r="64" spans="2:8">
      <c r="B64" s="1" t="s">
        <v>470</v>
      </c>
      <c r="C64" s="12">
        <v>4.4400000000000004</v>
      </c>
      <c r="D64" s="1" t="s">
        <v>113</v>
      </c>
      <c r="E64" s="1" t="s">
        <v>471</v>
      </c>
      <c r="F64" s="4">
        <v>2500000</v>
      </c>
      <c r="G64" s="4">
        <v>2662.44</v>
      </c>
      <c r="H64" s="4">
        <v>15.06</v>
      </c>
    </row>
    <row r="65" spans="2:8">
      <c r="B65" s="1" t="s">
        <v>302</v>
      </c>
      <c r="C65" s="12">
        <v>5.75</v>
      </c>
      <c r="D65" s="1" t="s">
        <v>113</v>
      </c>
      <c r="E65" s="1" t="s">
        <v>303</v>
      </c>
      <c r="F65" s="4">
        <v>1000000</v>
      </c>
      <c r="G65" s="4">
        <v>1060.5</v>
      </c>
      <c r="H65" s="4">
        <v>6</v>
      </c>
    </row>
    <row r="66" spans="2:8">
      <c r="B66" s="1" t="s">
        <v>721</v>
      </c>
      <c r="C66" s="12">
        <v>3.84</v>
      </c>
      <c r="D66" s="1" t="s">
        <v>113</v>
      </c>
      <c r="E66" s="1" t="s">
        <v>722</v>
      </c>
      <c r="F66" s="4">
        <v>916800</v>
      </c>
      <c r="G66" s="4">
        <v>951.24</v>
      </c>
      <c r="H66" s="4">
        <v>5.38</v>
      </c>
    </row>
    <row r="67" spans="2:8">
      <c r="B67" s="1" t="s">
        <v>1577</v>
      </c>
      <c r="C67" s="12">
        <v>5.92</v>
      </c>
      <c r="D67" s="1" t="s">
        <v>113</v>
      </c>
      <c r="E67" s="1" t="s">
        <v>1576</v>
      </c>
      <c r="F67" s="4">
        <v>550000</v>
      </c>
      <c r="G67" s="4">
        <v>608.79999999999995</v>
      </c>
      <c r="H67" s="4">
        <v>3.44</v>
      </c>
    </row>
    <row r="68" spans="2:8">
      <c r="B68" s="1" t="s">
        <v>1575</v>
      </c>
      <c r="C68" s="12">
        <v>5.48</v>
      </c>
      <c r="D68" s="1" t="s">
        <v>113</v>
      </c>
      <c r="E68" s="1" t="s">
        <v>1574</v>
      </c>
      <c r="F68" s="4">
        <v>500000</v>
      </c>
      <c r="G68" s="4">
        <v>549</v>
      </c>
      <c r="H68" s="4">
        <v>3.11</v>
      </c>
    </row>
    <row r="69" spans="2:8">
      <c r="B69" s="1" t="s">
        <v>1573</v>
      </c>
      <c r="C69" s="12">
        <v>6.77</v>
      </c>
      <c r="D69" s="1" t="s">
        <v>113</v>
      </c>
      <c r="E69" s="1" t="s">
        <v>1572</v>
      </c>
      <c r="F69" s="4">
        <v>500000</v>
      </c>
      <c r="G69" s="4">
        <v>541.73</v>
      </c>
      <c r="H69" s="4">
        <v>3.07</v>
      </c>
    </row>
    <row r="70" spans="2:8">
      <c r="B70" s="1" t="s">
        <v>1571</v>
      </c>
      <c r="C70" s="12">
        <v>5.13</v>
      </c>
      <c r="D70" s="1" t="s">
        <v>113</v>
      </c>
      <c r="E70" s="1" t="s">
        <v>1570</v>
      </c>
      <c r="F70" s="4">
        <v>350000</v>
      </c>
      <c r="G70" s="4">
        <v>384.14</v>
      </c>
      <c r="H70" s="4">
        <v>2.17</v>
      </c>
    </row>
    <row r="71" spans="2:8">
      <c r="B71" s="2" t="s">
        <v>115</v>
      </c>
      <c r="C71" s="34"/>
      <c r="D71" s="2"/>
      <c r="E71" s="2"/>
      <c r="F71" s="10"/>
      <c r="G71" s="10">
        <f>SUM(G60:G70)</f>
        <v>6757.8500000000013</v>
      </c>
      <c r="H71" s="10">
        <f>SUM(H60:H70)</f>
        <v>38.230000000000004</v>
      </c>
    </row>
    <row r="72" spans="2:8">
      <c r="B72" s="2" t="s">
        <v>641</v>
      </c>
    </row>
    <row r="73" spans="2:8">
      <c r="B73" s="1" t="s">
        <v>313</v>
      </c>
      <c r="C73" s="12">
        <v>5.35</v>
      </c>
      <c r="D73" s="1" t="s">
        <v>311</v>
      </c>
      <c r="E73" s="1" t="s">
        <v>314</v>
      </c>
      <c r="F73" s="4">
        <v>100</v>
      </c>
      <c r="G73" s="4">
        <v>1059.3900000000001</v>
      </c>
      <c r="H73" s="4">
        <v>5.99</v>
      </c>
    </row>
    <row r="74" spans="2:8">
      <c r="B74" s="1" t="s">
        <v>1241</v>
      </c>
      <c r="C74" s="12">
        <v>5.58</v>
      </c>
      <c r="D74" s="1" t="s">
        <v>311</v>
      </c>
      <c r="E74" s="1" t="s">
        <v>315</v>
      </c>
      <c r="F74" s="4">
        <v>100</v>
      </c>
      <c r="G74" s="4">
        <v>1002.59</v>
      </c>
      <c r="H74" s="4">
        <v>5.67</v>
      </c>
    </row>
    <row r="75" spans="2:8">
      <c r="B75" s="1" t="s">
        <v>1446</v>
      </c>
      <c r="C75" s="12">
        <v>6.4</v>
      </c>
      <c r="D75" s="1" t="s">
        <v>650</v>
      </c>
      <c r="E75" s="1" t="s">
        <v>651</v>
      </c>
      <c r="F75" s="4">
        <v>80</v>
      </c>
      <c r="G75" s="4">
        <v>809.24</v>
      </c>
      <c r="H75" s="4">
        <v>4.58</v>
      </c>
    </row>
    <row r="76" spans="2:8">
      <c r="B76" s="1" t="s">
        <v>1569</v>
      </c>
      <c r="C76" s="12">
        <v>3.54</v>
      </c>
      <c r="D76" s="1" t="s">
        <v>1568</v>
      </c>
      <c r="E76" s="1" t="s">
        <v>1567</v>
      </c>
      <c r="F76" s="4">
        <v>50</v>
      </c>
      <c r="G76" s="4">
        <v>515.70000000000005</v>
      </c>
      <c r="H76" s="4">
        <v>2.92</v>
      </c>
    </row>
    <row r="77" spans="2:8">
      <c r="B77" s="1" t="s">
        <v>1258</v>
      </c>
      <c r="C77" s="12">
        <v>6.63</v>
      </c>
      <c r="D77" s="1" t="s">
        <v>311</v>
      </c>
      <c r="E77" s="1" t="s">
        <v>316</v>
      </c>
      <c r="F77" s="4">
        <v>50</v>
      </c>
      <c r="G77" s="4">
        <v>495.03</v>
      </c>
      <c r="H77" s="4">
        <v>2.8</v>
      </c>
    </row>
    <row r="78" spans="2:8">
      <c r="B78" s="1" t="s">
        <v>1566</v>
      </c>
      <c r="C78" s="12">
        <v>3.53</v>
      </c>
      <c r="D78" s="1" t="s">
        <v>321</v>
      </c>
      <c r="E78" s="1" t="s">
        <v>1565</v>
      </c>
      <c r="F78" s="4">
        <v>3</v>
      </c>
      <c r="G78" s="4">
        <v>39.049999999999997</v>
      </c>
      <c r="H78" s="4">
        <v>0.22</v>
      </c>
    </row>
    <row r="79" spans="2:8">
      <c r="B79" s="2" t="s">
        <v>1564</v>
      </c>
      <c r="C79" s="34"/>
      <c r="D79" s="2"/>
      <c r="E79" s="2"/>
      <c r="F79" s="10"/>
      <c r="G79" s="10">
        <f>SUM(G72:G78)</f>
        <v>3921</v>
      </c>
      <c r="H79" s="10">
        <f>SUM(H72:H78)</f>
        <v>22.180000000000003</v>
      </c>
    </row>
    <row r="80" spans="2:8">
      <c r="B80" s="2" t="s">
        <v>116</v>
      </c>
    </row>
    <row r="81" spans="2:8">
      <c r="B81" s="1" t="s">
        <v>1078</v>
      </c>
      <c r="C81" s="12">
        <v>4.55</v>
      </c>
      <c r="D81" s="1" t="s">
        <v>119</v>
      </c>
      <c r="E81" s="1" t="s">
        <v>334</v>
      </c>
      <c r="F81" s="4">
        <v>200</v>
      </c>
      <c r="G81" s="4">
        <v>965.34</v>
      </c>
      <c r="H81" s="4">
        <v>5.46</v>
      </c>
    </row>
    <row r="82" spans="2:8">
      <c r="B82" s="1" t="s">
        <v>1204</v>
      </c>
      <c r="C82" s="12">
        <v>4.5</v>
      </c>
      <c r="D82" s="1" t="s">
        <v>119</v>
      </c>
      <c r="E82" s="1" t="s">
        <v>335</v>
      </c>
      <c r="F82" s="4">
        <v>100</v>
      </c>
      <c r="G82" s="4">
        <v>478.58</v>
      </c>
      <c r="H82" s="4">
        <v>2.71</v>
      </c>
    </row>
    <row r="83" spans="2:8">
      <c r="B83" s="2" t="s">
        <v>121</v>
      </c>
      <c r="C83" s="34"/>
      <c r="D83" s="2"/>
      <c r="E83" s="2"/>
      <c r="F83" s="10"/>
      <c r="G83" s="10">
        <f>SUM(G80:G82)</f>
        <v>1443.92</v>
      </c>
      <c r="H83" s="10">
        <f>SUM(H80:H82)</f>
        <v>8.17</v>
      </c>
    </row>
    <row r="84" spans="2:8">
      <c r="B84" s="2" t="s">
        <v>336</v>
      </c>
      <c r="C84" s="34"/>
      <c r="D84" s="2"/>
      <c r="E84" s="2"/>
      <c r="F84" s="10"/>
      <c r="G84" s="10">
        <v>263.38</v>
      </c>
      <c r="H84" s="10">
        <v>1.49</v>
      </c>
    </row>
    <row r="85" spans="2:8">
      <c r="B85" s="2" t="s">
        <v>122</v>
      </c>
      <c r="C85" s="34"/>
      <c r="D85" s="2"/>
      <c r="E85" s="2"/>
      <c r="F85" s="10"/>
      <c r="G85" s="10">
        <v>17541.43</v>
      </c>
      <c r="H85" s="10">
        <v>99.25</v>
      </c>
    </row>
    <row r="86" spans="2:8">
      <c r="B86" s="2" t="s">
        <v>123</v>
      </c>
      <c r="C86" s="34"/>
      <c r="D86" s="2"/>
      <c r="E86" s="2"/>
      <c r="F86" s="10"/>
      <c r="G86" s="10">
        <v>131.62669299999936</v>
      </c>
      <c r="H86" s="10">
        <v>0.75</v>
      </c>
    </row>
    <row r="87" spans="2:8">
      <c r="B87" s="2" t="s">
        <v>124</v>
      </c>
      <c r="C87" s="34"/>
      <c r="D87" s="2"/>
      <c r="E87" s="2"/>
      <c r="F87" s="10"/>
      <c r="G87" s="10">
        <v>17673.056692999999</v>
      </c>
      <c r="H87" s="10">
        <v>100</v>
      </c>
    </row>
    <row r="88" spans="2:8">
      <c r="B88" s="1" t="s">
        <v>125</v>
      </c>
    </row>
    <row r="89" spans="2:8">
      <c r="B89" s="1" t="s">
        <v>126</v>
      </c>
    </row>
    <row r="90" spans="2:8">
      <c r="B90" s="2"/>
    </row>
    <row r="91" spans="2:8" ht="25.5">
      <c r="B91" s="11" t="s">
        <v>127</v>
      </c>
      <c r="C91" s="12" t="s">
        <v>128</v>
      </c>
    </row>
    <row r="92" spans="2:8">
      <c r="B92" s="2"/>
    </row>
    <row r="93" spans="2:8">
      <c r="B93" s="2" t="s">
        <v>129</v>
      </c>
    </row>
    <row r="94" spans="2:8">
      <c r="B94" s="2" t="s">
        <v>130</v>
      </c>
    </row>
    <row r="95" spans="2:8">
      <c r="B95" s="2" t="s">
        <v>1563</v>
      </c>
      <c r="C95" s="34"/>
    </row>
    <row r="96" spans="2:8">
      <c r="B96" s="2" t="s">
        <v>1562</v>
      </c>
      <c r="C96" s="34"/>
    </row>
    <row r="97" spans="2:3">
      <c r="B97" s="2" t="s">
        <v>1561</v>
      </c>
      <c r="C97" s="34"/>
    </row>
    <row r="98" spans="2:3">
      <c r="B98" s="2" t="s">
        <v>1560</v>
      </c>
      <c r="C98" s="34"/>
    </row>
    <row r="99" spans="2:3">
      <c r="B99" s="33" t="s">
        <v>1559</v>
      </c>
    </row>
    <row r="100" spans="2:3">
      <c r="B100" s="2" t="s">
        <v>132</v>
      </c>
    </row>
  </sheetData>
  <mergeCells count="2">
    <mergeCell ref="B1:E1"/>
    <mergeCell ref="C3:C6"/>
  </mergeCells>
  <hyperlinks>
    <hyperlink ref="A1" location="Index!A1" display="Index" xr:uid="{A9F6BC37-517F-4907-97DF-A9F3E0A782CC}"/>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78B56-B682-4084-85BB-02037ED7BA1A}">
  <sheetPr codeName="Sheet73"/>
  <dimension ref="A1:J127"/>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7.42578125" style="1" bestFit="1" customWidth="1"/>
    <col min="5" max="5" width="14.140625" style="1" bestFit="1" customWidth="1"/>
    <col min="6" max="6" width="10.5703125" style="4" bestFit="1" customWidth="1"/>
    <col min="7" max="7" width="18.140625" style="4" bestFit="1" customWidth="1"/>
    <col min="8" max="8" width="9.140625" style="4" bestFit="1" customWidth="1"/>
    <col min="9" max="9" width="9.5703125" style="1" bestFit="1" customWidth="1"/>
    <col min="10"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4.1406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4.1406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4.1406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4.1406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4.1406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4.1406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4.1406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4.1406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4.1406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4.1406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4.1406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4.1406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4.1406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4.1406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4.1406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4.1406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4.1406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4.1406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4.1406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4.1406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4.1406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4.1406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4.1406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4.1406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4.1406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4.1406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4.1406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4.1406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4.1406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4.1406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4.1406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4.1406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4.1406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4.1406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4.1406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4.1406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4.1406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4.1406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4.1406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4.1406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4.1406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4.1406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4.1406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4.1406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4.1406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4.1406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4.1406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4.1406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4.1406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4.1406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4.1406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4.1406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4.1406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4.1406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4.1406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4.1406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4.1406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4.1406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4.1406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4.1406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4.1406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4.1406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4.1406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29" t="s">
        <v>91</v>
      </c>
      <c r="C1" s="329"/>
      <c r="D1" s="329"/>
      <c r="E1" s="329"/>
    </row>
    <row r="2" spans="1:9" ht="13.5" thickBot="1"/>
    <row r="3" spans="1:9" ht="15">
      <c r="B3" s="219" t="s">
        <v>2981</v>
      </c>
      <c r="C3" s="361"/>
    </row>
    <row r="4" spans="1:9" ht="30">
      <c r="B4" s="220" t="s">
        <v>2982</v>
      </c>
      <c r="C4" s="362"/>
    </row>
    <row r="5" spans="1:9" ht="15">
      <c r="B5" s="220" t="s">
        <v>2917</v>
      </c>
      <c r="C5" s="362"/>
    </row>
    <row r="6" spans="1:9" ht="60.75" thickBot="1">
      <c r="B6" s="221" t="s">
        <v>2984</v>
      </c>
      <c r="C6" s="363"/>
    </row>
    <row r="9" spans="1:9">
      <c r="B9" s="1" t="s">
        <v>101</v>
      </c>
    </row>
    <row r="11" spans="1:9">
      <c r="B11" s="6" t="s">
        <v>102</v>
      </c>
      <c r="C11" s="35" t="s">
        <v>103</v>
      </c>
      <c r="D11" s="6" t="s">
        <v>133</v>
      </c>
      <c r="E11" s="6" t="s">
        <v>105</v>
      </c>
      <c r="F11" s="8" t="s">
        <v>106</v>
      </c>
      <c r="G11" s="8" t="s">
        <v>107</v>
      </c>
      <c r="H11" s="8" t="s">
        <v>108</v>
      </c>
      <c r="I11" s="2" t="s">
        <v>134</v>
      </c>
    </row>
    <row r="12" spans="1:9">
      <c r="B12" s="2" t="s">
        <v>135</v>
      </c>
    </row>
    <row r="13" spans="1:9">
      <c r="B13" s="2" t="s">
        <v>110</v>
      </c>
    </row>
    <row r="14" spans="1:9">
      <c r="B14" s="1" t="s">
        <v>1621</v>
      </c>
      <c r="C14" s="12" t="s">
        <v>136</v>
      </c>
      <c r="D14" s="1" t="s">
        <v>137</v>
      </c>
      <c r="E14" s="1" t="s">
        <v>138</v>
      </c>
      <c r="F14" s="4">
        <v>1400000</v>
      </c>
      <c r="G14" s="4">
        <v>10066.700000000001</v>
      </c>
      <c r="H14" s="4">
        <v>6.4</v>
      </c>
    </row>
    <row r="15" spans="1:9">
      <c r="B15" s="1" t="s">
        <v>1620</v>
      </c>
      <c r="C15" s="12" t="s">
        <v>136</v>
      </c>
      <c r="D15" s="1" t="s">
        <v>139</v>
      </c>
      <c r="E15" s="1" t="s">
        <v>140</v>
      </c>
      <c r="F15" s="4">
        <v>361000</v>
      </c>
      <c r="G15" s="4">
        <v>8151.92</v>
      </c>
      <c r="H15" s="4">
        <v>5.18</v>
      </c>
    </row>
    <row r="16" spans="1:9">
      <c r="B16" s="1" t="s">
        <v>1619</v>
      </c>
      <c r="C16" s="12" t="s">
        <v>136</v>
      </c>
      <c r="D16" s="1" t="s">
        <v>137</v>
      </c>
      <c r="E16" s="1" t="s">
        <v>141</v>
      </c>
      <c r="F16" s="4">
        <v>479500</v>
      </c>
      <c r="G16" s="4">
        <v>7582.81</v>
      </c>
      <c r="H16" s="4">
        <v>4.82</v>
      </c>
    </row>
    <row r="17" spans="2:8">
      <c r="B17" s="1" t="s">
        <v>1618</v>
      </c>
      <c r="C17" s="12" t="s">
        <v>136</v>
      </c>
      <c r="D17" s="1" t="s">
        <v>142</v>
      </c>
      <c r="E17" s="1" t="s">
        <v>144</v>
      </c>
      <c r="F17" s="4">
        <v>165000</v>
      </c>
      <c r="G17" s="4">
        <v>6247.64</v>
      </c>
      <c r="H17" s="4">
        <v>3.97</v>
      </c>
    </row>
    <row r="18" spans="2:8">
      <c r="B18" s="1" t="s">
        <v>1617</v>
      </c>
      <c r="C18" s="12" t="s">
        <v>136</v>
      </c>
      <c r="D18" s="1" t="s">
        <v>142</v>
      </c>
      <c r="E18" s="1" t="s">
        <v>143</v>
      </c>
      <c r="F18" s="4">
        <v>345000</v>
      </c>
      <c r="G18" s="4">
        <v>5887.25</v>
      </c>
      <c r="H18" s="4">
        <v>3.74</v>
      </c>
    </row>
    <row r="19" spans="2:8">
      <c r="B19" s="1" t="s">
        <v>1616</v>
      </c>
      <c r="C19" s="12" t="s">
        <v>136</v>
      </c>
      <c r="D19" s="1" t="s">
        <v>146</v>
      </c>
      <c r="E19" s="1" t="s">
        <v>269</v>
      </c>
      <c r="F19" s="4">
        <v>366000</v>
      </c>
      <c r="G19" s="4">
        <v>4174.41</v>
      </c>
      <c r="H19" s="4">
        <v>2.65</v>
      </c>
    </row>
    <row r="20" spans="2:8">
      <c r="B20" s="1" t="s">
        <v>1615</v>
      </c>
      <c r="C20" s="12" t="s">
        <v>136</v>
      </c>
      <c r="D20" s="1" t="s">
        <v>142</v>
      </c>
      <c r="E20" s="1" t="s">
        <v>268</v>
      </c>
      <c r="F20" s="4">
        <v>345000</v>
      </c>
      <c r="G20" s="4">
        <v>4078.94</v>
      </c>
      <c r="H20" s="4">
        <v>2.59</v>
      </c>
    </row>
    <row r="21" spans="2:8">
      <c r="B21" s="1" t="s">
        <v>1614</v>
      </c>
      <c r="C21" s="12" t="s">
        <v>136</v>
      </c>
      <c r="D21" s="1" t="s">
        <v>154</v>
      </c>
      <c r="E21" s="1" t="s">
        <v>164</v>
      </c>
      <c r="F21" s="4">
        <v>1886000</v>
      </c>
      <c r="G21" s="4">
        <v>3985.12</v>
      </c>
      <c r="H21" s="4">
        <v>2.5299999999999998</v>
      </c>
    </row>
    <row r="22" spans="2:8">
      <c r="B22" s="1" t="s">
        <v>1613</v>
      </c>
      <c r="C22" s="12" t="s">
        <v>136</v>
      </c>
      <c r="D22" s="1" t="s">
        <v>137</v>
      </c>
      <c r="E22" s="1" t="s">
        <v>152</v>
      </c>
      <c r="F22" s="4">
        <v>485000</v>
      </c>
      <c r="G22" s="4">
        <v>3814.53</v>
      </c>
      <c r="H22" s="4">
        <v>2.4300000000000002</v>
      </c>
    </row>
    <row r="23" spans="2:8">
      <c r="B23" s="1" t="s">
        <v>1610</v>
      </c>
      <c r="C23" s="12" t="s">
        <v>136</v>
      </c>
      <c r="D23" s="1" t="s">
        <v>154</v>
      </c>
      <c r="E23" s="1" t="s">
        <v>217</v>
      </c>
      <c r="F23" s="4">
        <v>338300</v>
      </c>
      <c r="G23" s="4">
        <v>2957.25</v>
      </c>
      <c r="H23" s="4">
        <v>1.88</v>
      </c>
    </row>
    <row r="24" spans="2:8">
      <c r="B24" s="1" t="s">
        <v>1608</v>
      </c>
      <c r="C24" s="12" t="s">
        <v>136</v>
      </c>
      <c r="D24" s="1" t="s">
        <v>184</v>
      </c>
      <c r="E24" s="1" t="s">
        <v>272</v>
      </c>
      <c r="F24" s="4">
        <v>136400</v>
      </c>
      <c r="G24" s="4">
        <v>2820.07</v>
      </c>
      <c r="H24" s="4">
        <v>1.79</v>
      </c>
    </row>
    <row r="25" spans="2:8">
      <c r="B25" s="1" t="s">
        <v>1609</v>
      </c>
      <c r="C25" s="12" t="s">
        <v>136</v>
      </c>
      <c r="D25" s="1" t="s">
        <v>232</v>
      </c>
      <c r="E25" s="1" t="s">
        <v>271</v>
      </c>
      <c r="F25" s="4">
        <v>70000</v>
      </c>
      <c r="G25" s="4">
        <v>2796.5</v>
      </c>
      <c r="H25" s="4">
        <v>1.78</v>
      </c>
    </row>
    <row r="26" spans="2:8">
      <c r="B26" s="1" t="s">
        <v>1611</v>
      </c>
      <c r="C26" s="12" t="s">
        <v>136</v>
      </c>
      <c r="D26" s="1" t="s">
        <v>142</v>
      </c>
      <c r="E26" s="1" t="s">
        <v>275</v>
      </c>
      <c r="F26" s="4">
        <v>59260</v>
      </c>
      <c r="G26" s="4">
        <v>2784.95</v>
      </c>
      <c r="H26" s="4">
        <v>1.77</v>
      </c>
    </row>
    <row r="27" spans="2:8">
      <c r="B27" s="1" t="s">
        <v>1602</v>
      </c>
      <c r="C27" s="12" t="s">
        <v>136</v>
      </c>
      <c r="D27" s="1" t="s">
        <v>148</v>
      </c>
      <c r="E27" s="1" t="s">
        <v>273</v>
      </c>
      <c r="F27" s="4">
        <v>65000</v>
      </c>
      <c r="G27" s="4">
        <v>2704.26</v>
      </c>
      <c r="H27" s="4">
        <v>1.72</v>
      </c>
    </row>
    <row r="28" spans="2:8">
      <c r="B28" s="1" t="s">
        <v>1607</v>
      </c>
      <c r="C28" s="12" t="s">
        <v>136</v>
      </c>
      <c r="D28" s="1" t="s">
        <v>187</v>
      </c>
      <c r="E28" s="1" t="s">
        <v>274</v>
      </c>
      <c r="F28" s="4">
        <v>43300</v>
      </c>
      <c r="G28" s="4">
        <v>2676.96</v>
      </c>
      <c r="H28" s="4">
        <v>1.7</v>
      </c>
    </row>
    <row r="29" spans="2:8">
      <c r="B29" s="1" t="s">
        <v>1601</v>
      </c>
      <c r="C29" s="12" t="s">
        <v>136</v>
      </c>
      <c r="D29" s="1" t="s">
        <v>176</v>
      </c>
      <c r="E29" s="1" t="s">
        <v>196</v>
      </c>
      <c r="F29" s="4">
        <v>364000</v>
      </c>
      <c r="G29" s="4">
        <v>2612.61</v>
      </c>
      <c r="H29" s="4">
        <v>1.66</v>
      </c>
    </row>
    <row r="30" spans="2:8">
      <c r="B30" s="1" t="s">
        <v>1605</v>
      </c>
      <c r="C30" s="12" t="s">
        <v>136</v>
      </c>
      <c r="D30" s="1" t="s">
        <v>170</v>
      </c>
      <c r="E30" s="1" t="s">
        <v>276</v>
      </c>
      <c r="F30" s="4">
        <v>615000</v>
      </c>
      <c r="G30" s="4">
        <v>2589.46</v>
      </c>
      <c r="H30" s="4">
        <v>1.65</v>
      </c>
    </row>
    <row r="31" spans="2:8">
      <c r="B31" s="1" t="s">
        <v>1604</v>
      </c>
      <c r="C31" s="12" t="s">
        <v>136</v>
      </c>
      <c r="D31" s="1" t="s">
        <v>154</v>
      </c>
      <c r="E31" s="1" t="s">
        <v>175</v>
      </c>
      <c r="F31" s="4">
        <v>294000</v>
      </c>
      <c r="G31" s="4">
        <v>2542.9499999999998</v>
      </c>
      <c r="H31" s="4">
        <v>1.62</v>
      </c>
    </row>
    <row r="32" spans="2:8">
      <c r="B32" s="1" t="s">
        <v>1606</v>
      </c>
      <c r="C32" s="12" t="s">
        <v>136</v>
      </c>
      <c r="D32" s="1" t="s">
        <v>148</v>
      </c>
      <c r="E32" s="1" t="s">
        <v>149</v>
      </c>
      <c r="F32" s="4">
        <v>132000</v>
      </c>
      <c r="G32" s="4">
        <v>2536.5100000000002</v>
      </c>
      <c r="H32" s="4">
        <v>1.61</v>
      </c>
    </row>
    <row r="33" spans="2:8">
      <c r="B33" s="1" t="s">
        <v>1603</v>
      </c>
      <c r="C33" s="12" t="s">
        <v>136</v>
      </c>
      <c r="D33" s="1" t="s">
        <v>137</v>
      </c>
      <c r="E33" s="1" t="s">
        <v>145</v>
      </c>
      <c r="F33" s="4">
        <v>144000</v>
      </c>
      <c r="G33" s="4">
        <v>2525.33</v>
      </c>
      <c r="H33" s="4">
        <v>1.61</v>
      </c>
    </row>
    <row r="34" spans="2:8">
      <c r="B34" s="1" t="s">
        <v>1612</v>
      </c>
      <c r="C34" s="12" t="s">
        <v>136</v>
      </c>
      <c r="D34" s="1" t="s">
        <v>256</v>
      </c>
      <c r="E34" s="1" t="s">
        <v>270</v>
      </c>
      <c r="F34" s="4">
        <v>1318667</v>
      </c>
      <c r="G34" s="4">
        <v>2312.2800000000002</v>
      </c>
      <c r="H34" s="4">
        <v>1.47</v>
      </c>
    </row>
    <row r="35" spans="2:8">
      <c r="B35" s="1" t="s">
        <v>1600</v>
      </c>
      <c r="C35" s="12" t="s">
        <v>136</v>
      </c>
      <c r="D35" s="1" t="s">
        <v>154</v>
      </c>
      <c r="E35" s="1" t="s">
        <v>202</v>
      </c>
      <c r="F35" s="4">
        <v>9200</v>
      </c>
      <c r="G35" s="4">
        <v>2244.0100000000002</v>
      </c>
      <c r="H35" s="4">
        <v>1.43</v>
      </c>
    </row>
    <row r="36" spans="2:8">
      <c r="B36" s="1" t="s">
        <v>1599</v>
      </c>
      <c r="C36" s="12" t="s">
        <v>136</v>
      </c>
      <c r="D36" s="1" t="s">
        <v>176</v>
      </c>
      <c r="E36" s="1" t="s">
        <v>278</v>
      </c>
      <c r="F36" s="4">
        <v>334000</v>
      </c>
      <c r="G36" s="4">
        <v>2201.39</v>
      </c>
      <c r="H36" s="4">
        <v>1.4</v>
      </c>
    </row>
    <row r="37" spans="2:8">
      <c r="B37" s="1" t="s">
        <v>1597</v>
      </c>
      <c r="C37" s="12" t="s">
        <v>136</v>
      </c>
      <c r="D37" s="1" t="s">
        <v>161</v>
      </c>
      <c r="E37" s="1" t="s">
        <v>162</v>
      </c>
      <c r="F37" s="4">
        <v>41100</v>
      </c>
      <c r="G37" s="4">
        <v>2126.35</v>
      </c>
      <c r="H37" s="4">
        <v>1.35</v>
      </c>
    </row>
    <row r="38" spans="2:8">
      <c r="B38" s="1" t="s">
        <v>1598</v>
      </c>
      <c r="C38" s="12" t="s">
        <v>136</v>
      </c>
      <c r="D38" s="1" t="s">
        <v>148</v>
      </c>
      <c r="E38" s="1" t="s">
        <v>279</v>
      </c>
      <c r="F38" s="4">
        <v>210000</v>
      </c>
      <c r="G38" s="4">
        <v>2091.29</v>
      </c>
      <c r="H38" s="4">
        <v>1.33</v>
      </c>
    </row>
    <row r="39" spans="2:8">
      <c r="B39" s="1" t="s">
        <v>1595</v>
      </c>
      <c r="C39" s="12" t="s">
        <v>136</v>
      </c>
      <c r="D39" s="1" t="s">
        <v>154</v>
      </c>
      <c r="E39" s="1" t="s">
        <v>282</v>
      </c>
      <c r="F39" s="4">
        <v>304000</v>
      </c>
      <c r="G39" s="4">
        <v>1883.43</v>
      </c>
      <c r="H39" s="4">
        <v>1.2</v>
      </c>
    </row>
    <row r="40" spans="2:8">
      <c r="B40" s="1" t="s">
        <v>1594</v>
      </c>
      <c r="C40" s="12" t="s">
        <v>136</v>
      </c>
      <c r="D40" s="1" t="s">
        <v>176</v>
      </c>
      <c r="E40" s="1" t="s">
        <v>177</v>
      </c>
      <c r="F40" s="4">
        <v>111825</v>
      </c>
      <c r="G40" s="4">
        <v>1783.16</v>
      </c>
      <c r="H40" s="4">
        <v>1.1299999999999999</v>
      </c>
    </row>
    <row r="41" spans="2:8">
      <c r="B41" s="1" t="s">
        <v>1593</v>
      </c>
      <c r="C41" s="12" t="s">
        <v>136</v>
      </c>
      <c r="D41" s="1" t="s">
        <v>142</v>
      </c>
      <c r="E41" s="1" t="s">
        <v>167</v>
      </c>
      <c r="F41" s="4">
        <v>424000</v>
      </c>
      <c r="G41" s="4">
        <v>1768.5</v>
      </c>
      <c r="H41" s="4">
        <v>1.1200000000000001</v>
      </c>
    </row>
    <row r="42" spans="2:8">
      <c r="B42" s="1" t="s">
        <v>1583</v>
      </c>
      <c r="C42" s="12" t="s">
        <v>136</v>
      </c>
      <c r="D42" s="1" t="s">
        <v>187</v>
      </c>
      <c r="E42" s="1" t="s">
        <v>280</v>
      </c>
      <c r="F42" s="4">
        <v>172438</v>
      </c>
      <c r="G42" s="4">
        <v>1760.68</v>
      </c>
      <c r="H42" s="4">
        <v>1.1200000000000001</v>
      </c>
    </row>
    <row r="43" spans="2:8">
      <c r="B43" s="1" t="s">
        <v>1596</v>
      </c>
      <c r="C43" s="12" t="s">
        <v>136</v>
      </c>
      <c r="D43" s="1" t="s">
        <v>246</v>
      </c>
      <c r="E43" s="1" t="s">
        <v>283</v>
      </c>
      <c r="F43" s="4">
        <v>64000</v>
      </c>
      <c r="G43" s="4">
        <v>1714.72</v>
      </c>
      <c r="H43" s="4">
        <v>1.0900000000000001</v>
      </c>
    </row>
    <row r="44" spans="2:8">
      <c r="B44" s="1" t="s">
        <v>2254</v>
      </c>
      <c r="C44" s="12" t="s">
        <v>136</v>
      </c>
      <c r="D44" s="1" t="s">
        <v>232</v>
      </c>
      <c r="E44" s="1" t="s">
        <v>233</v>
      </c>
      <c r="F44" s="4">
        <v>1333530</v>
      </c>
      <c r="G44" s="4">
        <v>1668.25</v>
      </c>
      <c r="H44" s="4">
        <v>1.06</v>
      </c>
    </row>
    <row r="45" spans="2:8">
      <c r="B45" s="1" t="s">
        <v>1591</v>
      </c>
      <c r="C45" s="12" t="s">
        <v>136</v>
      </c>
      <c r="D45" s="1" t="s">
        <v>148</v>
      </c>
      <c r="E45" s="1" t="s">
        <v>281</v>
      </c>
      <c r="F45" s="4">
        <v>130000</v>
      </c>
      <c r="G45" s="4">
        <v>1648.99</v>
      </c>
      <c r="H45" s="4">
        <v>1.05</v>
      </c>
    </row>
    <row r="46" spans="2:8">
      <c r="B46" s="1" t="s">
        <v>1592</v>
      </c>
      <c r="C46" s="12" t="s">
        <v>136</v>
      </c>
      <c r="D46" s="1" t="s">
        <v>170</v>
      </c>
      <c r="E46" s="1" t="s">
        <v>182</v>
      </c>
      <c r="F46" s="4">
        <v>65000</v>
      </c>
      <c r="G46" s="4">
        <v>1568.58</v>
      </c>
      <c r="H46" s="4">
        <v>1</v>
      </c>
    </row>
    <row r="47" spans="2:8">
      <c r="B47" s="1" t="s">
        <v>1578</v>
      </c>
      <c r="C47" s="12" t="s">
        <v>136</v>
      </c>
      <c r="D47" s="1" t="s">
        <v>156</v>
      </c>
      <c r="E47" s="1" t="s">
        <v>157</v>
      </c>
      <c r="F47" s="4">
        <v>125340</v>
      </c>
      <c r="G47" s="4">
        <v>1498.25</v>
      </c>
      <c r="H47" s="4">
        <v>0.95</v>
      </c>
    </row>
    <row r="48" spans="2:8">
      <c r="B48" s="1" t="s">
        <v>1588</v>
      </c>
      <c r="C48" s="12" t="s">
        <v>136</v>
      </c>
      <c r="D48" s="1" t="s">
        <v>142</v>
      </c>
      <c r="E48" s="1" t="s">
        <v>163</v>
      </c>
      <c r="F48" s="4">
        <v>41005</v>
      </c>
      <c r="G48" s="4">
        <v>1487.35</v>
      </c>
      <c r="H48" s="4">
        <v>0.95</v>
      </c>
    </row>
    <row r="49" spans="2:8">
      <c r="B49" s="1" t="s">
        <v>1590</v>
      </c>
      <c r="C49" s="12" t="s">
        <v>136</v>
      </c>
      <c r="D49" s="1" t="s">
        <v>246</v>
      </c>
      <c r="E49" s="1" t="s">
        <v>284</v>
      </c>
      <c r="F49" s="4">
        <v>38500</v>
      </c>
      <c r="G49" s="4">
        <v>1435.22</v>
      </c>
      <c r="H49" s="4">
        <v>0.91</v>
      </c>
    </row>
    <row r="50" spans="2:8">
      <c r="B50" s="1" t="s">
        <v>1585</v>
      </c>
      <c r="C50" s="12" t="s">
        <v>136</v>
      </c>
      <c r="D50" s="1" t="s">
        <v>158</v>
      </c>
      <c r="E50" s="1" t="s">
        <v>159</v>
      </c>
      <c r="F50" s="4">
        <v>1750</v>
      </c>
      <c r="G50" s="4">
        <v>1395.5</v>
      </c>
      <c r="H50" s="4">
        <v>0.89</v>
      </c>
    </row>
    <row r="51" spans="2:8">
      <c r="B51" s="1" t="s">
        <v>1958</v>
      </c>
      <c r="C51" s="12" t="s">
        <v>136</v>
      </c>
      <c r="D51" s="1" t="s">
        <v>224</v>
      </c>
      <c r="E51" s="1" t="s">
        <v>286</v>
      </c>
      <c r="F51" s="4">
        <v>27500</v>
      </c>
      <c r="G51" s="4">
        <v>1366.63</v>
      </c>
      <c r="H51" s="4">
        <v>0.87</v>
      </c>
    </row>
    <row r="52" spans="2:8">
      <c r="B52" s="1" t="s">
        <v>1584</v>
      </c>
      <c r="C52" s="12" t="s">
        <v>136</v>
      </c>
      <c r="D52" s="1" t="s">
        <v>176</v>
      </c>
      <c r="E52" s="1" t="s">
        <v>285</v>
      </c>
      <c r="F52" s="4">
        <v>114000</v>
      </c>
      <c r="G52" s="4">
        <v>1358.94</v>
      </c>
      <c r="H52" s="4">
        <v>0.86</v>
      </c>
    </row>
    <row r="53" spans="2:8">
      <c r="B53" s="1" t="s">
        <v>1589</v>
      </c>
      <c r="C53" s="12" t="s">
        <v>136</v>
      </c>
      <c r="D53" s="1" t="s">
        <v>193</v>
      </c>
      <c r="E53" s="1" t="s">
        <v>287</v>
      </c>
      <c r="F53" s="4">
        <v>103550</v>
      </c>
      <c r="G53" s="4">
        <v>1353.35</v>
      </c>
      <c r="H53" s="4">
        <v>0.86</v>
      </c>
    </row>
    <row r="54" spans="2:8">
      <c r="B54" s="1" t="s">
        <v>1582</v>
      </c>
      <c r="C54" s="12" t="s">
        <v>136</v>
      </c>
      <c r="D54" s="1" t="s">
        <v>146</v>
      </c>
      <c r="E54" s="1" t="s">
        <v>289</v>
      </c>
      <c r="F54" s="4">
        <v>88700</v>
      </c>
      <c r="G54" s="4">
        <v>1342.92</v>
      </c>
      <c r="H54" s="4">
        <v>0.85</v>
      </c>
    </row>
    <row r="55" spans="2:8">
      <c r="B55" s="1" t="s">
        <v>1587</v>
      </c>
      <c r="C55" s="12" t="s">
        <v>136</v>
      </c>
      <c r="D55" s="1" t="s">
        <v>184</v>
      </c>
      <c r="E55" s="1" t="s">
        <v>288</v>
      </c>
      <c r="F55" s="4">
        <v>175000</v>
      </c>
      <c r="G55" s="4">
        <v>1342.6</v>
      </c>
      <c r="H55" s="4">
        <v>0.85</v>
      </c>
    </row>
    <row r="56" spans="2:8">
      <c r="B56" s="1" t="s">
        <v>1586</v>
      </c>
      <c r="C56" s="12" t="s">
        <v>136</v>
      </c>
      <c r="D56" s="1" t="s">
        <v>161</v>
      </c>
      <c r="E56" s="1" t="s">
        <v>294</v>
      </c>
      <c r="F56" s="4">
        <v>22875</v>
      </c>
      <c r="G56" s="4">
        <v>1309.6099999999999</v>
      </c>
      <c r="H56" s="4">
        <v>0.83</v>
      </c>
    </row>
    <row r="57" spans="2:8">
      <c r="B57" s="1" t="s">
        <v>290</v>
      </c>
      <c r="C57" s="12" t="s">
        <v>136</v>
      </c>
      <c r="D57" s="1" t="s">
        <v>137</v>
      </c>
      <c r="E57" s="1" t="s">
        <v>291</v>
      </c>
      <c r="F57" s="4">
        <v>303000</v>
      </c>
      <c r="G57" s="4">
        <v>1290.93</v>
      </c>
      <c r="H57" s="4">
        <v>0.82</v>
      </c>
    </row>
    <row r="58" spans="2:8">
      <c r="B58" s="1" t="s">
        <v>1581</v>
      </c>
      <c r="C58" s="12" t="s">
        <v>136</v>
      </c>
      <c r="D58" s="1" t="s">
        <v>161</v>
      </c>
      <c r="E58" s="1" t="s">
        <v>172</v>
      </c>
      <c r="F58" s="4">
        <v>27087</v>
      </c>
      <c r="G58" s="4">
        <v>1274.19</v>
      </c>
      <c r="H58" s="4">
        <v>0.81</v>
      </c>
    </row>
    <row r="59" spans="2:8">
      <c r="B59" s="1" t="s">
        <v>1580</v>
      </c>
      <c r="C59" s="12" t="s">
        <v>136</v>
      </c>
      <c r="D59" s="1" t="s">
        <v>193</v>
      </c>
      <c r="E59" s="1" t="s">
        <v>194</v>
      </c>
      <c r="F59" s="4">
        <v>22406</v>
      </c>
      <c r="G59" s="4">
        <v>1241.83</v>
      </c>
      <c r="H59" s="4">
        <v>0.79</v>
      </c>
    </row>
    <row r="60" spans="2:8">
      <c r="B60" s="1" t="s">
        <v>1579</v>
      </c>
      <c r="C60" s="12" t="s">
        <v>136</v>
      </c>
      <c r="D60" s="1" t="s">
        <v>184</v>
      </c>
      <c r="E60" s="1" t="s">
        <v>293</v>
      </c>
      <c r="F60" s="4">
        <v>183000</v>
      </c>
      <c r="G60" s="4">
        <v>1211.0899999999999</v>
      </c>
      <c r="H60" s="4">
        <v>0.77</v>
      </c>
    </row>
    <row r="61" spans="2:8">
      <c r="B61" s="1" t="s">
        <v>295</v>
      </c>
      <c r="C61" s="12" t="s">
        <v>136</v>
      </c>
      <c r="D61" s="1" t="s">
        <v>154</v>
      </c>
      <c r="E61" s="1" t="s">
        <v>296</v>
      </c>
      <c r="F61" s="4">
        <v>206000</v>
      </c>
      <c r="G61" s="4">
        <v>1151.1300000000001</v>
      </c>
      <c r="H61" s="4">
        <v>0.73</v>
      </c>
    </row>
    <row r="62" spans="2:8">
      <c r="B62" s="1" t="s">
        <v>2224</v>
      </c>
      <c r="C62" s="12" t="s">
        <v>136</v>
      </c>
      <c r="D62" s="1" t="s">
        <v>142</v>
      </c>
      <c r="E62" s="1" t="s">
        <v>297</v>
      </c>
      <c r="F62" s="4">
        <v>6200</v>
      </c>
      <c r="G62" s="4">
        <v>329.37</v>
      </c>
      <c r="H62" s="4">
        <v>0.21</v>
      </c>
    </row>
    <row r="63" spans="2:8">
      <c r="B63" s="118" t="s">
        <v>2371</v>
      </c>
      <c r="G63" s="10">
        <f>SUM(G14:G62)</f>
        <v>128696.71000000002</v>
      </c>
      <c r="H63" s="10">
        <f>SUM(H14:H62)</f>
        <v>81.8</v>
      </c>
    </row>
    <row r="64" spans="2:8">
      <c r="B64" s="2" t="s">
        <v>2377</v>
      </c>
    </row>
    <row r="65" spans="2:8">
      <c r="B65" s="2" t="s">
        <v>2378</v>
      </c>
    </row>
    <row r="66" spans="2:8">
      <c r="B66" s="1" t="s">
        <v>255</v>
      </c>
      <c r="C66" s="12" t="s">
        <v>136</v>
      </c>
      <c r="D66" s="1" t="s">
        <v>256</v>
      </c>
      <c r="E66" s="1" t="s">
        <v>257</v>
      </c>
      <c r="F66" s="4">
        <v>850300</v>
      </c>
      <c r="G66" s="4">
        <v>1032.18</v>
      </c>
      <c r="H66" s="4">
        <v>0.66</v>
      </c>
    </row>
    <row r="67" spans="2:8">
      <c r="B67" s="2" t="s">
        <v>2374</v>
      </c>
      <c r="G67" s="10">
        <f>SUM(G66)</f>
        <v>1032.18</v>
      </c>
      <c r="H67" s="10">
        <f>SUM(H66)</f>
        <v>0.66</v>
      </c>
    </row>
    <row r="68" spans="2:8">
      <c r="B68" s="2" t="s">
        <v>2375</v>
      </c>
      <c r="G68" s="10">
        <f>+G63+G67</f>
        <v>129728.89000000001</v>
      </c>
      <c r="H68" s="10">
        <f>+H63+H67</f>
        <v>82.46</v>
      </c>
    </row>
    <row r="69" spans="2:8">
      <c r="B69" s="6" t="s">
        <v>102</v>
      </c>
      <c r="C69" s="35" t="s">
        <v>103</v>
      </c>
      <c r="D69" s="6" t="s">
        <v>104</v>
      </c>
      <c r="E69" s="6" t="s">
        <v>105</v>
      </c>
      <c r="F69" s="8" t="s">
        <v>106</v>
      </c>
      <c r="G69" s="8" t="s">
        <v>107</v>
      </c>
      <c r="H69" s="8" t="s">
        <v>108</v>
      </c>
    </row>
    <row r="70" spans="2:8">
      <c r="B70" s="2" t="s">
        <v>109</v>
      </c>
    </row>
    <row r="71" spans="2:8">
      <c r="B71" s="2" t="s">
        <v>110</v>
      </c>
    </row>
    <row r="72" spans="2:8">
      <c r="B72" s="2" t="s">
        <v>111</v>
      </c>
    </row>
    <row r="73" spans="2:8">
      <c r="B73" s="1" t="s">
        <v>302</v>
      </c>
      <c r="C73" s="12">
        <v>5.75</v>
      </c>
      <c r="D73" s="1" t="s">
        <v>113</v>
      </c>
      <c r="E73" s="1" t="s">
        <v>303</v>
      </c>
      <c r="F73" s="4">
        <v>4000000</v>
      </c>
      <c r="G73" s="4">
        <v>4241.99</v>
      </c>
      <c r="H73" s="4">
        <v>2.7</v>
      </c>
    </row>
    <row r="74" spans="2:8">
      <c r="B74" s="1" t="s">
        <v>304</v>
      </c>
      <c r="C74" s="12">
        <v>6.22</v>
      </c>
      <c r="D74" s="1" t="s">
        <v>113</v>
      </c>
      <c r="E74" s="1" t="s">
        <v>305</v>
      </c>
      <c r="F74" s="4">
        <v>2162900</v>
      </c>
      <c r="G74" s="4">
        <v>2144.5500000000002</v>
      </c>
      <c r="H74" s="4">
        <v>1.36</v>
      </c>
    </row>
    <row r="75" spans="2:8">
      <c r="B75" s="1" t="s">
        <v>306</v>
      </c>
      <c r="C75" s="12">
        <v>6.32</v>
      </c>
      <c r="D75" s="1" t="s">
        <v>113</v>
      </c>
      <c r="E75" s="1" t="s">
        <v>307</v>
      </c>
      <c r="F75" s="4">
        <v>2000000</v>
      </c>
      <c r="G75" s="4">
        <v>2060.38</v>
      </c>
      <c r="H75" s="4">
        <v>1.31</v>
      </c>
    </row>
    <row r="76" spans="2:8">
      <c r="B76" s="1" t="s">
        <v>308</v>
      </c>
      <c r="C76" s="12">
        <v>6.25</v>
      </c>
      <c r="D76" s="1" t="s">
        <v>113</v>
      </c>
      <c r="E76" s="1" t="s">
        <v>309</v>
      </c>
      <c r="F76" s="4">
        <v>200000</v>
      </c>
      <c r="G76" s="4">
        <v>211.8</v>
      </c>
      <c r="H76" s="4">
        <v>0.13</v>
      </c>
    </row>
    <row r="77" spans="2:8">
      <c r="B77" s="2" t="s">
        <v>115</v>
      </c>
      <c r="C77" s="34"/>
      <c r="D77" s="2"/>
      <c r="E77" s="2"/>
      <c r="F77" s="10"/>
      <c r="G77" s="10">
        <f>SUM(G69:G76)</f>
        <v>8658.7199999999993</v>
      </c>
      <c r="H77" s="10">
        <f>SUM(H69:H76)</f>
        <v>5.5000000000000009</v>
      </c>
    </row>
    <row r="78" spans="2:8">
      <c r="B78" s="2" t="s">
        <v>310</v>
      </c>
    </row>
    <row r="79" spans="2:8">
      <c r="B79" s="1" t="s">
        <v>1435</v>
      </c>
      <c r="C79" s="12">
        <v>6.43</v>
      </c>
      <c r="D79" s="1" t="s">
        <v>311</v>
      </c>
      <c r="E79" s="1" t="s">
        <v>312</v>
      </c>
      <c r="F79" s="4">
        <v>160</v>
      </c>
      <c r="G79" s="4">
        <v>1608</v>
      </c>
      <c r="H79" s="4">
        <v>1.02</v>
      </c>
    </row>
    <row r="80" spans="2:8">
      <c r="B80" s="1" t="s">
        <v>313</v>
      </c>
      <c r="C80" s="12">
        <v>5.35</v>
      </c>
      <c r="D80" s="1" t="s">
        <v>311</v>
      </c>
      <c r="E80" s="1" t="s">
        <v>314</v>
      </c>
      <c r="F80" s="4">
        <v>150</v>
      </c>
      <c r="G80" s="4">
        <v>1589.08</v>
      </c>
      <c r="H80" s="4">
        <v>1.01</v>
      </c>
    </row>
    <row r="81" spans="2:8">
      <c r="B81" s="1" t="s">
        <v>1241</v>
      </c>
      <c r="C81" s="12">
        <v>5.58</v>
      </c>
      <c r="D81" s="1" t="s">
        <v>311</v>
      </c>
      <c r="E81" s="1" t="s">
        <v>315</v>
      </c>
      <c r="F81" s="4">
        <v>150</v>
      </c>
      <c r="G81" s="4">
        <v>1503.88</v>
      </c>
      <c r="H81" s="4">
        <v>0.96</v>
      </c>
    </row>
    <row r="82" spans="2:8">
      <c r="B82" s="1" t="s">
        <v>1258</v>
      </c>
      <c r="C82" s="12">
        <v>6.63</v>
      </c>
      <c r="D82" s="1" t="s">
        <v>311</v>
      </c>
      <c r="E82" s="1" t="s">
        <v>316</v>
      </c>
      <c r="F82" s="4">
        <v>150</v>
      </c>
      <c r="G82" s="4">
        <v>1485.1</v>
      </c>
      <c r="H82" s="4">
        <v>0.94</v>
      </c>
    </row>
    <row r="83" spans="2:8">
      <c r="B83" s="1" t="s">
        <v>1261</v>
      </c>
      <c r="C83" s="12">
        <v>6.43</v>
      </c>
      <c r="D83" s="1" t="s">
        <v>311</v>
      </c>
      <c r="E83" s="1" t="s">
        <v>317</v>
      </c>
      <c r="F83" s="4">
        <v>120</v>
      </c>
      <c r="G83" s="4">
        <v>1206.04</v>
      </c>
      <c r="H83" s="4">
        <v>0.77</v>
      </c>
    </row>
    <row r="84" spans="2:8">
      <c r="B84" s="1" t="s">
        <v>1437</v>
      </c>
      <c r="C84" s="12">
        <v>6.43</v>
      </c>
      <c r="D84" s="1" t="s">
        <v>311</v>
      </c>
      <c r="E84" s="1" t="s">
        <v>318</v>
      </c>
      <c r="F84" s="4">
        <v>110</v>
      </c>
      <c r="G84" s="4">
        <v>1105.49</v>
      </c>
      <c r="H84" s="4">
        <v>0.7</v>
      </c>
    </row>
    <row r="85" spans="2:8">
      <c r="B85" s="1" t="s">
        <v>2218</v>
      </c>
      <c r="C85" s="12">
        <v>5.91</v>
      </c>
      <c r="D85" s="1" t="s">
        <v>319</v>
      </c>
      <c r="E85" s="1" t="s">
        <v>320</v>
      </c>
      <c r="F85" s="4">
        <v>100</v>
      </c>
      <c r="G85" s="4">
        <v>1000.11</v>
      </c>
      <c r="H85" s="4">
        <v>0.64</v>
      </c>
    </row>
    <row r="86" spans="2:8">
      <c r="B86" s="1" t="s">
        <v>1228</v>
      </c>
      <c r="C86" s="12">
        <v>5.83</v>
      </c>
      <c r="D86" s="1" t="s">
        <v>321</v>
      </c>
      <c r="E86" s="1" t="s">
        <v>322</v>
      </c>
      <c r="F86" s="4">
        <v>250</v>
      </c>
      <c r="G86" s="4">
        <v>524.67999999999995</v>
      </c>
      <c r="H86" s="4">
        <v>0.33</v>
      </c>
    </row>
    <row r="87" spans="2:8">
      <c r="B87" s="1" t="s">
        <v>1227</v>
      </c>
      <c r="C87" s="12">
        <v>6.21</v>
      </c>
      <c r="D87" s="1" t="s">
        <v>321</v>
      </c>
      <c r="E87" s="1" t="s">
        <v>323</v>
      </c>
      <c r="F87" s="4">
        <v>250</v>
      </c>
      <c r="G87" s="4">
        <v>520.49</v>
      </c>
      <c r="H87" s="4">
        <v>0.33</v>
      </c>
    </row>
    <row r="88" spans="2:8">
      <c r="B88" s="1" t="s">
        <v>2250</v>
      </c>
      <c r="C88" s="12">
        <v>6.68</v>
      </c>
      <c r="D88" s="1" t="s">
        <v>321</v>
      </c>
      <c r="E88" s="1" t="s">
        <v>324</v>
      </c>
      <c r="F88" s="4">
        <v>250</v>
      </c>
      <c r="G88" s="4">
        <v>512.73</v>
      </c>
      <c r="H88" s="4">
        <v>0.33</v>
      </c>
    </row>
    <row r="89" spans="2:8">
      <c r="B89" s="1" t="s">
        <v>2255</v>
      </c>
      <c r="C89" s="12">
        <v>6.43</v>
      </c>
      <c r="D89" s="1" t="s">
        <v>311</v>
      </c>
      <c r="E89" s="1" t="s">
        <v>325</v>
      </c>
      <c r="F89" s="4">
        <v>10</v>
      </c>
      <c r="G89" s="4">
        <v>100.48</v>
      </c>
      <c r="H89" s="4">
        <v>0.06</v>
      </c>
    </row>
    <row r="90" spans="2:8">
      <c r="B90" s="1" t="s">
        <v>1811</v>
      </c>
      <c r="C90" s="12">
        <v>3.54</v>
      </c>
      <c r="D90" s="1" t="s">
        <v>311</v>
      </c>
      <c r="E90" s="1" t="s">
        <v>326</v>
      </c>
      <c r="F90" s="4">
        <v>4</v>
      </c>
      <c r="G90" s="4">
        <v>40.69</v>
      </c>
      <c r="H90" s="4">
        <v>0.03</v>
      </c>
    </row>
    <row r="91" spans="2:8">
      <c r="B91" s="1" t="s">
        <v>327</v>
      </c>
      <c r="C91" s="12">
        <v>3.54</v>
      </c>
      <c r="D91" s="1" t="s">
        <v>321</v>
      </c>
      <c r="E91" s="1" t="s">
        <v>328</v>
      </c>
      <c r="F91" s="4">
        <v>2</v>
      </c>
      <c r="G91" s="4">
        <v>20.399999999999999</v>
      </c>
      <c r="H91" s="4">
        <v>0.01</v>
      </c>
    </row>
    <row r="92" spans="2:8">
      <c r="B92" s="2" t="s">
        <v>329</v>
      </c>
      <c r="C92" s="34"/>
      <c r="D92" s="2"/>
      <c r="E92" s="2"/>
      <c r="F92" s="10"/>
      <c r="G92" s="10">
        <f>SUM(G78:G91)</f>
        <v>11217.17</v>
      </c>
      <c r="H92" s="10">
        <f>SUM(H78:H91)</f>
        <v>7.13</v>
      </c>
    </row>
    <row r="93" spans="2:8">
      <c r="B93" s="2" t="s">
        <v>330</v>
      </c>
    </row>
    <row r="94" spans="2:8">
      <c r="B94" s="1" t="s">
        <v>1209</v>
      </c>
      <c r="C94" s="12">
        <v>5.67</v>
      </c>
      <c r="D94" s="1" t="s">
        <v>311</v>
      </c>
      <c r="E94" s="1" t="s">
        <v>331</v>
      </c>
      <c r="F94" s="4">
        <v>40</v>
      </c>
      <c r="G94" s="4">
        <v>418.87</v>
      </c>
      <c r="H94" s="4">
        <v>0.27</v>
      </c>
    </row>
    <row r="95" spans="2:8">
      <c r="B95" s="2" t="s">
        <v>332</v>
      </c>
      <c r="C95" s="34"/>
      <c r="D95" s="2"/>
      <c r="E95" s="2"/>
      <c r="F95" s="10"/>
      <c r="G95" s="10">
        <f>SUM(G93:G94)</f>
        <v>418.87</v>
      </c>
      <c r="H95" s="10">
        <f>SUM(H93:H94)</f>
        <v>0.27</v>
      </c>
    </row>
    <row r="96" spans="2:8">
      <c r="B96" s="2" t="s">
        <v>116</v>
      </c>
    </row>
    <row r="97" spans="2:10">
      <c r="B97" s="1" t="s">
        <v>1071</v>
      </c>
      <c r="C97" s="12">
        <v>5.38</v>
      </c>
      <c r="D97" s="1" t="s">
        <v>120</v>
      </c>
      <c r="E97" s="1" t="s">
        <v>333</v>
      </c>
      <c r="F97" s="4">
        <v>500</v>
      </c>
      <c r="G97" s="4">
        <v>2417.0700000000002</v>
      </c>
      <c r="H97" s="4">
        <v>1.54</v>
      </c>
    </row>
    <row r="98" spans="2:10">
      <c r="B98" s="1" t="s">
        <v>1078</v>
      </c>
      <c r="C98" s="12">
        <v>4.55</v>
      </c>
      <c r="D98" s="1" t="s">
        <v>119</v>
      </c>
      <c r="E98" s="1" t="s">
        <v>334</v>
      </c>
      <c r="F98" s="4">
        <v>300</v>
      </c>
      <c r="G98" s="4">
        <v>1448.01</v>
      </c>
      <c r="H98" s="4">
        <v>0.92</v>
      </c>
    </row>
    <row r="99" spans="2:10">
      <c r="B99" s="1" t="s">
        <v>1204</v>
      </c>
      <c r="C99" s="12">
        <v>4.5</v>
      </c>
      <c r="D99" s="1" t="s">
        <v>119</v>
      </c>
      <c r="E99" s="1" t="s">
        <v>335</v>
      </c>
      <c r="F99" s="4">
        <v>300</v>
      </c>
      <c r="G99" s="4">
        <v>1435.75</v>
      </c>
      <c r="H99" s="4">
        <v>0.91</v>
      </c>
    </row>
    <row r="100" spans="2:10">
      <c r="B100" s="2" t="s">
        <v>121</v>
      </c>
      <c r="C100" s="34"/>
      <c r="D100" s="2"/>
      <c r="E100" s="2"/>
      <c r="F100" s="10"/>
      <c r="G100" s="10">
        <f>SUM(G96:G99)</f>
        <v>5300.83</v>
      </c>
      <c r="H100" s="10">
        <f>SUM(H96:H99)</f>
        <v>3.37</v>
      </c>
    </row>
    <row r="101" spans="2:10">
      <c r="B101" s="2" t="s">
        <v>336</v>
      </c>
      <c r="C101" s="34"/>
      <c r="D101" s="2"/>
      <c r="E101" s="2"/>
      <c r="F101" s="10"/>
      <c r="G101" s="10">
        <v>1094.3699999999999</v>
      </c>
      <c r="H101" s="10">
        <v>0.7</v>
      </c>
    </row>
    <row r="102" spans="2:10">
      <c r="B102" s="2" t="s">
        <v>122</v>
      </c>
      <c r="C102" s="34"/>
      <c r="D102" s="2"/>
      <c r="E102" s="2"/>
      <c r="F102" s="10"/>
      <c r="G102" s="10">
        <v>156418.85</v>
      </c>
      <c r="H102" s="10">
        <v>99.48</v>
      </c>
      <c r="I102" s="5"/>
      <c r="J102" s="5"/>
    </row>
    <row r="103" spans="2:10">
      <c r="B103" s="2" t="s">
        <v>123</v>
      </c>
      <c r="C103" s="34"/>
      <c r="D103" s="2"/>
      <c r="E103" s="2"/>
      <c r="F103" s="10"/>
      <c r="G103" s="10">
        <v>824.06338390000292</v>
      </c>
      <c r="H103" s="10">
        <v>0.51999999999999602</v>
      </c>
    </row>
    <row r="104" spans="2:10">
      <c r="B104" s="2" t="s">
        <v>124</v>
      </c>
      <c r="C104" s="34"/>
      <c r="D104" s="2"/>
      <c r="E104" s="2"/>
      <c r="F104" s="10"/>
      <c r="G104" s="10">
        <v>157242.91338390001</v>
      </c>
      <c r="H104" s="10">
        <v>100</v>
      </c>
    </row>
    <row r="105" spans="2:10">
      <c r="B105" s="1" t="s">
        <v>125</v>
      </c>
    </row>
    <row r="106" spans="2:10">
      <c r="B106" s="1" t="s">
        <v>126</v>
      </c>
    </row>
    <row r="108" spans="2:10" ht="25.5">
      <c r="B108" s="11" t="s">
        <v>127</v>
      </c>
      <c r="C108" s="12" t="s">
        <v>128</v>
      </c>
    </row>
    <row r="109" spans="2:10">
      <c r="B109" s="2"/>
    </row>
    <row r="110" spans="2:10">
      <c r="B110" s="2" t="s">
        <v>129</v>
      </c>
    </row>
    <row r="111" spans="2:10">
      <c r="B111" s="2" t="s">
        <v>206</v>
      </c>
    </row>
    <row r="112" spans="2:10">
      <c r="B112" s="2" t="s">
        <v>130</v>
      </c>
    </row>
    <row r="113" spans="2:8">
      <c r="B113" s="2" t="s">
        <v>337</v>
      </c>
      <c r="C113" s="34"/>
    </row>
    <row r="114" spans="2:8">
      <c r="B114" s="2" t="s">
        <v>338</v>
      </c>
      <c r="C114" s="34"/>
    </row>
    <row r="115" spans="2:8">
      <c r="B115" s="2" t="s">
        <v>339</v>
      </c>
      <c r="C115" s="34"/>
    </row>
    <row r="116" spans="2:8">
      <c r="B116" s="2" t="s">
        <v>340</v>
      </c>
      <c r="C116" s="34"/>
    </row>
    <row r="117" spans="2:8">
      <c r="B117" s="2" t="s">
        <v>2439</v>
      </c>
      <c r="C117" s="34"/>
    </row>
    <row r="118" spans="2:8">
      <c r="B118" s="2" t="s">
        <v>2433</v>
      </c>
    </row>
    <row r="119" spans="2:8">
      <c r="B119" s="2" t="s">
        <v>131</v>
      </c>
    </row>
    <row r="120" spans="2:8">
      <c r="B120" s="2" t="s">
        <v>132</v>
      </c>
    </row>
    <row r="122" spans="2:8">
      <c r="B122" s="33" t="s">
        <v>974</v>
      </c>
      <c r="C122" s="37"/>
      <c r="D122" s="23"/>
      <c r="E122" s="23"/>
      <c r="F122" s="22"/>
      <c r="G122" s="22"/>
      <c r="H122" s="1"/>
    </row>
    <row r="123" spans="2:8" ht="128.25">
      <c r="B123" s="32" t="s">
        <v>973</v>
      </c>
      <c r="C123" s="32" t="s">
        <v>972</v>
      </c>
      <c r="D123" s="30" t="s">
        <v>971</v>
      </c>
      <c r="E123" s="30" t="s">
        <v>970</v>
      </c>
      <c r="F123" s="29" t="s">
        <v>1161</v>
      </c>
      <c r="G123" s="22"/>
      <c r="H123" s="1"/>
    </row>
    <row r="124" spans="2:8" ht="25.5">
      <c r="B124" s="43" t="s">
        <v>1160</v>
      </c>
      <c r="C124" s="119" t="s">
        <v>2419</v>
      </c>
      <c r="D124" s="39">
        <v>577.79999999999995</v>
      </c>
      <c r="E124" s="120">
        <v>0.45</v>
      </c>
      <c r="F124" s="25">
        <v>2943.68055</v>
      </c>
      <c r="G124" s="22" t="s">
        <v>964</v>
      </c>
      <c r="H124" s="1"/>
    </row>
    <row r="125" spans="2:8">
      <c r="B125" s="23"/>
      <c r="C125" s="37"/>
      <c r="D125" s="23"/>
      <c r="E125" s="23"/>
      <c r="F125" s="22"/>
      <c r="G125" s="22"/>
      <c r="H125" s="1"/>
    </row>
    <row r="126" spans="2:8">
      <c r="B126" s="23" t="s">
        <v>2420</v>
      </c>
      <c r="C126" s="37"/>
      <c r="D126" s="23"/>
      <c r="E126" s="23"/>
      <c r="F126" s="22"/>
      <c r="G126" s="22"/>
      <c r="H126" s="1"/>
    </row>
    <row r="127" spans="2:8">
      <c r="B127" s="23"/>
      <c r="C127" s="37"/>
      <c r="D127" s="23"/>
      <c r="E127" s="23"/>
      <c r="F127" s="22"/>
      <c r="G127" s="22"/>
      <c r="H127" s="1"/>
    </row>
  </sheetData>
  <mergeCells count="2">
    <mergeCell ref="B1:E1"/>
    <mergeCell ref="C3:C6"/>
  </mergeCells>
  <hyperlinks>
    <hyperlink ref="A1" location="Index!A1" display="Index" xr:uid="{FD6B96B6-B1B6-4771-80ED-FAAD66792DE1}"/>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C65BC-FB09-4C31-B983-E772DD235360}">
  <sheetPr codeName="Sheet74"/>
  <dimension ref="A1:I83"/>
  <sheetViews>
    <sheetView workbookViewId="0">
      <selection activeCell="B9" sqref="B9"/>
    </sheetView>
  </sheetViews>
  <sheetFormatPr defaultRowHeight="12.75"/>
  <cols>
    <col min="1" max="1" width="5.42578125" style="1" bestFit="1" customWidth="1"/>
    <col min="2" max="2" width="67" style="1" bestFit="1" customWidth="1"/>
    <col min="3" max="3" width="25.7109375" style="12" customWidth="1"/>
    <col min="4" max="4" width="27.4257812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29" t="s">
        <v>93</v>
      </c>
      <c r="C1" s="329"/>
      <c r="D1" s="329"/>
      <c r="E1" s="329"/>
    </row>
    <row r="2" spans="1:9" ht="13.5" thickBot="1"/>
    <row r="3" spans="1:9" ht="15">
      <c r="B3" s="198" t="s">
        <v>2981</v>
      </c>
      <c r="C3" s="358"/>
    </row>
    <row r="4" spans="1:9" ht="30">
      <c r="B4" s="200" t="s">
        <v>2982</v>
      </c>
      <c r="C4" s="359"/>
    </row>
    <row r="5" spans="1:9" ht="15">
      <c r="B5" s="200" t="s">
        <v>2917</v>
      </c>
      <c r="C5" s="359"/>
    </row>
    <row r="6" spans="1:9" ht="45.75" thickBot="1">
      <c r="B6" s="201" t="s">
        <v>2985</v>
      </c>
      <c r="C6" s="360"/>
    </row>
    <row r="9" spans="1:9">
      <c r="B9" s="1" t="s">
        <v>101</v>
      </c>
    </row>
    <row r="11" spans="1:9">
      <c r="B11" s="6" t="s">
        <v>102</v>
      </c>
      <c r="C11" s="35" t="s">
        <v>103</v>
      </c>
      <c r="D11" s="6" t="s">
        <v>133</v>
      </c>
      <c r="E11" s="6" t="s">
        <v>105</v>
      </c>
      <c r="F11" s="8" t="s">
        <v>106</v>
      </c>
      <c r="G11" s="8" t="s">
        <v>107</v>
      </c>
      <c r="H11" s="8" t="s">
        <v>108</v>
      </c>
      <c r="I11" s="2" t="s">
        <v>134</v>
      </c>
    </row>
    <row r="12" spans="1:9">
      <c r="B12" s="2" t="s">
        <v>135</v>
      </c>
    </row>
    <row r="13" spans="1:9">
      <c r="B13" s="2" t="s">
        <v>110</v>
      </c>
    </row>
    <row r="14" spans="1:9">
      <c r="B14" s="1" t="s">
        <v>1621</v>
      </c>
      <c r="C14" s="12" t="s">
        <v>136</v>
      </c>
      <c r="D14" s="1" t="s">
        <v>137</v>
      </c>
      <c r="E14" s="1" t="s">
        <v>138</v>
      </c>
      <c r="F14" s="4">
        <v>1240000</v>
      </c>
      <c r="G14" s="4">
        <v>8916.2199999999993</v>
      </c>
      <c r="H14" s="4">
        <v>7.45</v>
      </c>
    </row>
    <row r="15" spans="1:9">
      <c r="B15" s="1" t="s">
        <v>1620</v>
      </c>
      <c r="C15" s="12" t="s">
        <v>136</v>
      </c>
      <c r="D15" s="1" t="s">
        <v>139</v>
      </c>
      <c r="E15" s="1" t="s">
        <v>140</v>
      </c>
      <c r="F15" s="4">
        <v>320000</v>
      </c>
      <c r="G15" s="4">
        <v>7226.08</v>
      </c>
      <c r="H15" s="4">
        <v>6.04</v>
      </c>
    </row>
    <row r="16" spans="1:9">
      <c r="B16" s="1" t="s">
        <v>1619</v>
      </c>
      <c r="C16" s="12" t="s">
        <v>136</v>
      </c>
      <c r="D16" s="1" t="s">
        <v>137</v>
      </c>
      <c r="E16" s="1" t="s">
        <v>141</v>
      </c>
      <c r="F16" s="4">
        <v>427000</v>
      </c>
      <c r="G16" s="4">
        <v>6752.58</v>
      </c>
      <c r="H16" s="4">
        <v>5.65</v>
      </c>
    </row>
    <row r="17" spans="2:8">
      <c r="B17" s="1" t="s">
        <v>1618</v>
      </c>
      <c r="C17" s="12" t="s">
        <v>136</v>
      </c>
      <c r="D17" s="1" t="s">
        <v>142</v>
      </c>
      <c r="E17" s="1" t="s">
        <v>144</v>
      </c>
      <c r="F17" s="4">
        <v>144000</v>
      </c>
      <c r="G17" s="4">
        <v>5452.49</v>
      </c>
      <c r="H17" s="4">
        <v>4.5599999999999996</v>
      </c>
    </row>
    <row r="18" spans="2:8">
      <c r="B18" s="1" t="s">
        <v>1617</v>
      </c>
      <c r="C18" s="12" t="s">
        <v>136</v>
      </c>
      <c r="D18" s="1" t="s">
        <v>142</v>
      </c>
      <c r="E18" s="1" t="s">
        <v>143</v>
      </c>
      <c r="F18" s="4">
        <v>297000</v>
      </c>
      <c r="G18" s="4">
        <v>5068.16</v>
      </c>
      <c r="H18" s="4">
        <v>4.24</v>
      </c>
    </row>
    <row r="19" spans="2:8">
      <c r="B19" s="1" t="s">
        <v>1615</v>
      </c>
      <c r="C19" s="12" t="s">
        <v>136</v>
      </c>
      <c r="D19" s="1" t="s">
        <v>142</v>
      </c>
      <c r="E19" s="1" t="s">
        <v>268</v>
      </c>
      <c r="F19" s="4">
        <v>304000</v>
      </c>
      <c r="G19" s="4">
        <v>3594.19</v>
      </c>
      <c r="H19" s="4">
        <v>3</v>
      </c>
    </row>
    <row r="20" spans="2:8">
      <c r="B20" s="1" t="s">
        <v>1616</v>
      </c>
      <c r="C20" s="12" t="s">
        <v>136</v>
      </c>
      <c r="D20" s="1" t="s">
        <v>146</v>
      </c>
      <c r="E20" s="1" t="s">
        <v>269</v>
      </c>
      <c r="F20" s="4">
        <v>315000</v>
      </c>
      <c r="G20" s="4">
        <v>3592.73</v>
      </c>
      <c r="H20" s="4">
        <v>3</v>
      </c>
    </row>
    <row r="21" spans="2:8">
      <c r="B21" s="1" t="s">
        <v>1614</v>
      </c>
      <c r="C21" s="12" t="s">
        <v>136</v>
      </c>
      <c r="D21" s="1" t="s">
        <v>154</v>
      </c>
      <c r="E21" s="1" t="s">
        <v>164</v>
      </c>
      <c r="F21" s="4">
        <v>1613000</v>
      </c>
      <c r="G21" s="4">
        <v>3408.27</v>
      </c>
      <c r="H21" s="4">
        <v>2.85</v>
      </c>
    </row>
    <row r="22" spans="2:8">
      <c r="B22" s="1" t="s">
        <v>1613</v>
      </c>
      <c r="C22" s="12" t="s">
        <v>136</v>
      </c>
      <c r="D22" s="1" t="s">
        <v>137</v>
      </c>
      <c r="E22" s="1" t="s">
        <v>152</v>
      </c>
      <c r="F22" s="4">
        <v>421000</v>
      </c>
      <c r="G22" s="4">
        <v>3311.17</v>
      </c>
      <c r="H22" s="4">
        <v>2.77</v>
      </c>
    </row>
    <row r="23" spans="2:8">
      <c r="B23" s="1" t="s">
        <v>1612</v>
      </c>
      <c r="C23" s="12" t="s">
        <v>136</v>
      </c>
      <c r="D23" s="1" t="s">
        <v>256</v>
      </c>
      <c r="E23" s="1" t="s">
        <v>270</v>
      </c>
      <c r="F23" s="4">
        <v>1546667</v>
      </c>
      <c r="G23" s="4">
        <v>2712.08</v>
      </c>
      <c r="H23" s="4">
        <v>2.27</v>
      </c>
    </row>
    <row r="24" spans="2:8">
      <c r="B24" s="1" t="s">
        <v>1609</v>
      </c>
      <c r="C24" s="12" t="s">
        <v>136</v>
      </c>
      <c r="D24" s="1" t="s">
        <v>232</v>
      </c>
      <c r="E24" s="1" t="s">
        <v>271</v>
      </c>
      <c r="F24" s="4">
        <v>63400</v>
      </c>
      <c r="G24" s="4">
        <v>2532.83</v>
      </c>
      <c r="H24" s="4">
        <v>2.12</v>
      </c>
    </row>
    <row r="25" spans="2:8">
      <c r="B25" s="1" t="s">
        <v>1610</v>
      </c>
      <c r="C25" s="12" t="s">
        <v>136</v>
      </c>
      <c r="D25" s="1" t="s">
        <v>154</v>
      </c>
      <c r="E25" s="1" t="s">
        <v>217</v>
      </c>
      <c r="F25" s="4">
        <v>289000</v>
      </c>
      <c r="G25" s="4">
        <v>2526.29</v>
      </c>
      <c r="H25" s="4">
        <v>2.11</v>
      </c>
    </row>
    <row r="26" spans="2:8">
      <c r="B26" s="1" t="s">
        <v>1608</v>
      </c>
      <c r="C26" s="12" t="s">
        <v>136</v>
      </c>
      <c r="D26" s="1" t="s">
        <v>184</v>
      </c>
      <c r="E26" s="1" t="s">
        <v>272</v>
      </c>
      <c r="F26" s="4">
        <v>119800</v>
      </c>
      <c r="G26" s="4">
        <v>2476.87</v>
      </c>
      <c r="H26" s="4">
        <v>2.0699999999999998</v>
      </c>
    </row>
    <row r="27" spans="2:8">
      <c r="B27" s="1" t="s">
        <v>1602</v>
      </c>
      <c r="C27" s="12" t="s">
        <v>136</v>
      </c>
      <c r="D27" s="1" t="s">
        <v>148</v>
      </c>
      <c r="E27" s="1" t="s">
        <v>273</v>
      </c>
      <c r="F27" s="4">
        <v>57212</v>
      </c>
      <c r="G27" s="4">
        <v>2380.25</v>
      </c>
      <c r="H27" s="4">
        <v>1.99</v>
      </c>
    </row>
    <row r="28" spans="2:8">
      <c r="B28" s="1" t="s">
        <v>1607</v>
      </c>
      <c r="C28" s="12" t="s">
        <v>136</v>
      </c>
      <c r="D28" s="1" t="s">
        <v>187</v>
      </c>
      <c r="E28" s="1" t="s">
        <v>274</v>
      </c>
      <c r="F28" s="4">
        <v>37300</v>
      </c>
      <c r="G28" s="4">
        <v>2306.02</v>
      </c>
      <c r="H28" s="4">
        <v>1.93</v>
      </c>
    </row>
    <row r="29" spans="2:8">
      <c r="B29" s="1" t="s">
        <v>1611</v>
      </c>
      <c r="C29" s="12" t="s">
        <v>136</v>
      </c>
      <c r="D29" s="1" t="s">
        <v>142</v>
      </c>
      <c r="E29" s="1" t="s">
        <v>275</v>
      </c>
      <c r="F29" s="4">
        <v>48635</v>
      </c>
      <c r="G29" s="4">
        <v>2285.63</v>
      </c>
      <c r="H29" s="4">
        <v>1.91</v>
      </c>
    </row>
    <row r="30" spans="2:8">
      <c r="B30" s="1" t="s">
        <v>1601</v>
      </c>
      <c r="C30" s="12" t="s">
        <v>136</v>
      </c>
      <c r="D30" s="1" t="s">
        <v>176</v>
      </c>
      <c r="E30" s="1" t="s">
        <v>196</v>
      </c>
      <c r="F30" s="4">
        <v>318000</v>
      </c>
      <c r="G30" s="4">
        <v>2282.4499999999998</v>
      </c>
      <c r="H30" s="4">
        <v>1.91</v>
      </c>
    </row>
    <row r="31" spans="2:8">
      <c r="B31" s="1" t="s">
        <v>1605</v>
      </c>
      <c r="C31" s="12" t="s">
        <v>136</v>
      </c>
      <c r="D31" s="1" t="s">
        <v>170</v>
      </c>
      <c r="E31" s="1" t="s">
        <v>276</v>
      </c>
      <c r="F31" s="4">
        <v>535000</v>
      </c>
      <c r="G31" s="4">
        <v>2252.62</v>
      </c>
      <c r="H31" s="4">
        <v>1.88</v>
      </c>
    </row>
    <row r="32" spans="2:8">
      <c r="B32" s="1" t="s">
        <v>1604</v>
      </c>
      <c r="C32" s="12" t="s">
        <v>136</v>
      </c>
      <c r="D32" s="1" t="s">
        <v>154</v>
      </c>
      <c r="E32" s="1" t="s">
        <v>175</v>
      </c>
      <c r="F32" s="4">
        <v>260000</v>
      </c>
      <c r="G32" s="4">
        <v>2248.87</v>
      </c>
      <c r="H32" s="4">
        <v>1.88</v>
      </c>
    </row>
    <row r="33" spans="2:8">
      <c r="B33" s="1" t="s">
        <v>1603</v>
      </c>
      <c r="C33" s="12" t="s">
        <v>136</v>
      </c>
      <c r="D33" s="1" t="s">
        <v>137</v>
      </c>
      <c r="E33" s="1" t="s">
        <v>145</v>
      </c>
      <c r="F33" s="4">
        <v>127000</v>
      </c>
      <c r="G33" s="4">
        <v>2227.1999999999998</v>
      </c>
      <c r="H33" s="4">
        <v>1.86</v>
      </c>
    </row>
    <row r="34" spans="2:8">
      <c r="B34" s="1" t="s">
        <v>1606</v>
      </c>
      <c r="C34" s="12" t="s">
        <v>136</v>
      </c>
      <c r="D34" s="1" t="s">
        <v>148</v>
      </c>
      <c r="E34" s="1" t="s">
        <v>149</v>
      </c>
      <c r="F34" s="4">
        <v>113000</v>
      </c>
      <c r="G34" s="4">
        <v>2171.41</v>
      </c>
      <c r="H34" s="4">
        <v>1.82</v>
      </c>
    </row>
    <row r="35" spans="2:8">
      <c r="B35" s="1" t="s">
        <v>2256</v>
      </c>
      <c r="C35" s="12" t="s">
        <v>136</v>
      </c>
      <c r="D35" s="1" t="s">
        <v>187</v>
      </c>
      <c r="E35" s="1" t="s">
        <v>277</v>
      </c>
      <c r="F35" s="4">
        <v>1601875</v>
      </c>
      <c r="G35" s="4">
        <v>2155.3200000000002</v>
      </c>
      <c r="H35" s="4">
        <v>1.8</v>
      </c>
    </row>
    <row r="36" spans="2:8">
      <c r="B36" s="1" t="s">
        <v>1599</v>
      </c>
      <c r="C36" s="12" t="s">
        <v>136</v>
      </c>
      <c r="D36" s="1" t="s">
        <v>176</v>
      </c>
      <c r="E36" s="1" t="s">
        <v>278</v>
      </c>
      <c r="F36" s="4">
        <v>289000</v>
      </c>
      <c r="G36" s="4">
        <v>1904.8</v>
      </c>
      <c r="H36" s="4">
        <v>1.59</v>
      </c>
    </row>
    <row r="37" spans="2:8">
      <c r="B37" s="1" t="s">
        <v>1597</v>
      </c>
      <c r="C37" s="12" t="s">
        <v>136</v>
      </c>
      <c r="D37" s="1" t="s">
        <v>161</v>
      </c>
      <c r="E37" s="1" t="s">
        <v>162</v>
      </c>
      <c r="F37" s="4">
        <v>35600</v>
      </c>
      <c r="G37" s="4">
        <v>1841.8</v>
      </c>
      <c r="H37" s="4">
        <v>1.54</v>
      </c>
    </row>
    <row r="38" spans="2:8">
      <c r="B38" s="1" t="s">
        <v>1600</v>
      </c>
      <c r="C38" s="12" t="s">
        <v>136</v>
      </c>
      <c r="D38" s="1" t="s">
        <v>154</v>
      </c>
      <c r="E38" s="1" t="s">
        <v>202</v>
      </c>
      <c r="F38" s="4">
        <v>7100</v>
      </c>
      <c r="G38" s="4">
        <v>1731.79</v>
      </c>
      <c r="H38" s="4">
        <v>1.45</v>
      </c>
    </row>
    <row r="39" spans="2:8">
      <c r="B39" s="1" t="s">
        <v>1593</v>
      </c>
      <c r="C39" s="12" t="s">
        <v>136</v>
      </c>
      <c r="D39" s="1" t="s">
        <v>142</v>
      </c>
      <c r="E39" s="1" t="s">
        <v>167</v>
      </c>
      <c r="F39" s="4">
        <v>377000</v>
      </c>
      <c r="G39" s="4">
        <v>1572.47</v>
      </c>
      <c r="H39" s="4">
        <v>1.31</v>
      </c>
    </row>
    <row r="40" spans="2:8">
      <c r="B40" s="1" t="s">
        <v>1598</v>
      </c>
      <c r="C40" s="12" t="s">
        <v>136</v>
      </c>
      <c r="D40" s="1" t="s">
        <v>148</v>
      </c>
      <c r="E40" s="1" t="s">
        <v>279</v>
      </c>
      <c r="F40" s="4">
        <v>155000</v>
      </c>
      <c r="G40" s="4">
        <v>1543.57</v>
      </c>
      <c r="H40" s="4">
        <v>1.29</v>
      </c>
    </row>
    <row r="41" spans="2:8">
      <c r="B41" s="1" t="s">
        <v>1594</v>
      </c>
      <c r="C41" s="12" t="s">
        <v>136</v>
      </c>
      <c r="D41" s="1" t="s">
        <v>176</v>
      </c>
      <c r="E41" s="1" t="s">
        <v>177</v>
      </c>
      <c r="F41" s="4">
        <v>95950</v>
      </c>
      <c r="G41" s="4">
        <v>1530.02</v>
      </c>
      <c r="H41" s="4">
        <v>1.28</v>
      </c>
    </row>
    <row r="42" spans="2:8">
      <c r="B42" s="1" t="s">
        <v>1583</v>
      </c>
      <c r="C42" s="12" t="s">
        <v>136</v>
      </c>
      <c r="D42" s="1" t="s">
        <v>187</v>
      </c>
      <c r="E42" s="1" t="s">
        <v>280</v>
      </c>
      <c r="F42" s="4">
        <v>149269</v>
      </c>
      <c r="G42" s="4">
        <v>1524.11</v>
      </c>
      <c r="H42" s="4">
        <v>1.27</v>
      </c>
    </row>
    <row r="43" spans="2:8">
      <c r="B43" s="1" t="s">
        <v>1591</v>
      </c>
      <c r="C43" s="12" t="s">
        <v>136</v>
      </c>
      <c r="D43" s="1" t="s">
        <v>148</v>
      </c>
      <c r="E43" s="1" t="s">
        <v>281</v>
      </c>
      <c r="F43" s="4">
        <v>115000</v>
      </c>
      <c r="G43" s="4">
        <v>1458.72</v>
      </c>
      <c r="H43" s="4">
        <v>1.22</v>
      </c>
    </row>
    <row r="44" spans="2:8">
      <c r="B44" s="1" t="s">
        <v>1595</v>
      </c>
      <c r="C44" s="12" t="s">
        <v>136</v>
      </c>
      <c r="D44" s="1" t="s">
        <v>154</v>
      </c>
      <c r="E44" s="1" t="s">
        <v>282</v>
      </c>
      <c r="F44" s="4">
        <v>235000</v>
      </c>
      <c r="G44" s="4">
        <v>1455.94</v>
      </c>
      <c r="H44" s="4">
        <v>1.22</v>
      </c>
    </row>
    <row r="45" spans="2:8">
      <c r="B45" s="1" t="s">
        <v>1592</v>
      </c>
      <c r="C45" s="12" t="s">
        <v>136</v>
      </c>
      <c r="D45" s="1" t="s">
        <v>170</v>
      </c>
      <c r="E45" s="1" t="s">
        <v>182</v>
      </c>
      <c r="F45" s="4">
        <v>56000</v>
      </c>
      <c r="G45" s="4">
        <v>1351.39</v>
      </c>
      <c r="H45" s="4">
        <v>1.1299999999999999</v>
      </c>
    </row>
    <row r="46" spans="2:8">
      <c r="B46" s="1" t="s">
        <v>1578</v>
      </c>
      <c r="C46" s="12" t="s">
        <v>136</v>
      </c>
      <c r="D46" s="1" t="s">
        <v>156</v>
      </c>
      <c r="E46" s="1" t="s">
        <v>157</v>
      </c>
      <c r="F46" s="4">
        <v>110500</v>
      </c>
      <c r="G46" s="4">
        <v>1320.86</v>
      </c>
      <c r="H46" s="4">
        <v>1.1000000000000001</v>
      </c>
    </row>
    <row r="47" spans="2:8">
      <c r="B47" s="1" t="s">
        <v>1596</v>
      </c>
      <c r="C47" s="12" t="s">
        <v>136</v>
      </c>
      <c r="D47" s="1" t="s">
        <v>246</v>
      </c>
      <c r="E47" s="1" t="s">
        <v>283</v>
      </c>
      <c r="F47" s="4">
        <v>47000</v>
      </c>
      <c r="G47" s="4">
        <v>1259.25</v>
      </c>
      <c r="H47" s="4">
        <v>1.05</v>
      </c>
    </row>
    <row r="48" spans="2:8">
      <c r="B48" s="1" t="s">
        <v>1588</v>
      </c>
      <c r="C48" s="12" t="s">
        <v>136</v>
      </c>
      <c r="D48" s="1" t="s">
        <v>142</v>
      </c>
      <c r="E48" s="1" t="s">
        <v>163</v>
      </c>
      <c r="F48" s="4">
        <v>34660</v>
      </c>
      <c r="G48" s="4">
        <v>1257.2</v>
      </c>
      <c r="H48" s="4">
        <v>1.05</v>
      </c>
    </row>
    <row r="49" spans="2:8">
      <c r="B49" s="1" t="s">
        <v>1590</v>
      </c>
      <c r="C49" s="12" t="s">
        <v>136</v>
      </c>
      <c r="D49" s="1" t="s">
        <v>246</v>
      </c>
      <c r="E49" s="1" t="s">
        <v>284</v>
      </c>
      <c r="F49" s="4">
        <v>33250</v>
      </c>
      <c r="G49" s="4">
        <v>1239.51</v>
      </c>
      <c r="H49" s="4">
        <v>1.04</v>
      </c>
    </row>
    <row r="50" spans="2:8">
      <c r="B50" s="1" t="s">
        <v>1585</v>
      </c>
      <c r="C50" s="12" t="s">
        <v>136</v>
      </c>
      <c r="D50" s="1" t="s">
        <v>158</v>
      </c>
      <c r="E50" s="1" t="s">
        <v>159</v>
      </c>
      <c r="F50" s="4">
        <v>1540</v>
      </c>
      <c r="G50" s="4">
        <v>1228.04</v>
      </c>
      <c r="H50" s="4">
        <v>1.03</v>
      </c>
    </row>
    <row r="51" spans="2:8">
      <c r="B51" s="1" t="s">
        <v>1584</v>
      </c>
      <c r="C51" s="12" t="s">
        <v>136</v>
      </c>
      <c r="D51" s="1" t="s">
        <v>176</v>
      </c>
      <c r="E51" s="1" t="s">
        <v>285</v>
      </c>
      <c r="F51" s="4">
        <v>101900</v>
      </c>
      <c r="G51" s="4">
        <v>1214.7</v>
      </c>
      <c r="H51" s="4">
        <v>1.02</v>
      </c>
    </row>
    <row r="52" spans="2:8">
      <c r="B52" s="1" t="s">
        <v>1958</v>
      </c>
      <c r="C52" s="12" t="s">
        <v>136</v>
      </c>
      <c r="D52" s="1" t="s">
        <v>224</v>
      </c>
      <c r="E52" s="1" t="s">
        <v>286</v>
      </c>
      <c r="F52" s="4">
        <v>24000</v>
      </c>
      <c r="G52" s="4">
        <v>1192.69</v>
      </c>
      <c r="H52" s="4">
        <v>1</v>
      </c>
    </row>
    <row r="53" spans="2:8">
      <c r="B53" s="1" t="s">
        <v>1589</v>
      </c>
      <c r="C53" s="12" t="s">
        <v>136</v>
      </c>
      <c r="D53" s="1" t="s">
        <v>193</v>
      </c>
      <c r="E53" s="1" t="s">
        <v>287</v>
      </c>
      <c r="F53" s="4">
        <v>89910</v>
      </c>
      <c r="G53" s="4">
        <v>1175.08</v>
      </c>
      <c r="H53" s="4">
        <v>0.98</v>
      </c>
    </row>
    <row r="54" spans="2:8">
      <c r="B54" s="1" t="s">
        <v>1587</v>
      </c>
      <c r="C54" s="12" t="s">
        <v>136</v>
      </c>
      <c r="D54" s="1" t="s">
        <v>184</v>
      </c>
      <c r="E54" s="1" t="s">
        <v>288</v>
      </c>
      <c r="F54" s="4">
        <v>152000</v>
      </c>
      <c r="G54" s="4">
        <v>1166.1400000000001</v>
      </c>
      <c r="H54" s="4">
        <v>0.97</v>
      </c>
    </row>
    <row r="55" spans="2:8">
      <c r="B55" s="1" t="s">
        <v>1582</v>
      </c>
      <c r="C55" s="12" t="s">
        <v>136</v>
      </c>
      <c r="D55" s="1" t="s">
        <v>146</v>
      </c>
      <c r="E55" s="1" t="s">
        <v>289</v>
      </c>
      <c r="F55" s="4">
        <v>77000</v>
      </c>
      <c r="G55" s="4">
        <v>1165.78</v>
      </c>
      <c r="H55" s="4">
        <v>0.97</v>
      </c>
    </row>
    <row r="56" spans="2:8">
      <c r="B56" s="1" t="s">
        <v>290</v>
      </c>
      <c r="C56" s="12" t="s">
        <v>136</v>
      </c>
      <c r="D56" s="1" t="s">
        <v>137</v>
      </c>
      <c r="E56" s="1" t="s">
        <v>291</v>
      </c>
      <c r="F56" s="4">
        <v>270000</v>
      </c>
      <c r="G56" s="4">
        <v>1150.3399999999999</v>
      </c>
      <c r="H56" s="4">
        <v>0.96</v>
      </c>
    </row>
    <row r="57" spans="2:8">
      <c r="B57" s="1" t="s">
        <v>2257</v>
      </c>
      <c r="C57" s="12" t="s">
        <v>136</v>
      </c>
      <c r="D57" s="1" t="s">
        <v>161</v>
      </c>
      <c r="E57" s="1" t="s">
        <v>292</v>
      </c>
      <c r="F57" s="4">
        <v>21145</v>
      </c>
      <c r="G57" s="4">
        <v>1150.1600000000001</v>
      </c>
      <c r="H57" s="4">
        <v>0.96</v>
      </c>
    </row>
    <row r="58" spans="2:8">
      <c r="B58" s="1" t="s">
        <v>1579</v>
      </c>
      <c r="C58" s="12" t="s">
        <v>136</v>
      </c>
      <c r="D58" s="1" t="s">
        <v>184</v>
      </c>
      <c r="E58" s="1" t="s">
        <v>293</v>
      </c>
      <c r="F58" s="4">
        <v>173000</v>
      </c>
      <c r="G58" s="4">
        <v>1144.9100000000001</v>
      </c>
      <c r="H58" s="4">
        <v>0.96</v>
      </c>
    </row>
    <row r="59" spans="2:8">
      <c r="B59" s="1" t="s">
        <v>1581</v>
      </c>
      <c r="C59" s="12" t="s">
        <v>136</v>
      </c>
      <c r="D59" s="1" t="s">
        <v>161</v>
      </c>
      <c r="E59" s="1" t="s">
        <v>172</v>
      </c>
      <c r="F59" s="4">
        <v>24122</v>
      </c>
      <c r="G59" s="4">
        <v>1134.71</v>
      </c>
      <c r="H59" s="4">
        <v>0.95</v>
      </c>
    </row>
    <row r="60" spans="2:8">
      <c r="B60" s="1" t="s">
        <v>1580</v>
      </c>
      <c r="C60" s="12" t="s">
        <v>136</v>
      </c>
      <c r="D60" s="1" t="s">
        <v>193</v>
      </c>
      <c r="E60" s="1" t="s">
        <v>194</v>
      </c>
      <c r="F60" s="4">
        <v>19895</v>
      </c>
      <c r="G60" s="4">
        <v>1102.6600000000001</v>
      </c>
      <c r="H60" s="4">
        <v>0.92</v>
      </c>
    </row>
    <row r="61" spans="2:8">
      <c r="B61" s="1" t="s">
        <v>1586</v>
      </c>
      <c r="C61" s="12" t="s">
        <v>136</v>
      </c>
      <c r="D61" s="1" t="s">
        <v>161</v>
      </c>
      <c r="E61" s="1" t="s">
        <v>294</v>
      </c>
      <c r="F61" s="4">
        <v>19200</v>
      </c>
      <c r="G61" s="4">
        <v>1099.21</v>
      </c>
      <c r="H61" s="4">
        <v>0.92</v>
      </c>
    </row>
    <row r="62" spans="2:8">
      <c r="B62" s="1" t="s">
        <v>295</v>
      </c>
      <c r="C62" s="12" t="s">
        <v>136</v>
      </c>
      <c r="D62" s="1" t="s">
        <v>154</v>
      </c>
      <c r="E62" s="1" t="s">
        <v>296</v>
      </c>
      <c r="F62" s="4">
        <v>188000</v>
      </c>
      <c r="G62" s="4">
        <v>1050.54</v>
      </c>
      <c r="H62" s="4">
        <v>0.88</v>
      </c>
    </row>
    <row r="63" spans="2:8">
      <c r="B63" s="1" t="s">
        <v>2224</v>
      </c>
      <c r="C63" s="12" t="s">
        <v>136</v>
      </c>
      <c r="D63" s="1" t="s">
        <v>142</v>
      </c>
      <c r="E63" s="1" t="s">
        <v>297</v>
      </c>
      <c r="F63" s="4">
        <v>5400</v>
      </c>
      <c r="G63" s="4">
        <v>286.87</v>
      </c>
      <c r="H63" s="4">
        <v>0.24</v>
      </c>
    </row>
    <row r="64" spans="2:8">
      <c r="B64" s="2" t="s">
        <v>203</v>
      </c>
      <c r="C64" s="34"/>
      <c r="D64" s="2"/>
      <c r="E64" s="2"/>
      <c r="F64" s="10"/>
      <c r="G64" s="10">
        <f>SUM(G11:G63)</f>
        <v>114132.99</v>
      </c>
      <c r="H64" s="10">
        <f>SUM(H11:H63)</f>
        <v>95.409999999999982</v>
      </c>
    </row>
    <row r="65" spans="2:8">
      <c r="B65" s="2" t="s">
        <v>204</v>
      </c>
      <c r="C65" s="34"/>
      <c r="D65" s="2"/>
      <c r="E65" s="2"/>
      <c r="F65" s="10"/>
      <c r="G65" s="10">
        <v>5812.27</v>
      </c>
      <c r="H65" s="10">
        <v>4.8600000000000003</v>
      </c>
    </row>
    <row r="66" spans="2:8">
      <c r="B66" s="2" t="s">
        <v>122</v>
      </c>
      <c r="C66" s="34"/>
      <c r="D66" s="2"/>
      <c r="E66" s="2"/>
      <c r="F66" s="10"/>
      <c r="G66" s="10">
        <v>119945.26000000001</v>
      </c>
      <c r="H66" s="10">
        <v>100.27</v>
      </c>
    </row>
    <row r="67" spans="2:8">
      <c r="B67" s="2" t="s">
        <v>205</v>
      </c>
      <c r="C67" s="34"/>
      <c r="D67" s="2"/>
      <c r="E67" s="2"/>
      <c r="F67" s="10"/>
      <c r="G67" s="10">
        <v>-326.44729089999964</v>
      </c>
      <c r="H67" s="10">
        <v>-0.26999999999999602</v>
      </c>
    </row>
    <row r="68" spans="2:8">
      <c r="B68" s="2" t="s">
        <v>124</v>
      </c>
      <c r="C68" s="34"/>
      <c r="D68" s="2"/>
      <c r="E68" s="2"/>
      <c r="F68" s="10"/>
      <c r="G68" s="10">
        <v>119618.81270910001</v>
      </c>
      <c r="H68" s="10">
        <v>100</v>
      </c>
    </row>
    <row r="69" spans="2:8">
      <c r="B69" s="1" t="s">
        <v>125</v>
      </c>
    </row>
    <row r="70" spans="2:8">
      <c r="B70" s="1" t="s">
        <v>126</v>
      </c>
    </row>
    <row r="72" spans="2:8" ht="25.5">
      <c r="B72" s="11" t="s">
        <v>127</v>
      </c>
      <c r="C72" s="12" t="s">
        <v>128</v>
      </c>
    </row>
    <row r="73" spans="2:8">
      <c r="B73" s="2"/>
    </row>
    <row r="74" spans="2:8">
      <c r="B74" s="2" t="s">
        <v>129</v>
      </c>
    </row>
    <row r="75" spans="2:8">
      <c r="B75" s="2" t="s">
        <v>206</v>
      </c>
    </row>
    <row r="76" spans="2:8">
      <c r="B76" s="2" t="s">
        <v>130</v>
      </c>
    </row>
    <row r="77" spans="2:8">
      <c r="B77" s="2" t="s">
        <v>298</v>
      </c>
      <c r="C77" s="34"/>
    </row>
    <row r="78" spans="2:8">
      <c r="B78" s="2" t="s">
        <v>299</v>
      </c>
      <c r="C78" s="34"/>
    </row>
    <row r="79" spans="2:8">
      <c r="B79" s="2" t="s">
        <v>300</v>
      </c>
      <c r="C79" s="34"/>
    </row>
    <row r="80" spans="2:8">
      <c r="B80" s="2" t="s">
        <v>301</v>
      </c>
      <c r="C80" s="34"/>
    </row>
    <row r="81" spans="2:8" s="121" customFormat="1">
      <c r="B81" s="118" t="s">
        <v>2452</v>
      </c>
      <c r="C81" s="122"/>
      <c r="F81" s="123"/>
      <c r="G81" s="123"/>
      <c r="H81" s="123"/>
    </row>
    <row r="82" spans="2:8" s="121" customFormat="1">
      <c r="B82" s="118" t="s">
        <v>131</v>
      </c>
      <c r="C82" s="124"/>
      <c r="F82" s="123"/>
      <c r="G82" s="123"/>
      <c r="H82" s="123"/>
    </row>
    <row r="83" spans="2:8" s="121" customFormat="1">
      <c r="B83" s="118" t="s">
        <v>132</v>
      </c>
      <c r="C83" s="124"/>
      <c r="F83" s="123"/>
      <c r="G83" s="123"/>
      <c r="H83" s="123"/>
    </row>
  </sheetData>
  <mergeCells count="2">
    <mergeCell ref="B1:E1"/>
    <mergeCell ref="C3:C6"/>
  </mergeCells>
  <hyperlinks>
    <hyperlink ref="A1" location="Index!A1" display="Index" xr:uid="{836F7D34-F302-47E6-8E17-3ADD95B3276D}"/>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F19F5-1F04-4B0E-8E19-E31FC44AB673}">
  <sheetPr codeName="Sheet66"/>
  <dimension ref="A1:J84"/>
  <sheetViews>
    <sheetView topLeftCell="A67" workbookViewId="0">
      <selection activeCell="B84" sqref="B84"/>
    </sheetView>
  </sheetViews>
  <sheetFormatPr defaultRowHeight="12.75"/>
  <cols>
    <col min="1" max="1" width="5.42578125" style="1" bestFit="1" customWidth="1"/>
    <col min="2" max="2" width="67" style="1" bestFit="1" customWidth="1"/>
    <col min="3" max="3" width="25.7109375" style="12" customWidth="1"/>
    <col min="4" max="4" width="27.7109375" style="1" bestFit="1" customWidth="1"/>
    <col min="5" max="5" width="14" style="1" bestFit="1" customWidth="1"/>
    <col min="6" max="6" width="10.5703125" style="4" bestFit="1" customWidth="1"/>
    <col min="7" max="7" width="18.140625" style="4" bestFit="1" customWidth="1"/>
    <col min="8" max="8" width="9.140625" style="4" bestFit="1" customWidth="1"/>
    <col min="9" max="9" width="9.5703125" style="1" bestFit="1" customWidth="1"/>
    <col min="10"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29" t="s">
        <v>77</v>
      </c>
      <c r="C1" s="329"/>
      <c r="D1" s="329"/>
      <c r="E1" s="329"/>
    </row>
    <row r="2" spans="1:9" ht="13.5" thickBot="1"/>
    <row r="3" spans="1:9" ht="15">
      <c r="B3" s="219" t="s">
        <v>2986</v>
      </c>
      <c r="C3" s="364"/>
    </row>
    <row r="4" spans="1:9" ht="30">
      <c r="B4" s="220" t="s">
        <v>2987</v>
      </c>
      <c r="C4" s="365"/>
    </row>
    <row r="5" spans="1:9" ht="15">
      <c r="B5" s="222" t="s">
        <v>2917</v>
      </c>
      <c r="C5" s="365"/>
    </row>
    <row r="6" spans="1:9" ht="15">
      <c r="B6" s="222" t="s">
        <v>2929</v>
      </c>
      <c r="C6" s="365"/>
    </row>
    <row r="7" spans="1:9" ht="30.75" thickBot="1">
      <c r="B7" s="221" t="s">
        <v>2988</v>
      </c>
      <c r="C7" s="366"/>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1621</v>
      </c>
      <c r="C15" s="12" t="s">
        <v>136</v>
      </c>
      <c r="D15" s="1" t="s">
        <v>137</v>
      </c>
      <c r="E15" s="1" t="s">
        <v>138</v>
      </c>
      <c r="F15" s="4">
        <v>1420000</v>
      </c>
      <c r="G15" s="4">
        <v>10210.51</v>
      </c>
      <c r="H15" s="4">
        <v>9.75</v>
      </c>
    </row>
    <row r="16" spans="1:9">
      <c r="B16" s="1" t="s">
        <v>1619</v>
      </c>
      <c r="C16" s="12" t="s">
        <v>136</v>
      </c>
      <c r="D16" s="1" t="s">
        <v>137</v>
      </c>
      <c r="E16" s="1" t="s">
        <v>141</v>
      </c>
      <c r="F16" s="4">
        <v>520000</v>
      </c>
      <c r="G16" s="4">
        <v>8223.2800000000007</v>
      </c>
      <c r="H16" s="4">
        <v>7.86</v>
      </c>
    </row>
    <row r="17" spans="2:8">
      <c r="B17" s="1" t="s">
        <v>1617</v>
      </c>
      <c r="C17" s="12" t="s">
        <v>136</v>
      </c>
      <c r="D17" s="1" t="s">
        <v>142</v>
      </c>
      <c r="E17" s="1" t="s">
        <v>143</v>
      </c>
      <c r="F17" s="4">
        <v>449500</v>
      </c>
      <c r="G17" s="4">
        <v>7670.49</v>
      </c>
      <c r="H17" s="4">
        <v>7.33</v>
      </c>
    </row>
    <row r="18" spans="2:8">
      <c r="B18" s="1" t="s">
        <v>1620</v>
      </c>
      <c r="C18" s="12" t="s">
        <v>136</v>
      </c>
      <c r="D18" s="1" t="s">
        <v>139</v>
      </c>
      <c r="E18" s="1" t="s">
        <v>140</v>
      </c>
      <c r="F18" s="4">
        <v>323500</v>
      </c>
      <c r="G18" s="4">
        <v>7305.12</v>
      </c>
      <c r="H18" s="4">
        <v>6.98</v>
      </c>
    </row>
    <row r="19" spans="2:8">
      <c r="B19" s="1" t="s">
        <v>290</v>
      </c>
      <c r="C19" s="12" t="s">
        <v>136</v>
      </c>
      <c r="D19" s="1" t="s">
        <v>137</v>
      </c>
      <c r="E19" s="1" t="s">
        <v>291</v>
      </c>
      <c r="F19" s="4">
        <v>1469000</v>
      </c>
      <c r="G19" s="4">
        <v>6258.67</v>
      </c>
      <c r="H19" s="4">
        <v>5.98</v>
      </c>
    </row>
    <row r="20" spans="2:8">
      <c r="B20" s="1" t="s">
        <v>1613</v>
      </c>
      <c r="C20" s="12" t="s">
        <v>136</v>
      </c>
      <c r="D20" s="1" t="s">
        <v>137</v>
      </c>
      <c r="E20" s="1" t="s">
        <v>152</v>
      </c>
      <c r="F20" s="4">
        <v>570000</v>
      </c>
      <c r="G20" s="4">
        <v>4483.05</v>
      </c>
      <c r="H20" s="4">
        <v>4.28</v>
      </c>
    </row>
    <row r="21" spans="2:8">
      <c r="B21" s="1" t="s">
        <v>1981</v>
      </c>
      <c r="C21" s="12" t="s">
        <v>136</v>
      </c>
      <c r="D21" s="1" t="s">
        <v>150</v>
      </c>
      <c r="E21" s="1" t="s">
        <v>151</v>
      </c>
      <c r="F21" s="4">
        <v>660000</v>
      </c>
      <c r="G21" s="4">
        <v>4382.7299999999996</v>
      </c>
      <c r="H21" s="4">
        <v>4.1900000000000004</v>
      </c>
    </row>
    <row r="22" spans="2:8">
      <c r="B22" s="1" t="s">
        <v>1618</v>
      </c>
      <c r="C22" s="12" t="s">
        <v>136</v>
      </c>
      <c r="D22" s="1" t="s">
        <v>142</v>
      </c>
      <c r="E22" s="1" t="s">
        <v>144</v>
      </c>
      <c r="F22" s="4">
        <v>105250</v>
      </c>
      <c r="G22" s="4">
        <v>3985.24</v>
      </c>
      <c r="H22" s="4">
        <v>3.81</v>
      </c>
    </row>
    <row r="23" spans="2:8">
      <c r="B23" s="1" t="s">
        <v>1956</v>
      </c>
      <c r="C23" s="12" t="s">
        <v>136</v>
      </c>
      <c r="D23" s="1" t="s">
        <v>173</v>
      </c>
      <c r="E23" s="1" t="s">
        <v>174</v>
      </c>
      <c r="F23" s="4">
        <v>199000</v>
      </c>
      <c r="G23" s="4">
        <v>3327.68</v>
      </c>
      <c r="H23" s="4">
        <v>3.18</v>
      </c>
    </row>
    <row r="24" spans="2:8">
      <c r="B24" s="1" t="s">
        <v>1971</v>
      </c>
      <c r="C24" s="12" t="s">
        <v>136</v>
      </c>
      <c r="D24" s="1" t="s">
        <v>341</v>
      </c>
      <c r="E24" s="1" t="s">
        <v>342</v>
      </c>
      <c r="F24" s="4">
        <v>215000</v>
      </c>
      <c r="G24" s="4">
        <v>3118.04</v>
      </c>
      <c r="H24" s="4">
        <v>2.98</v>
      </c>
    </row>
    <row r="25" spans="2:8">
      <c r="B25" s="1" t="s">
        <v>2234</v>
      </c>
      <c r="C25" s="12" t="s">
        <v>136</v>
      </c>
      <c r="D25" s="1" t="s">
        <v>142</v>
      </c>
      <c r="E25" s="1" t="s">
        <v>153</v>
      </c>
      <c r="F25" s="4">
        <v>400000</v>
      </c>
      <c r="G25" s="4">
        <v>2563.8000000000002</v>
      </c>
      <c r="H25" s="4">
        <v>2.4500000000000002</v>
      </c>
    </row>
    <row r="26" spans="2:8">
      <c r="B26" s="1" t="s">
        <v>2006</v>
      </c>
      <c r="C26" s="12" t="s">
        <v>136</v>
      </c>
      <c r="D26" s="1" t="s">
        <v>146</v>
      </c>
      <c r="E26" s="1" t="s">
        <v>147</v>
      </c>
      <c r="F26" s="4">
        <v>90000</v>
      </c>
      <c r="G26" s="4">
        <v>2518.65</v>
      </c>
      <c r="H26" s="4">
        <v>2.41</v>
      </c>
    </row>
    <row r="27" spans="2:8">
      <c r="B27" s="1" t="s">
        <v>1973</v>
      </c>
      <c r="C27" s="12" t="s">
        <v>136</v>
      </c>
      <c r="D27" s="1" t="s">
        <v>154</v>
      </c>
      <c r="E27" s="1" t="s">
        <v>514</v>
      </c>
      <c r="F27" s="4">
        <v>340000</v>
      </c>
      <c r="G27" s="4">
        <v>2113.1</v>
      </c>
      <c r="H27" s="4">
        <v>2.02</v>
      </c>
    </row>
    <row r="28" spans="2:8">
      <c r="B28" s="1" t="s">
        <v>1603</v>
      </c>
      <c r="C28" s="12" t="s">
        <v>136</v>
      </c>
      <c r="D28" s="1" t="s">
        <v>137</v>
      </c>
      <c r="E28" s="1" t="s">
        <v>145</v>
      </c>
      <c r="F28" s="4">
        <v>120000</v>
      </c>
      <c r="G28" s="4">
        <v>2104.44</v>
      </c>
      <c r="H28" s="4">
        <v>2.0099999999999998</v>
      </c>
    </row>
    <row r="29" spans="2:8">
      <c r="B29" s="1" t="s">
        <v>1964</v>
      </c>
      <c r="C29" s="12" t="s">
        <v>136</v>
      </c>
      <c r="D29" s="1" t="s">
        <v>256</v>
      </c>
      <c r="E29" s="1" t="s">
        <v>363</v>
      </c>
      <c r="F29" s="4">
        <v>1565000</v>
      </c>
      <c r="G29" s="4">
        <v>2019.63</v>
      </c>
      <c r="H29" s="4">
        <v>1.93</v>
      </c>
    </row>
    <row r="30" spans="2:8">
      <c r="B30" s="1" t="s">
        <v>1952</v>
      </c>
      <c r="C30" s="12" t="s">
        <v>136</v>
      </c>
      <c r="D30" s="1" t="s">
        <v>161</v>
      </c>
      <c r="E30" s="1" t="s">
        <v>181</v>
      </c>
      <c r="F30" s="4">
        <v>250000</v>
      </c>
      <c r="G30" s="4">
        <v>1985.13</v>
      </c>
      <c r="H30" s="4">
        <v>1.9</v>
      </c>
    </row>
    <row r="31" spans="2:8">
      <c r="B31" s="1" t="s">
        <v>2200</v>
      </c>
      <c r="C31" s="12" t="s">
        <v>136</v>
      </c>
      <c r="D31" s="1" t="s">
        <v>161</v>
      </c>
      <c r="E31" s="1" t="s">
        <v>427</v>
      </c>
      <c r="F31" s="4">
        <v>203000</v>
      </c>
      <c r="G31" s="4">
        <v>1924.03</v>
      </c>
      <c r="H31" s="4">
        <v>1.84</v>
      </c>
    </row>
    <row r="32" spans="2:8">
      <c r="B32" s="1" t="s">
        <v>2199</v>
      </c>
      <c r="C32" s="12" t="s">
        <v>136</v>
      </c>
      <c r="D32" s="1" t="s">
        <v>154</v>
      </c>
      <c r="E32" s="1" t="s">
        <v>155</v>
      </c>
      <c r="F32" s="4">
        <v>70000</v>
      </c>
      <c r="G32" s="4">
        <v>1906.87</v>
      </c>
      <c r="H32" s="4">
        <v>1.82</v>
      </c>
    </row>
    <row r="33" spans="2:8">
      <c r="B33" s="1" t="s">
        <v>1961</v>
      </c>
      <c r="C33" s="12" t="s">
        <v>136</v>
      </c>
      <c r="D33" s="1" t="s">
        <v>170</v>
      </c>
      <c r="E33" s="1" t="s">
        <v>350</v>
      </c>
      <c r="F33" s="4">
        <v>126000</v>
      </c>
      <c r="G33" s="4">
        <v>1890.5</v>
      </c>
      <c r="H33" s="4">
        <v>1.81</v>
      </c>
    </row>
    <row r="34" spans="2:8">
      <c r="B34" s="1" t="s">
        <v>1974</v>
      </c>
      <c r="C34" s="12" t="s">
        <v>136</v>
      </c>
      <c r="D34" s="1" t="s">
        <v>170</v>
      </c>
      <c r="E34" s="1" t="s">
        <v>171</v>
      </c>
      <c r="F34" s="4">
        <v>24000</v>
      </c>
      <c r="G34" s="4">
        <v>1879.79</v>
      </c>
      <c r="H34" s="4">
        <v>1.8</v>
      </c>
    </row>
    <row r="35" spans="2:8">
      <c r="B35" s="1" t="s">
        <v>2258</v>
      </c>
      <c r="C35" s="12" t="s">
        <v>136</v>
      </c>
      <c r="D35" s="1" t="s">
        <v>198</v>
      </c>
      <c r="E35" s="1" t="s">
        <v>515</v>
      </c>
      <c r="F35" s="4">
        <v>4500</v>
      </c>
      <c r="G35" s="4">
        <v>1782.22</v>
      </c>
      <c r="H35" s="4">
        <v>1.7</v>
      </c>
    </row>
    <row r="36" spans="2:8">
      <c r="B36" s="1" t="s">
        <v>1584</v>
      </c>
      <c r="C36" s="12" t="s">
        <v>136</v>
      </c>
      <c r="D36" s="1" t="s">
        <v>176</v>
      </c>
      <c r="E36" s="1" t="s">
        <v>285</v>
      </c>
      <c r="F36" s="4">
        <v>120000</v>
      </c>
      <c r="G36" s="4">
        <v>1430.46</v>
      </c>
      <c r="H36" s="4">
        <v>1.37</v>
      </c>
    </row>
    <row r="37" spans="2:8">
      <c r="B37" s="1" t="s">
        <v>1608</v>
      </c>
      <c r="C37" s="12" t="s">
        <v>136</v>
      </c>
      <c r="D37" s="1" t="s">
        <v>184</v>
      </c>
      <c r="E37" s="1" t="s">
        <v>272</v>
      </c>
      <c r="F37" s="4">
        <v>65000</v>
      </c>
      <c r="G37" s="4">
        <v>1343.88</v>
      </c>
      <c r="H37" s="4">
        <v>1.28</v>
      </c>
    </row>
    <row r="38" spans="2:8">
      <c r="B38" s="1" t="s">
        <v>2259</v>
      </c>
      <c r="C38" s="12" t="s">
        <v>136</v>
      </c>
      <c r="D38" s="1" t="s">
        <v>142</v>
      </c>
      <c r="E38" s="1" t="s">
        <v>516</v>
      </c>
      <c r="F38" s="4">
        <v>135000</v>
      </c>
      <c r="G38" s="4">
        <v>1319.56</v>
      </c>
      <c r="H38" s="4">
        <v>1.26</v>
      </c>
    </row>
    <row r="39" spans="2:8">
      <c r="B39" s="1" t="s">
        <v>1988</v>
      </c>
      <c r="C39" s="12" t="s">
        <v>136</v>
      </c>
      <c r="D39" s="1" t="s">
        <v>142</v>
      </c>
      <c r="E39" s="1" t="s">
        <v>398</v>
      </c>
      <c r="F39" s="4">
        <v>90000</v>
      </c>
      <c r="G39" s="4">
        <v>1302.8900000000001</v>
      </c>
      <c r="H39" s="4">
        <v>1.24</v>
      </c>
    </row>
    <row r="40" spans="2:8">
      <c r="B40" s="1" t="s">
        <v>1594</v>
      </c>
      <c r="C40" s="12" t="s">
        <v>136</v>
      </c>
      <c r="D40" s="1" t="s">
        <v>176</v>
      </c>
      <c r="E40" s="1" t="s">
        <v>177</v>
      </c>
      <c r="F40" s="4">
        <v>80000</v>
      </c>
      <c r="G40" s="4">
        <v>1275.68</v>
      </c>
      <c r="H40" s="4">
        <v>1.22</v>
      </c>
    </row>
    <row r="41" spans="2:8">
      <c r="B41" s="1" t="s">
        <v>2260</v>
      </c>
      <c r="C41" s="12" t="s">
        <v>136</v>
      </c>
      <c r="D41" s="1" t="s">
        <v>161</v>
      </c>
      <c r="E41" s="1" t="s">
        <v>517</v>
      </c>
      <c r="F41" s="4">
        <v>74000</v>
      </c>
      <c r="G41" s="4">
        <v>1259.96</v>
      </c>
      <c r="H41" s="4">
        <v>1.2</v>
      </c>
    </row>
    <row r="42" spans="2:8">
      <c r="B42" s="1" t="s">
        <v>2051</v>
      </c>
      <c r="C42" s="12" t="s">
        <v>136</v>
      </c>
      <c r="D42" s="1" t="s">
        <v>161</v>
      </c>
      <c r="E42" s="1" t="s">
        <v>491</v>
      </c>
      <c r="F42" s="4">
        <v>48000</v>
      </c>
      <c r="G42" s="4">
        <v>1236.1400000000001</v>
      </c>
      <c r="H42" s="4">
        <v>1.18</v>
      </c>
    </row>
    <row r="43" spans="2:8">
      <c r="B43" s="1" t="s">
        <v>2261</v>
      </c>
      <c r="C43" s="12" t="s">
        <v>136</v>
      </c>
      <c r="D43" s="1" t="s">
        <v>158</v>
      </c>
      <c r="E43" s="1" t="s">
        <v>502</v>
      </c>
      <c r="F43" s="4">
        <v>73000</v>
      </c>
      <c r="G43" s="4">
        <v>1213.8800000000001</v>
      </c>
      <c r="H43" s="4">
        <v>1.1599999999999999</v>
      </c>
    </row>
    <row r="44" spans="2:8">
      <c r="B44" s="1" t="s">
        <v>2012</v>
      </c>
      <c r="C44" s="12" t="s">
        <v>136</v>
      </c>
      <c r="D44" s="1" t="s">
        <v>184</v>
      </c>
      <c r="E44" s="1" t="s">
        <v>440</v>
      </c>
      <c r="F44" s="4">
        <v>117000</v>
      </c>
      <c r="G44" s="4">
        <v>1169.01</v>
      </c>
      <c r="H44" s="4">
        <v>1.1200000000000001</v>
      </c>
    </row>
    <row r="45" spans="2:8">
      <c r="B45" s="1" t="s">
        <v>1614</v>
      </c>
      <c r="C45" s="12" t="s">
        <v>136</v>
      </c>
      <c r="D45" s="1" t="s">
        <v>154</v>
      </c>
      <c r="E45" s="1" t="s">
        <v>164</v>
      </c>
      <c r="F45" s="4">
        <v>540000</v>
      </c>
      <c r="G45" s="4">
        <v>1141.02</v>
      </c>
      <c r="H45" s="4">
        <v>1.0900000000000001</v>
      </c>
    </row>
    <row r="46" spans="2:8">
      <c r="B46" s="1" t="s">
        <v>2262</v>
      </c>
      <c r="C46" s="12" t="s">
        <v>136</v>
      </c>
      <c r="D46" s="1" t="s">
        <v>187</v>
      </c>
      <c r="E46" s="1" t="s">
        <v>188</v>
      </c>
      <c r="F46" s="4">
        <v>28000</v>
      </c>
      <c r="G46" s="4">
        <v>1107.3399999999999</v>
      </c>
      <c r="H46" s="4">
        <v>1.06</v>
      </c>
    </row>
    <row r="47" spans="2:8">
      <c r="B47" s="1" t="s">
        <v>1985</v>
      </c>
      <c r="C47" s="12" t="s">
        <v>136</v>
      </c>
      <c r="D47" s="1" t="s">
        <v>198</v>
      </c>
      <c r="E47" s="1" t="s">
        <v>518</v>
      </c>
      <c r="F47" s="4">
        <v>47081</v>
      </c>
      <c r="G47" s="4">
        <v>1069.8699999999999</v>
      </c>
      <c r="H47" s="4">
        <v>1.02</v>
      </c>
    </row>
    <row r="48" spans="2:8">
      <c r="B48" s="1" t="s">
        <v>1615</v>
      </c>
      <c r="C48" s="12" t="s">
        <v>136</v>
      </c>
      <c r="D48" s="1" t="s">
        <v>142</v>
      </c>
      <c r="E48" s="1" t="s">
        <v>268</v>
      </c>
      <c r="F48" s="4">
        <v>90000</v>
      </c>
      <c r="G48" s="4">
        <v>1064.07</v>
      </c>
      <c r="H48" s="4">
        <v>1.02</v>
      </c>
    </row>
    <row r="49" spans="2:10">
      <c r="B49" s="1" t="s">
        <v>2244</v>
      </c>
      <c r="C49" s="12" t="s">
        <v>136</v>
      </c>
      <c r="D49" s="1" t="s">
        <v>161</v>
      </c>
      <c r="E49" s="1" t="s">
        <v>519</v>
      </c>
      <c r="F49" s="4">
        <v>47689</v>
      </c>
      <c r="G49" s="4">
        <v>1062.42</v>
      </c>
      <c r="H49" s="4">
        <v>1.01</v>
      </c>
    </row>
    <row r="50" spans="2:10">
      <c r="B50" s="1" t="s">
        <v>2018</v>
      </c>
      <c r="C50" s="12" t="s">
        <v>136</v>
      </c>
      <c r="D50" s="1" t="s">
        <v>154</v>
      </c>
      <c r="E50" s="1" t="s">
        <v>520</v>
      </c>
      <c r="F50" s="4">
        <v>55000</v>
      </c>
      <c r="G50" s="4">
        <v>931.32</v>
      </c>
      <c r="H50" s="4">
        <v>0.89</v>
      </c>
    </row>
    <row r="51" spans="2:10">
      <c r="B51" s="1" t="s">
        <v>441</v>
      </c>
      <c r="C51" s="12" t="s">
        <v>136</v>
      </c>
      <c r="D51" s="1" t="s">
        <v>137</v>
      </c>
      <c r="E51" s="1" t="s">
        <v>442</v>
      </c>
      <c r="F51" s="4">
        <v>1200000</v>
      </c>
      <c r="G51" s="4">
        <v>928.2</v>
      </c>
      <c r="H51" s="4">
        <v>0.89</v>
      </c>
    </row>
    <row r="52" spans="2:10">
      <c r="B52" s="1" t="s">
        <v>2036</v>
      </c>
      <c r="C52" s="12" t="s">
        <v>136</v>
      </c>
      <c r="D52" s="1" t="s">
        <v>256</v>
      </c>
      <c r="E52" s="1" t="s">
        <v>375</v>
      </c>
      <c r="F52" s="4">
        <v>800000</v>
      </c>
      <c r="G52" s="4">
        <v>927.6</v>
      </c>
      <c r="H52" s="4">
        <v>0.89</v>
      </c>
    </row>
    <row r="53" spans="2:10">
      <c r="B53" s="1" t="s">
        <v>1581</v>
      </c>
      <c r="C53" s="12" t="s">
        <v>136</v>
      </c>
      <c r="D53" s="1" t="s">
        <v>161</v>
      </c>
      <c r="E53" s="1" t="s">
        <v>172</v>
      </c>
      <c r="F53" s="4">
        <v>19200</v>
      </c>
      <c r="G53" s="4">
        <v>903.18</v>
      </c>
      <c r="H53" s="4">
        <v>0.86</v>
      </c>
    </row>
    <row r="54" spans="2:10">
      <c r="B54" s="1" t="s">
        <v>1965</v>
      </c>
      <c r="C54" s="12" t="s">
        <v>136</v>
      </c>
      <c r="D54" s="1" t="s">
        <v>246</v>
      </c>
      <c r="E54" s="1" t="s">
        <v>422</v>
      </c>
      <c r="F54" s="4">
        <v>35000</v>
      </c>
      <c r="G54" s="4">
        <v>277.66000000000003</v>
      </c>
      <c r="H54" s="4">
        <v>0.27</v>
      </c>
    </row>
    <row r="55" spans="2:10">
      <c r="B55" s="1" t="s">
        <v>2263</v>
      </c>
      <c r="C55" s="12" t="s">
        <v>136</v>
      </c>
      <c r="D55" s="1" t="s">
        <v>237</v>
      </c>
      <c r="E55" s="1" t="s">
        <v>521</v>
      </c>
      <c r="F55" s="4">
        <v>945000</v>
      </c>
      <c r="G55" s="4">
        <v>18.899999999999999</v>
      </c>
      <c r="H55" s="4">
        <v>0.02</v>
      </c>
    </row>
    <row r="56" spans="2:10">
      <c r="B56" s="2" t="s">
        <v>203</v>
      </c>
      <c r="G56" s="10">
        <f>SUM(G15:G55)</f>
        <v>102636.01000000002</v>
      </c>
      <c r="H56" s="10">
        <f>SUM(H15:H55)</f>
        <v>98.080000000000027</v>
      </c>
    </row>
    <row r="57" spans="2:10">
      <c r="B57" s="2" t="s">
        <v>2377</v>
      </c>
    </row>
    <row r="58" spans="2:10">
      <c r="B58" s="2" t="s">
        <v>2378</v>
      </c>
    </row>
    <row r="59" spans="2:10">
      <c r="B59" s="1" t="s">
        <v>255</v>
      </c>
      <c r="C59" s="12" t="s">
        <v>136</v>
      </c>
      <c r="D59" s="1" t="s">
        <v>256</v>
      </c>
      <c r="E59" s="1" t="s">
        <v>257</v>
      </c>
      <c r="F59" s="4">
        <v>599500</v>
      </c>
      <c r="G59" s="4">
        <v>727.73</v>
      </c>
      <c r="H59" s="4">
        <v>0.7</v>
      </c>
    </row>
    <row r="60" spans="2:10">
      <c r="B60" s="2" t="s">
        <v>2374</v>
      </c>
      <c r="G60" s="10">
        <f>SUM(G59)</f>
        <v>727.73</v>
      </c>
      <c r="H60" s="10">
        <f>SUM(H59)</f>
        <v>0.7</v>
      </c>
    </row>
    <row r="61" spans="2:10">
      <c r="B61" s="2" t="s">
        <v>2375</v>
      </c>
      <c r="G61" s="10">
        <f>+G56+G60</f>
        <v>103363.74000000002</v>
      </c>
      <c r="H61" s="10">
        <f>+H56+H60</f>
        <v>98.78000000000003</v>
      </c>
    </row>
    <row r="62" spans="2:10">
      <c r="B62" s="2" t="s">
        <v>204</v>
      </c>
      <c r="C62" s="34"/>
      <c r="D62" s="2"/>
      <c r="E62" s="2"/>
      <c r="F62" s="10"/>
      <c r="G62" s="10">
        <v>1381.53</v>
      </c>
      <c r="H62" s="10">
        <v>1.32</v>
      </c>
    </row>
    <row r="63" spans="2:10">
      <c r="B63" s="2" t="s">
        <v>122</v>
      </c>
      <c r="C63" s="34"/>
      <c r="D63" s="2"/>
      <c r="E63" s="2"/>
      <c r="F63" s="10"/>
      <c r="G63" s="10">
        <v>104745.27</v>
      </c>
      <c r="H63" s="10">
        <v>100.07</v>
      </c>
      <c r="I63" s="5"/>
      <c r="J63" s="5"/>
    </row>
    <row r="64" spans="2:10">
      <c r="B64" s="2" t="s">
        <v>205</v>
      </c>
      <c r="C64" s="34"/>
      <c r="D64" s="2"/>
      <c r="E64" s="2"/>
      <c r="F64" s="10"/>
      <c r="G64" s="10">
        <v>-72.834169770010021</v>
      </c>
      <c r="H64" s="10">
        <v>-6.9999999999993179E-2</v>
      </c>
      <c r="I64" s="38"/>
    </row>
    <row r="65" spans="2:8">
      <c r="B65" s="2" t="s">
        <v>124</v>
      </c>
      <c r="C65" s="34"/>
      <c r="D65" s="2"/>
      <c r="E65" s="2"/>
      <c r="F65" s="10"/>
      <c r="G65" s="10">
        <v>104672.43583023</v>
      </c>
      <c r="H65" s="10">
        <v>100</v>
      </c>
    </row>
    <row r="66" spans="2:8">
      <c r="B66" s="1" t="s">
        <v>125</v>
      </c>
    </row>
    <row r="67" spans="2:8">
      <c r="B67" s="1" t="s">
        <v>126</v>
      </c>
    </row>
    <row r="69" spans="2:8" ht="25.5">
      <c r="B69" s="11" t="s">
        <v>127</v>
      </c>
      <c r="C69" s="12" t="s">
        <v>128</v>
      </c>
    </row>
    <row r="70" spans="2:8">
      <c r="B70" s="2"/>
    </row>
    <row r="71" spans="2:8">
      <c r="B71" s="2" t="s">
        <v>129</v>
      </c>
    </row>
    <row r="72" spans="2:8">
      <c r="B72" s="2" t="s">
        <v>206</v>
      </c>
    </row>
    <row r="73" spans="2:8">
      <c r="B73" s="2" t="s">
        <v>130</v>
      </c>
    </row>
    <row r="74" spans="2:8">
      <c r="B74" s="2" t="s">
        <v>522</v>
      </c>
      <c r="C74" s="34"/>
    </row>
    <row r="75" spans="2:8">
      <c r="B75" s="2" t="s">
        <v>523</v>
      </c>
      <c r="C75" s="34"/>
    </row>
    <row r="76" spans="2:8">
      <c r="B76" s="2" t="s">
        <v>524</v>
      </c>
      <c r="C76" s="34"/>
    </row>
    <row r="77" spans="2:8">
      <c r="B77" s="2" t="s">
        <v>525</v>
      </c>
      <c r="C77" s="34"/>
    </row>
    <row r="78" spans="2:8">
      <c r="B78" s="2" t="s">
        <v>526</v>
      </c>
      <c r="C78" s="34"/>
    </row>
    <row r="79" spans="2:8">
      <c r="B79" s="2" t="s">
        <v>527</v>
      </c>
      <c r="C79" s="34"/>
    </row>
    <row r="80" spans="2:8">
      <c r="B80" s="2" t="s">
        <v>528</v>
      </c>
      <c r="C80" s="34"/>
    </row>
    <row r="81" spans="2:8">
      <c r="B81" s="2" t="s">
        <v>529</v>
      </c>
      <c r="C81" s="34"/>
    </row>
    <row r="82" spans="2:8" s="121" customFormat="1">
      <c r="B82" s="118" t="s">
        <v>2446</v>
      </c>
      <c r="C82" s="122"/>
      <c r="F82" s="123"/>
      <c r="G82" s="123"/>
      <c r="H82" s="123"/>
    </row>
    <row r="83" spans="2:8" s="121" customFormat="1">
      <c r="B83" s="118" t="s">
        <v>131</v>
      </c>
      <c r="C83" s="124"/>
      <c r="F83" s="123"/>
      <c r="G83" s="123"/>
      <c r="H83" s="123"/>
    </row>
    <row r="84" spans="2:8" s="121" customFormat="1">
      <c r="B84" s="118" t="s">
        <v>132</v>
      </c>
      <c r="C84" s="124"/>
      <c r="F84" s="123"/>
      <c r="G84" s="123"/>
      <c r="H84" s="123"/>
    </row>
  </sheetData>
  <mergeCells count="2">
    <mergeCell ref="B1:E1"/>
    <mergeCell ref="C3:C7"/>
  </mergeCells>
  <hyperlinks>
    <hyperlink ref="A1" location="Index!A1" display="Index" xr:uid="{573186A5-124E-4F83-831A-4E8C06C07855}"/>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EC008-FDB6-4054-B86E-B913B3D2A185}">
  <sheetPr codeName="Sheet65"/>
  <dimension ref="A1:I78"/>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7.7109375" style="1" bestFit="1" customWidth="1"/>
    <col min="5" max="5" width="13.7109375" style="1" bestFit="1" customWidth="1"/>
    <col min="6" max="6" width="10.5703125" style="4" bestFit="1" customWidth="1"/>
    <col min="7" max="7" width="18.140625" style="4" bestFit="1" customWidth="1"/>
    <col min="8" max="8" width="9.140625" style="4" bestFit="1" customWidth="1"/>
    <col min="9" max="9" width="1.7109375" style="1" bestFit="1" customWidth="1"/>
    <col min="10"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3.7109375" style="1" bestFit="1" customWidth="1"/>
    <col min="262" max="262" width="10.5703125" style="1" bestFit="1" customWidth="1"/>
    <col min="263" max="263" width="18.140625" style="1" bestFit="1" customWidth="1"/>
    <col min="264" max="264" width="9.140625" style="1" bestFit="1"/>
    <col min="265" max="265" width="1.7109375" style="1" bestFit="1" customWidth="1"/>
    <col min="266"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3.7109375" style="1" bestFit="1" customWidth="1"/>
    <col min="518" max="518" width="10.5703125" style="1" bestFit="1" customWidth="1"/>
    <col min="519" max="519" width="18.140625" style="1" bestFit="1" customWidth="1"/>
    <col min="520" max="520" width="9.140625" style="1" bestFit="1"/>
    <col min="521" max="521" width="1.7109375" style="1" bestFit="1" customWidth="1"/>
    <col min="522"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3.7109375" style="1" bestFit="1" customWidth="1"/>
    <col min="774" max="774" width="10.5703125" style="1" bestFit="1" customWidth="1"/>
    <col min="775" max="775" width="18.140625" style="1" bestFit="1" customWidth="1"/>
    <col min="776" max="776" width="9.140625" style="1" bestFit="1"/>
    <col min="777" max="777" width="1.7109375" style="1" bestFit="1" customWidth="1"/>
    <col min="778"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3.7109375" style="1" bestFit="1" customWidth="1"/>
    <col min="1030" max="1030" width="10.5703125" style="1" bestFit="1" customWidth="1"/>
    <col min="1031" max="1031" width="18.140625" style="1" bestFit="1" customWidth="1"/>
    <col min="1032" max="1032" width="9.140625" style="1" bestFit="1"/>
    <col min="1033" max="1033" width="1.7109375" style="1" bestFit="1" customWidth="1"/>
    <col min="1034"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3.7109375" style="1" bestFit="1" customWidth="1"/>
    <col min="1286" max="1286" width="10.5703125" style="1" bestFit="1" customWidth="1"/>
    <col min="1287" max="1287" width="18.140625" style="1" bestFit="1" customWidth="1"/>
    <col min="1288" max="1288" width="9.140625" style="1" bestFit="1"/>
    <col min="1289" max="1289" width="1.7109375" style="1" bestFit="1" customWidth="1"/>
    <col min="1290"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3.7109375" style="1" bestFit="1" customWidth="1"/>
    <col min="1542" max="1542" width="10.5703125" style="1" bestFit="1" customWidth="1"/>
    <col min="1543" max="1543" width="18.140625" style="1" bestFit="1" customWidth="1"/>
    <col min="1544" max="1544" width="9.140625" style="1" bestFit="1"/>
    <col min="1545" max="1545" width="1.7109375" style="1" bestFit="1" customWidth="1"/>
    <col min="1546"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3.7109375" style="1" bestFit="1" customWidth="1"/>
    <col min="1798" max="1798" width="10.5703125" style="1" bestFit="1" customWidth="1"/>
    <col min="1799" max="1799" width="18.140625" style="1" bestFit="1" customWidth="1"/>
    <col min="1800" max="1800" width="9.140625" style="1" bestFit="1"/>
    <col min="1801" max="1801" width="1.7109375" style="1" bestFit="1" customWidth="1"/>
    <col min="1802"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3.7109375" style="1" bestFit="1" customWidth="1"/>
    <col min="2054" max="2054" width="10.5703125" style="1" bestFit="1" customWidth="1"/>
    <col min="2055" max="2055" width="18.140625" style="1" bestFit="1" customWidth="1"/>
    <col min="2056" max="2056" width="9.140625" style="1" bestFit="1"/>
    <col min="2057" max="2057" width="1.7109375" style="1" bestFit="1" customWidth="1"/>
    <col min="2058"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3.7109375" style="1" bestFit="1" customWidth="1"/>
    <col min="2310" max="2310" width="10.5703125" style="1" bestFit="1" customWidth="1"/>
    <col min="2311" max="2311" width="18.140625" style="1" bestFit="1" customWidth="1"/>
    <col min="2312" max="2312" width="9.140625" style="1" bestFit="1"/>
    <col min="2313" max="2313" width="1.7109375" style="1" bestFit="1" customWidth="1"/>
    <col min="2314"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3.7109375" style="1" bestFit="1" customWidth="1"/>
    <col min="2566" max="2566" width="10.5703125" style="1" bestFit="1" customWidth="1"/>
    <col min="2567" max="2567" width="18.140625" style="1" bestFit="1" customWidth="1"/>
    <col min="2568" max="2568" width="9.140625" style="1" bestFit="1"/>
    <col min="2569" max="2569" width="1.7109375" style="1" bestFit="1" customWidth="1"/>
    <col min="2570"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3.7109375" style="1" bestFit="1" customWidth="1"/>
    <col min="2822" max="2822" width="10.5703125" style="1" bestFit="1" customWidth="1"/>
    <col min="2823" max="2823" width="18.140625" style="1" bestFit="1" customWidth="1"/>
    <col min="2824" max="2824" width="9.140625" style="1" bestFit="1"/>
    <col min="2825" max="2825" width="1.7109375" style="1" bestFit="1" customWidth="1"/>
    <col min="2826"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3.7109375" style="1" bestFit="1" customWidth="1"/>
    <col min="3078" max="3078" width="10.5703125" style="1" bestFit="1" customWidth="1"/>
    <col min="3079" max="3079" width="18.140625" style="1" bestFit="1" customWidth="1"/>
    <col min="3080" max="3080" width="9.140625" style="1" bestFit="1"/>
    <col min="3081" max="3081" width="1.7109375" style="1" bestFit="1" customWidth="1"/>
    <col min="3082"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3.7109375" style="1" bestFit="1" customWidth="1"/>
    <col min="3334" max="3334" width="10.5703125" style="1" bestFit="1" customWidth="1"/>
    <col min="3335" max="3335" width="18.140625" style="1" bestFit="1" customWidth="1"/>
    <col min="3336" max="3336" width="9.140625" style="1" bestFit="1"/>
    <col min="3337" max="3337" width="1.7109375" style="1" bestFit="1" customWidth="1"/>
    <col min="3338"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3.7109375" style="1" bestFit="1" customWidth="1"/>
    <col min="3590" max="3590" width="10.5703125" style="1" bestFit="1" customWidth="1"/>
    <col min="3591" max="3591" width="18.140625" style="1" bestFit="1" customWidth="1"/>
    <col min="3592" max="3592" width="9.140625" style="1" bestFit="1"/>
    <col min="3593" max="3593" width="1.7109375" style="1" bestFit="1" customWidth="1"/>
    <col min="3594"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3.7109375" style="1" bestFit="1" customWidth="1"/>
    <col min="3846" max="3846" width="10.5703125" style="1" bestFit="1" customWidth="1"/>
    <col min="3847" max="3847" width="18.140625" style="1" bestFit="1" customWidth="1"/>
    <col min="3848" max="3848" width="9.140625" style="1" bestFit="1"/>
    <col min="3849" max="3849" width="1.7109375" style="1" bestFit="1" customWidth="1"/>
    <col min="3850"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3.7109375" style="1" bestFit="1" customWidth="1"/>
    <col min="4102" max="4102" width="10.5703125" style="1" bestFit="1" customWidth="1"/>
    <col min="4103" max="4103" width="18.140625" style="1" bestFit="1" customWidth="1"/>
    <col min="4104" max="4104" width="9.140625" style="1" bestFit="1"/>
    <col min="4105" max="4105" width="1.7109375" style="1" bestFit="1" customWidth="1"/>
    <col min="4106"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3.7109375" style="1" bestFit="1" customWidth="1"/>
    <col min="4358" max="4358" width="10.5703125" style="1" bestFit="1" customWidth="1"/>
    <col min="4359" max="4359" width="18.140625" style="1" bestFit="1" customWidth="1"/>
    <col min="4360" max="4360" width="9.140625" style="1" bestFit="1"/>
    <col min="4361" max="4361" width="1.7109375" style="1" bestFit="1" customWidth="1"/>
    <col min="4362"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3.7109375" style="1" bestFit="1" customWidth="1"/>
    <col min="4614" max="4614" width="10.5703125" style="1" bestFit="1" customWidth="1"/>
    <col min="4615" max="4615" width="18.140625" style="1" bestFit="1" customWidth="1"/>
    <col min="4616" max="4616" width="9.140625" style="1" bestFit="1"/>
    <col min="4617" max="4617" width="1.7109375" style="1" bestFit="1" customWidth="1"/>
    <col min="4618"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3.7109375" style="1" bestFit="1" customWidth="1"/>
    <col min="4870" max="4870" width="10.5703125" style="1" bestFit="1" customWidth="1"/>
    <col min="4871" max="4871" width="18.140625" style="1" bestFit="1" customWidth="1"/>
    <col min="4872" max="4872" width="9.140625" style="1" bestFit="1"/>
    <col min="4873" max="4873" width="1.7109375" style="1" bestFit="1" customWidth="1"/>
    <col min="4874"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3.7109375" style="1" bestFit="1" customWidth="1"/>
    <col min="5126" max="5126" width="10.5703125" style="1" bestFit="1" customWidth="1"/>
    <col min="5127" max="5127" width="18.140625" style="1" bestFit="1" customWidth="1"/>
    <col min="5128" max="5128" width="9.140625" style="1" bestFit="1"/>
    <col min="5129" max="5129" width="1.7109375" style="1" bestFit="1" customWidth="1"/>
    <col min="5130"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3.7109375" style="1" bestFit="1" customWidth="1"/>
    <col min="5382" max="5382" width="10.5703125" style="1" bestFit="1" customWidth="1"/>
    <col min="5383" max="5383" width="18.140625" style="1" bestFit="1" customWidth="1"/>
    <col min="5384" max="5384" width="9.140625" style="1" bestFit="1"/>
    <col min="5385" max="5385" width="1.7109375" style="1" bestFit="1" customWidth="1"/>
    <col min="5386"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3.7109375" style="1" bestFit="1" customWidth="1"/>
    <col min="5638" max="5638" width="10.5703125" style="1" bestFit="1" customWidth="1"/>
    <col min="5639" max="5639" width="18.140625" style="1" bestFit="1" customWidth="1"/>
    <col min="5640" max="5640" width="9.140625" style="1" bestFit="1"/>
    <col min="5641" max="5641" width="1.7109375" style="1" bestFit="1" customWidth="1"/>
    <col min="5642"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3.7109375" style="1" bestFit="1" customWidth="1"/>
    <col min="5894" max="5894" width="10.5703125" style="1" bestFit="1" customWidth="1"/>
    <col min="5895" max="5895" width="18.140625" style="1" bestFit="1" customWidth="1"/>
    <col min="5896" max="5896" width="9.140625" style="1" bestFit="1"/>
    <col min="5897" max="5897" width="1.7109375" style="1" bestFit="1" customWidth="1"/>
    <col min="5898"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3.7109375" style="1" bestFit="1" customWidth="1"/>
    <col min="6150" max="6150" width="10.5703125" style="1" bestFit="1" customWidth="1"/>
    <col min="6151" max="6151" width="18.140625" style="1" bestFit="1" customWidth="1"/>
    <col min="6152" max="6152" width="9.140625" style="1" bestFit="1"/>
    <col min="6153" max="6153" width="1.7109375" style="1" bestFit="1" customWidth="1"/>
    <col min="6154"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3.7109375" style="1" bestFit="1" customWidth="1"/>
    <col min="6406" max="6406" width="10.5703125" style="1" bestFit="1" customWidth="1"/>
    <col min="6407" max="6407" width="18.140625" style="1" bestFit="1" customWidth="1"/>
    <col min="6408" max="6408" width="9.140625" style="1" bestFit="1"/>
    <col min="6409" max="6409" width="1.7109375" style="1" bestFit="1" customWidth="1"/>
    <col min="6410"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3.7109375" style="1" bestFit="1" customWidth="1"/>
    <col min="6662" max="6662" width="10.5703125" style="1" bestFit="1" customWidth="1"/>
    <col min="6663" max="6663" width="18.140625" style="1" bestFit="1" customWidth="1"/>
    <col min="6664" max="6664" width="9.140625" style="1" bestFit="1"/>
    <col min="6665" max="6665" width="1.7109375" style="1" bestFit="1" customWidth="1"/>
    <col min="6666"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3.7109375" style="1" bestFit="1" customWidth="1"/>
    <col min="6918" max="6918" width="10.5703125" style="1" bestFit="1" customWidth="1"/>
    <col min="6919" max="6919" width="18.140625" style="1" bestFit="1" customWidth="1"/>
    <col min="6920" max="6920" width="9.140625" style="1" bestFit="1"/>
    <col min="6921" max="6921" width="1.7109375" style="1" bestFit="1" customWidth="1"/>
    <col min="6922"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3.7109375" style="1" bestFit="1" customWidth="1"/>
    <col min="7174" max="7174" width="10.5703125" style="1" bestFit="1" customWidth="1"/>
    <col min="7175" max="7175" width="18.140625" style="1" bestFit="1" customWidth="1"/>
    <col min="7176" max="7176" width="9.140625" style="1" bestFit="1"/>
    <col min="7177" max="7177" width="1.7109375" style="1" bestFit="1" customWidth="1"/>
    <col min="7178"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3.7109375" style="1" bestFit="1" customWidth="1"/>
    <col min="7430" max="7430" width="10.5703125" style="1" bestFit="1" customWidth="1"/>
    <col min="7431" max="7431" width="18.140625" style="1" bestFit="1" customWidth="1"/>
    <col min="7432" max="7432" width="9.140625" style="1" bestFit="1"/>
    <col min="7433" max="7433" width="1.7109375" style="1" bestFit="1" customWidth="1"/>
    <col min="7434"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3.7109375" style="1" bestFit="1" customWidth="1"/>
    <col min="7686" max="7686" width="10.5703125" style="1" bestFit="1" customWidth="1"/>
    <col min="7687" max="7687" width="18.140625" style="1" bestFit="1" customWidth="1"/>
    <col min="7688" max="7688" width="9.140625" style="1" bestFit="1"/>
    <col min="7689" max="7689" width="1.7109375" style="1" bestFit="1" customWidth="1"/>
    <col min="7690"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3.7109375" style="1" bestFit="1" customWidth="1"/>
    <col min="7942" max="7942" width="10.5703125" style="1" bestFit="1" customWidth="1"/>
    <col min="7943" max="7943" width="18.140625" style="1" bestFit="1" customWidth="1"/>
    <col min="7944" max="7944" width="9.140625" style="1" bestFit="1"/>
    <col min="7945" max="7945" width="1.7109375" style="1" bestFit="1" customWidth="1"/>
    <col min="7946"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3.7109375" style="1" bestFit="1" customWidth="1"/>
    <col min="8198" max="8198" width="10.5703125" style="1" bestFit="1" customWidth="1"/>
    <col min="8199" max="8199" width="18.140625" style="1" bestFit="1" customWidth="1"/>
    <col min="8200" max="8200" width="9.140625" style="1" bestFit="1"/>
    <col min="8201" max="8201" width="1.7109375" style="1" bestFit="1" customWidth="1"/>
    <col min="8202"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3.7109375" style="1" bestFit="1" customWidth="1"/>
    <col min="8454" max="8454" width="10.5703125" style="1" bestFit="1" customWidth="1"/>
    <col min="8455" max="8455" width="18.140625" style="1" bestFit="1" customWidth="1"/>
    <col min="8456" max="8456" width="9.140625" style="1" bestFit="1"/>
    <col min="8457" max="8457" width="1.7109375" style="1" bestFit="1" customWidth="1"/>
    <col min="8458"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3.7109375" style="1" bestFit="1" customWidth="1"/>
    <col min="8710" max="8710" width="10.5703125" style="1" bestFit="1" customWidth="1"/>
    <col min="8711" max="8711" width="18.140625" style="1" bestFit="1" customWidth="1"/>
    <col min="8712" max="8712" width="9.140625" style="1" bestFit="1"/>
    <col min="8713" max="8713" width="1.7109375" style="1" bestFit="1" customWidth="1"/>
    <col min="8714"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3.7109375" style="1" bestFit="1" customWidth="1"/>
    <col min="8966" max="8966" width="10.5703125" style="1" bestFit="1" customWidth="1"/>
    <col min="8967" max="8967" width="18.140625" style="1" bestFit="1" customWidth="1"/>
    <col min="8968" max="8968" width="9.140625" style="1" bestFit="1"/>
    <col min="8969" max="8969" width="1.7109375" style="1" bestFit="1" customWidth="1"/>
    <col min="8970"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3.7109375" style="1" bestFit="1" customWidth="1"/>
    <col min="9222" max="9222" width="10.5703125" style="1" bestFit="1" customWidth="1"/>
    <col min="9223" max="9223" width="18.140625" style="1" bestFit="1" customWidth="1"/>
    <col min="9224" max="9224" width="9.140625" style="1" bestFit="1"/>
    <col min="9225" max="9225" width="1.7109375" style="1" bestFit="1" customWidth="1"/>
    <col min="9226"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3.7109375" style="1" bestFit="1" customWidth="1"/>
    <col min="9478" max="9478" width="10.5703125" style="1" bestFit="1" customWidth="1"/>
    <col min="9479" max="9479" width="18.140625" style="1" bestFit="1" customWidth="1"/>
    <col min="9480" max="9480" width="9.140625" style="1" bestFit="1"/>
    <col min="9481" max="9481" width="1.7109375" style="1" bestFit="1" customWidth="1"/>
    <col min="9482"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3.7109375" style="1" bestFit="1" customWidth="1"/>
    <col min="9734" max="9734" width="10.5703125" style="1" bestFit="1" customWidth="1"/>
    <col min="9735" max="9735" width="18.140625" style="1" bestFit="1" customWidth="1"/>
    <col min="9736" max="9736" width="9.140625" style="1" bestFit="1"/>
    <col min="9737" max="9737" width="1.7109375" style="1" bestFit="1" customWidth="1"/>
    <col min="9738"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3.7109375" style="1" bestFit="1" customWidth="1"/>
    <col min="9990" max="9990" width="10.5703125" style="1" bestFit="1" customWidth="1"/>
    <col min="9991" max="9991" width="18.140625" style="1" bestFit="1" customWidth="1"/>
    <col min="9992" max="9992" width="9.140625" style="1" bestFit="1"/>
    <col min="9993" max="9993" width="1.7109375" style="1" bestFit="1" customWidth="1"/>
    <col min="9994"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3.7109375" style="1" bestFit="1" customWidth="1"/>
    <col min="10246" max="10246" width="10.5703125" style="1" bestFit="1" customWidth="1"/>
    <col min="10247" max="10247" width="18.140625" style="1" bestFit="1" customWidth="1"/>
    <col min="10248" max="10248" width="9.140625" style="1" bestFit="1"/>
    <col min="10249" max="10249" width="1.7109375" style="1" bestFit="1" customWidth="1"/>
    <col min="10250"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3.7109375" style="1" bestFit="1" customWidth="1"/>
    <col min="10502" max="10502" width="10.5703125" style="1" bestFit="1" customWidth="1"/>
    <col min="10503" max="10503" width="18.140625" style="1" bestFit="1" customWidth="1"/>
    <col min="10504" max="10504" width="9.140625" style="1" bestFit="1"/>
    <col min="10505" max="10505" width="1.7109375" style="1" bestFit="1" customWidth="1"/>
    <col min="10506"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3.7109375" style="1" bestFit="1" customWidth="1"/>
    <col min="10758" max="10758" width="10.5703125" style="1" bestFit="1" customWidth="1"/>
    <col min="10759" max="10759" width="18.140625" style="1" bestFit="1" customWidth="1"/>
    <col min="10760" max="10760" width="9.140625" style="1" bestFit="1"/>
    <col min="10761" max="10761" width="1.7109375" style="1" bestFit="1" customWidth="1"/>
    <col min="10762"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3.7109375" style="1" bestFit="1" customWidth="1"/>
    <col min="11014" max="11014" width="10.5703125" style="1" bestFit="1" customWidth="1"/>
    <col min="11015" max="11015" width="18.140625" style="1" bestFit="1" customWidth="1"/>
    <col min="11016" max="11016" width="9.140625" style="1" bestFit="1"/>
    <col min="11017" max="11017" width="1.7109375" style="1" bestFit="1" customWidth="1"/>
    <col min="11018"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3.7109375" style="1" bestFit="1" customWidth="1"/>
    <col min="11270" max="11270" width="10.5703125" style="1" bestFit="1" customWidth="1"/>
    <col min="11271" max="11271" width="18.140625" style="1" bestFit="1" customWidth="1"/>
    <col min="11272" max="11272" width="9.140625" style="1" bestFit="1"/>
    <col min="11273" max="11273" width="1.7109375" style="1" bestFit="1" customWidth="1"/>
    <col min="11274"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3.7109375" style="1" bestFit="1" customWidth="1"/>
    <col min="11526" max="11526" width="10.5703125" style="1" bestFit="1" customWidth="1"/>
    <col min="11527" max="11527" width="18.140625" style="1" bestFit="1" customWidth="1"/>
    <col min="11528" max="11528" width="9.140625" style="1" bestFit="1"/>
    <col min="11529" max="11529" width="1.7109375" style="1" bestFit="1" customWidth="1"/>
    <col min="11530"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3.7109375" style="1" bestFit="1" customWidth="1"/>
    <col min="11782" max="11782" width="10.5703125" style="1" bestFit="1" customWidth="1"/>
    <col min="11783" max="11783" width="18.140625" style="1" bestFit="1" customWidth="1"/>
    <col min="11784" max="11784" width="9.140625" style="1" bestFit="1"/>
    <col min="11785" max="11785" width="1.7109375" style="1" bestFit="1" customWidth="1"/>
    <col min="11786"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3.7109375" style="1" bestFit="1" customWidth="1"/>
    <col min="12038" max="12038" width="10.5703125" style="1" bestFit="1" customWidth="1"/>
    <col min="12039" max="12039" width="18.140625" style="1" bestFit="1" customWidth="1"/>
    <col min="12040" max="12040" width="9.140625" style="1" bestFit="1"/>
    <col min="12041" max="12041" width="1.7109375" style="1" bestFit="1" customWidth="1"/>
    <col min="12042"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3.7109375" style="1" bestFit="1" customWidth="1"/>
    <col min="12294" max="12294" width="10.5703125" style="1" bestFit="1" customWidth="1"/>
    <col min="12295" max="12295" width="18.140625" style="1" bestFit="1" customWidth="1"/>
    <col min="12296" max="12296" width="9.140625" style="1" bestFit="1"/>
    <col min="12297" max="12297" width="1.7109375" style="1" bestFit="1" customWidth="1"/>
    <col min="12298"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3.7109375" style="1" bestFit="1" customWidth="1"/>
    <col min="12550" max="12550" width="10.5703125" style="1" bestFit="1" customWidth="1"/>
    <col min="12551" max="12551" width="18.140625" style="1" bestFit="1" customWidth="1"/>
    <col min="12552" max="12552" width="9.140625" style="1" bestFit="1"/>
    <col min="12553" max="12553" width="1.7109375" style="1" bestFit="1" customWidth="1"/>
    <col min="12554"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3.7109375" style="1" bestFit="1" customWidth="1"/>
    <col min="12806" max="12806" width="10.5703125" style="1" bestFit="1" customWidth="1"/>
    <col min="12807" max="12807" width="18.140625" style="1" bestFit="1" customWidth="1"/>
    <col min="12808" max="12808" width="9.140625" style="1" bestFit="1"/>
    <col min="12809" max="12809" width="1.7109375" style="1" bestFit="1" customWidth="1"/>
    <col min="12810"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3.7109375" style="1" bestFit="1" customWidth="1"/>
    <col min="13062" max="13062" width="10.5703125" style="1" bestFit="1" customWidth="1"/>
    <col min="13063" max="13063" width="18.140625" style="1" bestFit="1" customWidth="1"/>
    <col min="13064" max="13064" width="9.140625" style="1" bestFit="1"/>
    <col min="13065" max="13065" width="1.7109375" style="1" bestFit="1" customWidth="1"/>
    <col min="13066"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3.7109375" style="1" bestFit="1" customWidth="1"/>
    <col min="13318" max="13318" width="10.5703125" style="1" bestFit="1" customWidth="1"/>
    <col min="13319" max="13319" width="18.140625" style="1" bestFit="1" customWidth="1"/>
    <col min="13320" max="13320" width="9.140625" style="1" bestFit="1"/>
    <col min="13321" max="13321" width="1.7109375" style="1" bestFit="1" customWidth="1"/>
    <col min="13322"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3.7109375" style="1" bestFit="1" customWidth="1"/>
    <col min="13574" max="13574" width="10.5703125" style="1" bestFit="1" customWidth="1"/>
    <col min="13575" max="13575" width="18.140625" style="1" bestFit="1" customWidth="1"/>
    <col min="13576" max="13576" width="9.140625" style="1" bestFit="1"/>
    <col min="13577" max="13577" width="1.7109375" style="1" bestFit="1" customWidth="1"/>
    <col min="13578"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3.7109375" style="1" bestFit="1" customWidth="1"/>
    <col min="13830" max="13830" width="10.5703125" style="1" bestFit="1" customWidth="1"/>
    <col min="13831" max="13831" width="18.140625" style="1" bestFit="1" customWidth="1"/>
    <col min="13832" max="13832" width="9.140625" style="1" bestFit="1"/>
    <col min="13833" max="13833" width="1.7109375" style="1" bestFit="1" customWidth="1"/>
    <col min="13834"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3.7109375" style="1" bestFit="1" customWidth="1"/>
    <col min="14086" max="14086" width="10.5703125" style="1" bestFit="1" customWidth="1"/>
    <col min="14087" max="14087" width="18.140625" style="1" bestFit="1" customWidth="1"/>
    <col min="14088" max="14088" width="9.140625" style="1" bestFit="1"/>
    <col min="14089" max="14089" width="1.7109375" style="1" bestFit="1" customWidth="1"/>
    <col min="14090"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3.7109375" style="1" bestFit="1" customWidth="1"/>
    <col min="14342" max="14342" width="10.5703125" style="1" bestFit="1" customWidth="1"/>
    <col min="14343" max="14343" width="18.140625" style="1" bestFit="1" customWidth="1"/>
    <col min="14344" max="14344" width="9.140625" style="1" bestFit="1"/>
    <col min="14345" max="14345" width="1.7109375" style="1" bestFit="1" customWidth="1"/>
    <col min="14346"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3.7109375" style="1" bestFit="1" customWidth="1"/>
    <col min="14598" max="14598" width="10.5703125" style="1" bestFit="1" customWidth="1"/>
    <col min="14599" max="14599" width="18.140625" style="1" bestFit="1" customWidth="1"/>
    <col min="14600" max="14600" width="9.140625" style="1" bestFit="1"/>
    <col min="14601" max="14601" width="1.7109375" style="1" bestFit="1" customWidth="1"/>
    <col min="14602"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3.7109375" style="1" bestFit="1" customWidth="1"/>
    <col min="14854" max="14854" width="10.5703125" style="1" bestFit="1" customWidth="1"/>
    <col min="14855" max="14855" width="18.140625" style="1" bestFit="1" customWidth="1"/>
    <col min="14856" max="14856" width="9.140625" style="1" bestFit="1"/>
    <col min="14857" max="14857" width="1.7109375" style="1" bestFit="1" customWidth="1"/>
    <col min="14858"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3.7109375" style="1" bestFit="1" customWidth="1"/>
    <col min="15110" max="15110" width="10.5703125" style="1" bestFit="1" customWidth="1"/>
    <col min="15111" max="15111" width="18.140625" style="1" bestFit="1" customWidth="1"/>
    <col min="15112" max="15112" width="9.140625" style="1" bestFit="1"/>
    <col min="15113" max="15113" width="1.7109375" style="1" bestFit="1" customWidth="1"/>
    <col min="15114"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3.7109375" style="1" bestFit="1" customWidth="1"/>
    <col min="15366" max="15366" width="10.5703125" style="1" bestFit="1" customWidth="1"/>
    <col min="15367" max="15367" width="18.140625" style="1" bestFit="1" customWidth="1"/>
    <col min="15368" max="15368" width="9.140625" style="1" bestFit="1"/>
    <col min="15369" max="15369" width="1.7109375" style="1" bestFit="1" customWidth="1"/>
    <col min="15370"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3.7109375" style="1" bestFit="1" customWidth="1"/>
    <col min="15622" max="15622" width="10.5703125" style="1" bestFit="1" customWidth="1"/>
    <col min="15623" max="15623" width="18.140625" style="1" bestFit="1" customWidth="1"/>
    <col min="15624" max="15624" width="9.140625" style="1" bestFit="1"/>
    <col min="15625" max="15625" width="1.7109375" style="1" bestFit="1" customWidth="1"/>
    <col min="15626"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3.7109375" style="1" bestFit="1" customWidth="1"/>
    <col min="15878" max="15878" width="10.5703125" style="1" bestFit="1" customWidth="1"/>
    <col min="15879" max="15879" width="18.140625" style="1" bestFit="1" customWidth="1"/>
    <col min="15880" max="15880" width="9.140625" style="1" bestFit="1"/>
    <col min="15881" max="15881" width="1.7109375" style="1" bestFit="1" customWidth="1"/>
    <col min="15882"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3.7109375" style="1" bestFit="1" customWidth="1"/>
    <col min="16134" max="16134" width="10.5703125" style="1" bestFit="1" customWidth="1"/>
    <col min="16135" max="16135" width="18.140625" style="1" bestFit="1" customWidth="1"/>
    <col min="16136" max="16136" width="9.140625" style="1" bestFit="1"/>
    <col min="16137" max="16137" width="1.7109375" style="1" bestFit="1" customWidth="1"/>
    <col min="16138" max="16384" width="9.140625" style="1"/>
  </cols>
  <sheetData>
    <row r="1" spans="1:9">
      <c r="A1" s="3" t="s">
        <v>0</v>
      </c>
      <c r="B1" s="329" t="s">
        <v>75</v>
      </c>
      <c r="C1" s="329"/>
      <c r="D1" s="329"/>
      <c r="E1" s="329"/>
    </row>
    <row r="2" spans="1:9" ht="13.5" thickBot="1"/>
    <row r="3" spans="1:9" ht="15">
      <c r="B3" s="219" t="s">
        <v>2989</v>
      </c>
      <c r="C3" s="367"/>
    </row>
    <row r="4" spans="1:9" ht="30">
      <c r="B4" s="220" t="s">
        <v>2990</v>
      </c>
      <c r="C4" s="368"/>
    </row>
    <row r="5" spans="1:9" ht="15">
      <c r="B5" s="222" t="s">
        <v>2917</v>
      </c>
      <c r="C5" s="368"/>
    </row>
    <row r="6" spans="1:9" ht="15">
      <c r="B6" s="220" t="s">
        <v>2929</v>
      </c>
      <c r="C6" s="368"/>
    </row>
    <row r="7" spans="1:9" ht="30.75" thickBot="1">
      <c r="B7" s="221" t="s">
        <v>2991</v>
      </c>
      <c r="C7" s="369"/>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1621</v>
      </c>
      <c r="C15" s="12" t="s">
        <v>136</v>
      </c>
      <c r="D15" s="1" t="s">
        <v>137</v>
      </c>
      <c r="E15" s="1" t="s">
        <v>138</v>
      </c>
      <c r="F15" s="4">
        <v>2850000</v>
      </c>
      <c r="G15" s="4">
        <v>20492.93</v>
      </c>
      <c r="H15" s="4">
        <v>7.77</v>
      </c>
    </row>
    <row r="16" spans="1:9">
      <c r="B16" s="1" t="s">
        <v>1620</v>
      </c>
      <c r="C16" s="12" t="s">
        <v>136</v>
      </c>
      <c r="D16" s="1" t="s">
        <v>139</v>
      </c>
      <c r="E16" s="1" t="s">
        <v>140</v>
      </c>
      <c r="F16" s="4">
        <v>840000</v>
      </c>
      <c r="G16" s="4">
        <v>18968.46</v>
      </c>
      <c r="H16" s="4">
        <v>7.2</v>
      </c>
    </row>
    <row r="17" spans="2:8">
      <c r="B17" s="1" t="s">
        <v>1619</v>
      </c>
      <c r="C17" s="12" t="s">
        <v>136</v>
      </c>
      <c r="D17" s="1" t="s">
        <v>137</v>
      </c>
      <c r="E17" s="1" t="s">
        <v>141</v>
      </c>
      <c r="F17" s="4">
        <v>1050000</v>
      </c>
      <c r="G17" s="4">
        <v>16604.7</v>
      </c>
      <c r="H17" s="4">
        <v>6.3</v>
      </c>
    </row>
    <row r="18" spans="2:8">
      <c r="B18" s="1" t="s">
        <v>290</v>
      </c>
      <c r="C18" s="12" t="s">
        <v>136</v>
      </c>
      <c r="D18" s="1" t="s">
        <v>137</v>
      </c>
      <c r="E18" s="1" t="s">
        <v>291</v>
      </c>
      <c r="F18" s="4">
        <v>3200000</v>
      </c>
      <c r="G18" s="4">
        <v>13633.6</v>
      </c>
      <c r="H18" s="4">
        <v>5.17</v>
      </c>
    </row>
    <row r="19" spans="2:8">
      <c r="B19" s="1" t="s">
        <v>2209</v>
      </c>
      <c r="C19" s="12" t="s">
        <v>136</v>
      </c>
      <c r="D19" s="1" t="s">
        <v>154</v>
      </c>
      <c r="E19" s="1" t="s">
        <v>530</v>
      </c>
      <c r="F19" s="4">
        <v>1525000</v>
      </c>
      <c r="G19" s="4">
        <v>12915.99</v>
      </c>
      <c r="H19" s="4">
        <v>4.9000000000000004</v>
      </c>
    </row>
    <row r="20" spans="2:8">
      <c r="B20" s="1" t="s">
        <v>2246</v>
      </c>
      <c r="C20" s="12" t="s">
        <v>136</v>
      </c>
      <c r="D20" s="1" t="s">
        <v>158</v>
      </c>
      <c r="E20" s="1" t="s">
        <v>531</v>
      </c>
      <c r="F20" s="4">
        <v>1390074</v>
      </c>
      <c r="G20" s="4">
        <v>11069.85</v>
      </c>
      <c r="H20" s="4">
        <v>4.2</v>
      </c>
    </row>
    <row r="21" spans="2:8">
      <c r="B21" s="1" t="s">
        <v>2204</v>
      </c>
      <c r="C21" s="12" t="s">
        <v>136</v>
      </c>
      <c r="D21" s="1" t="s">
        <v>165</v>
      </c>
      <c r="E21" s="1" t="s">
        <v>222</v>
      </c>
      <c r="F21" s="4">
        <v>3010000</v>
      </c>
      <c r="G21" s="4">
        <v>10554.57</v>
      </c>
      <c r="H21" s="4">
        <v>4</v>
      </c>
    </row>
    <row r="22" spans="2:8">
      <c r="B22" s="1" t="s">
        <v>1618</v>
      </c>
      <c r="C22" s="12" t="s">
        <v>136</v>
      </c>
      <c r="D22" s="1" t="s">
        <v>142</v>
      </c>
      <c r="E22" s="1" t="s">
        <v>144</v>
      </c>
      <c r="F22" s="4">
        <v>255000</v>
      </c>
      <c r="G22" s="4">
        <v>9655.4500000000007</v>
      </c>
      <c r="H22" s="4">
        <v>3.66</v>
      </c>
    </row>
    <row r="23" spans="2:8">
      <c r="B23" s="1" t="s">
        <v>1981</v>
      </c>
      <c r="C23" s="12" t="s">
        <v>136</v>
      </c>
      <c r="D23" s="1" t="s">
        <v>150</v>
      </c>
      <c r="E23" s="1" t="s">
        <v>151</v>
      </c>
      <c r="F23" s="4">
        <v>1450000</v>
      </c>
      <c r="G23" s="4">
        <v>9628.73</v>
      </c>
      <c r="H23" s="4">
        <v>3.65</v>
      </c>
    </row>
    <row r="24" spans="2:8">
      <c r="B24" s="1" t="s">
        <v>2039</v>
      </c>
      <c r="C24" s="12" t="s">
        <v>136</v>
      </c>
      <c r="D24" s="1" t="s">
        <v>193</v>
      </c>
      <c r="E24" s="1" t="s">
        <v>360</v>
      </c>
      <c r="F24" s="4">
        <v>210000</v>
      </c>
      <c r="G24" s="4">
        <v>7127.4</v>
      </c>
      <c r="H24" s="4">
        <v>2.7</v>
      </c>
    </row>
    <row r="25" spans="2:8">
      <c r="B25" s="1" t="s">
        <v>2237</v>
      </c>
      <c r="C25" s="12" t="s">
        <v>136</v>
      </c>
      <c r="D25" s="1" t="s">
        <v>168</v>
      </c>
      <c r="E25" s="1" t="s">
        <v>211</v>
      </c>
      <c r="F25" s="4">
        <v>192016</v>
      </c>
      <c r="G25" s="4">
        <v>6887.42</v>
      </c>
      <c r="H25" s="4">
        <v>2.61</v>
      </c>
    </row>
    <row r="26" spans="2:8">
      <c r="B26" s="1" t="s">
        <v>2242</v>
      </c>
      <c r="C26" s="12" t="s">
        <v>136</v>
      </c>
      <c r="D26" s="1" t="s">
        <v>158</v>
      </c>
      <c r="E26" s="1" t="s">
        <v>218</v>
      </c>
      <c r="F26" s="4">
        <v>476950</v>
      </c>
      <c r="G26" s="4">
        <v>6508.7</v>
      </c>
      <c r="H26" s="4">
        <v>2.4700000000000002</v>
      </c>
    </row>
    <row r="27" spans="2:8">
      <c r="B27" s="1" t="s">
        <v>1617</v>
      </c>
      <c r="C27" s="12" t="s">
        <v>136</v>
      </c>
      <c r="D27" s="1" t="s">
        <v>142</v>
      </c>
      <c r="E27" s="1" t="s">
        <v>143</v>
      </c>
      <c r="F27" s="4">
        <v>350000</v>
      </c>
      <c r="G27" s="4">
        <v>5972.58</v>
      </c>
      <c r="H27" s="4">
        <v>2.27</v>
      </c>
    </row>
    <row r="28" spans="2:8">
      <c r="B28" s="1" t="s">
        <v>2241</v>
      </c>
      <c r="C28" s="12" t="s">
        <v>136</v>
      </c>
      <c r="D28" s="1" t="s">
        <v>161</v>
      </c>
      <c r="E28" s="1" t="s">
        <v>532</v>
      </c>
      <c r="F28" s="4">
        <v>575625</v>
      </c>
      <c r="G28" s="4">
        <v>5441.38</v>
      </c>
      <c r="H28" s="4">
        <v>2.06</v>
      </c>
    </row>
    <row r="29" spans="2:8">
      <c r="B29" s="1" t="s">
        <v>2264</v>
      </c>
      <c r="C29" s="12" t="s">
        <v>136</v>
      </c>
      <c r="D29" s="1" t="s">
        <v>184</v>
      </c>
      <c r="E29" s="1" t="s">
        <v>498</v>
      </c>
      <c r="F29" s="4">
        <v>267834</v>
      </c>
      <c r="G29" s="4">
        <v>5414.26</v>
      </c>
      <c r="H29" s="4">
        <v>2.0499999999999998</v>
      </c>
    </row>
    <row r="30" spans="2:8">
      <c r="B30" s="1" t="s">
        <v>2006</v>
      </c>
      <c r="C30" s="12" t="s">
        <v>136</v>
      </c>
      <c r="D30" s="1" t="s">
        <v>146</v>
      </c>
      <c r="E30" s="1" t="s">
        <v>147</v>
      </c>
      <c r="F30" s="4">
        <v>190300</v>
      </c>
      <c r="G30" s="4">
        <v>5325.55</v>
      </c>
      <c r="H30" s="4">
        <v>2.02</v>
      </c>
    </row>
    <row r="31" spans="2:8">
      <c r="B31" s="1" t="s">
        <v>1603</v>
      </c>
      <c r="C31" s="12" t="s">
        <v>136</v>
      </c>
      <c r="D31" s="1" t="s">
        <v>137</v>
      </c>
      <c r="E31" s="1" t="s">
        <v>145</v>
      </c>
      <c r="F31" s="4">
        <v>290000</v>
      </c>
      <c r="G31" s="4">
        <v>5085.7299999999996</v>
      </c>
      <c r="H31" s="4">
        <v>1.93</v>
      </c>
    </row>
    <row r="32" spans="2:8">
      <c r="B32" s="1" t="s">
        <v>2244</v>
      </c>
      <c r="C32" s="12" t="s">
        <v>136</v>
      </c>
      <c r="D32" s="1" t="s">
        <v>161</v>
      </c>
      <c r="E32" s="1" t="s">
        <v>519</v>
      </c>
      <c r="F32" s="4">
        <v>227500</v>
      </c>
      <c r="G32" s="4">
        <v>5068.25</v>
      </c>
      <c r="H32" s="4">
        <v>1.92</v>
      </c>
    </row>
    <row r="33" spans="2:8">
      <c r="B33" s="1" t="s">
        <v>2265</v>
      </c>
      <c r="C33" s="12" t="s">
        <v>136</v>
      </c>
      <c r="D33" s="1" t="s">
        <v>224</v>
      </c>
      <c r="E33" s="1" t="s">
        <v>533</v>
      </c>
      <c r="F33" s="4">
        <v>1711730</v>
      </c>
      <c r="G33" s="4">
        <v>4972.58</v>
      </c>
      <c r="H33" s="4">
        <v>1.89</v>
      </c>
    </row>
    <row r="34" spans="2:8">
      <c r="B34" s="1" t="s">
        <v>2238</v>
      </c>
      <c r="C34" s="12" t="s">
        <v>136</v>
      </c>
      <c r="D34" s="1" t="s">
        <v>212</v>
      </c>
      <c r="E34" s="1" t="s">
        <v>213</v>
      </c>
      <c r="F34" s="4">
        <v>3200000</v>
      </c>
      <c r="G34" s="4">
        <v>4936</v>
      </c>
      <c r="H34" s="4">
        <v>1.87</v>
      </c>
    </row>
    <row r="35" spans="2:8">
      <c r="B35" s="1" t="s">
        <v>1614</v>
      </c>
      <c r="C35" s="12" t="s">
        <v>136</v>
      </c>
      <c r="D35" s="1" t="s">
        <v>154</v>
      </c>
      <c r="E35" s="1" t="s">
        <v>164</v>
      </c>
      <c r="F35" s="4">
        <v>2303000</v>
      </c>
      <c r="G35" s="4">
        <v>4866.24</v>
      </c>
      <c r="H35" s="4">
        <v>1.85</v>
      </c>
    </row>
    <row r="36" spans="2:8">
      <c r="B36" s="1" t="s">
        <v>1611</v>
      </c>
      <c r="C36" s="12" t="s">
        <v>136</v>
      </c>
      <c r="D36" s="1" t="s">
        <v>142</v>
      </c>
      <c r="E36" s="1" t="s">
        <v>275</v>
      </c>
      <c r="F36" s="4">
        <v>102112</v>
      </c>
      <c r="G36" s="4">
        <v>4798.8</v>
      </c>
      <c r="H36" s="4">
        <v>1.82</v>
      </c>
    </row>
    <row r="37" spans="2:8">
      <c r="B37" s="1" t="s">
        <v>2012</v>
      </c>
      <c r="C37" s="12" t="s">
        <v>136</v>
      </c>
      <c r="D37" s="1" t="s">
        <v>184</v>
      </c>
      <c r="E37" s="1" t="s">
        <v>440</v>
      </c>
      <c r="F37" s="4">
        <v>450000</v>
      </c>
      <c r="G37" s="4">
        <v>4496.18</v>
      </c>
      <c r="H37" s="4">
        <v>1.71</v>
      </c>
    </row>
    <row r="38" spans="2:8">
      <c r="B38" s="1" t="s">
        <v>1974</v>
      </c>
      <c r="C38" s="12" t="s">
        <v>136</v>
      </c>
      <c r="D38" s="1" t="s">
        <v>170</v>
      </c>
      <c r="E38" s="1" t="s">
        <v>171</v>
      </c>
      <c r="F38" s="4">
        <v>56000</v>
      </c>
      <c r="G38" s="4">
        <v>4386.17</v>
      </c>
      <c r="H38" s="4">
        <v>1.66</v>
      </c>
    </row>
    <row r="39" spans="2:8">
      <c r="B39" s="1" t="s">
        <v>1592</v>
      </c>
      <c r="C39" s="12" t="s">
        <v>136</v>
      </c>
      <c r="D39" s="1" t="s">
        <v>170</v>
      </c>
      <c r="E39" s="1" t="s">
        <v>182</v>
      </c>
      <c r="F39" s="4">
        <v>180000</v>
      </c>
      <c r="G39" s="4">
        <v>4343.76</v>
      </c>
      <c r="H39" s="4">
        <v>1.65</v>
      </c>
    </row>
    <row r="40" spans="2:8">
      <c r="B40" s="1" t="s">
        <v>2037</v>
      </c>
      <c r="C40" s="12" t="s">
        <v>136</v>
      </c>
      <c r="D40" s="1" t="s">
        <v>187</v>
      </c>
      <c r="E40" s="1" t="s">
        <v>384</v>
      </c>
      <c r="F40" s="4">
        <v>2000000</v>
      </c>
      <c r="G40" s="4">
        <v>4162</v>
      </c>
      <c r="H40" s="4">
        <v>1.58</v>
      </c>
    </row>
    <row r="41" spans="2:8">
      <c r="B41" s="1" t="s">
        <v>2240</v>
      </c>
      <c r="C41" s="12" t="s">
        <v>136</v>
      </c>
      <c r="D41" s="1" t="s">
        <v>215</v>
      </c>
      <c r="E41" s="1" t="s">
        <v>216</v>
      </c>
      <c r="F41" s="4">
        <v>489385</v>
      </c>
      <c r="G41" s="4">
        <v>4144.3599999999997</v>
      </c>
      <c r="H41" s="4">
        <v>1.57</v>
      </c>
    </row>
    <row r="42" spans="2:8">
      <c r="B42" s="1" t="s">
        <v>2208</v>
      </c>
      <c r="C42" s="12" t="s">
        <v>136</v>
      </c>
      <c r="D42" s="1" t="s">
        <v>154</v>
      </c>
      <c r="E42" s="1" t="s">
        <v>226</v>
      </c>
      <c r="F42" s="4">
        <v>181800</v>
      </c>
      <c r="G42" s="4">
        <v>4020.42</v>
      </c>
      <c r="H42" s="4">
        <v>1.53</v>
      </c>
    </row>
    <row r="43" spans="2:8">
      <c r="B43" s="1" t="s">
        <v>1956</v>
      </c>
      <c r="C43" s="12" t="s">
        <v>136</v>
      </c>
      <c r="D43" s="1" t="s">
        <v>173</v>
      </c>
      <c r="E43" s="1" t="s">
        <v>174</v>
      </c>
      <c r="F43" s="4">
        <v>235832</v>
      </c>
      <c r="G43" s="4">
        <v>3943.58</v>
      </c>
      <c r="H43" s="4">
        <v>1.5</v>
      </c>
    </row>
    <row r="44" spans="2:8">
      <c r="B44" s="1" t="s">
        <v>2266</v>
      </c>
      <c r="C44" s="12" t="s">
        <v>136</v>
      </c>
      <c r="D44" s="1" t="s">
        <v>224</v>
      </c>
      <c r="E44" s="1" t="s">
        <v>534</v>
      </c>
      <c r="F44" s="4">
        <v>553870</v>
      </c>
      <c r="G44" s="4">
        <v>3552.25</v>
      </c>
      <c r="H44" s="4">
        <v>1.35</v>
      </c>
    </row>
    <row r="45" spans="2:8">
      <c r="B45" s="1" t="s">
        <v>2267</v>
      </c>
      <c r="C45" s="12" t="s">
        <v>136</v>
      </c>
      <c r="D45" s="1" t="s">
        <v>184</v>
      </c>
      <c r="E45" s="1" t="s">
        <v>219</v>
      </c>
      <c r="F45" s="4">
        <v>84700</v>
      </c>
      <c r="G45" s="4">
        <v>3291.15</v>
      </c>
      <c r="H45" s="4">
        <v>1.25</v>
      </c>
    </row>
    <row r="46" spans="2:8">
      <c r="B46" s="1" t="s">
        <v>2199</v>
      </c>
      <c r="C46" s="12" t="s">
        <v>136</v>
      </c>
      <c r="D46" s="1" t="s">
        <v>154</v>
      </c>
      <c r="E46" s="1" t="s">
        <v>155</v>
      </c>
      <c r="F46" s="4">
        <v>115000</v>
      </c>
      <c r="G46" s="4">
        <v>3132.72</v>
      </c>
      <c r="H46" s="4">
        <v>1.19</v>
      </c>
    </row>
    <row r="47" spans="2:8">
      <c r="B47" s="1" t="s">
        <v>2002</v>
      </c>
      <c r="C47" s="12" t="s">
        <v>136</v>
      </c>
      <c r="D47" s="1" t="s">
        <v>137</v>
      </c>
      <c r="E47" s="1" t="s">
        <v>413</v>
      </c>
      <c r="F47" s="4">
        <v>7001660</v>
      </c>
      <c r="G47" s="4">
        <v>3007.21</v>
      </c>
      <c r="H47" s="4">
        <v>1.1399999999999999</v>
      </c>
    </row>
    <row r="48" spans="2:8">
      <c r="B48" s="1" t="s">
        <v>1965</v>
      </c>
      <c r="C48" s="12" t="s">
        <v>136</v>
      </c>
      <c r="D48" s="1" t="s">
        <v>246</v>
      </c>
      <c r="E48" s="1" t="s">
        <v>422</v>
      </c>
      <c r="F48" s="4">
        <v>375000</v>
      </c>
      <c r="G48" s="4">
        <v>2974.88</v>
      </c>
      <c r="H48" s="4">
        <v>1.1299999999999999</v>
      </c>
    </row>
    <row r="49" spans="2:9">
      <c r="B49" s="1" t="s">
        <v>2233</v>
      </c>
      <c r="C49" s="12" t="s">
        <v>136</v>
      </c>
      <c r="D49" s="1" t="s">
        <v>198</v>
      </c>
      <c r="E49" s="1" t="s">
        <v>199</v>
      </c>
      <c r="F49" s="4">
        <v>180000</v>
      </c>
      <c r="G49" s="4">
        <v>2533.59</v>
      </c>
      <c r="H49" s="4">
        <v>0.96</v>
      </c>
    </row>
    <row r="50" spans="2:9">
      <c r="B50" s="1" t="s">
        <v>1962</v>
      </c>
      <c r="C50" s="12" t="s">
        <v>136</v>
      </c>
      <c r="D50" s="1" t="s">
        <v>246</v>
      </c>
      <c r="E50" s="1" t="s">
        <v>421</v>
      </c>
      <c r="F50" s="4">
        <v>30000</v>
      </c>
      <c r="G50" s="4">
        <v>2053.83</v>
      </c>
      <c r="H50" s="4">
        <v>0.78</v>
      </c>
    </row>
    <row r="51" spans="2:9">
      <c r="B51" s="1" t="s">
        <v>2268</v>
      </c>
      <c r="C51" s="12" t="s">
        <v>136</v>
      </c>
      <c r="D51" s="1" t="s">
        <v>170</v>
      </c>
      <c r="E51" s="1" t="s">
        <v>535</v>
      </c>
      <c r="F51" s="4">
        <v>364186</v>
      </c>
      <c r="G51" s="4">
        <v>2025.42</v>
      </c>
      <c r="H51" s="4">
        <v>0.77</v>
      </c>
    </row>
    <row r="52" spans="2:9">
      <c r="B52" s="1" t="s">
        <v>1597</v>
      </c>
      <c r="C52" s="12" t="s">
        <v>136</v>
      </c>
      <c r="D52" s="1" t="s">
        <v>161</v>
      </c>
      <c r="E52" s="1" t="s">
        <v>162</v>
      </c>
      <c r="F52" s="4">
        <v>27375</v>
      </c>
      <c r="G52" s="4">
        <v>1416.27</v>
      </c>
      <c r="H52" s="4">
        <v>0.54</v>
      </c>
    </row>
    <row r="53" spans="2:9">
      <c r="B53" s="1" t="s">
        <v>2269</v>
      </c>
      <c r="C53" s="12" t="s">
        <v>136</v>
      </c>
      <c r="D53" s="1" t="s">
        <v>168</v>
      </c>
      <c r="E53" s="1" t="s">
        <v>536</v>
      </c>
      <c r="F53" s="4">
        <v>76378</v>
      </c>
      <c r="G53" s="4">
        <v>1336.19</v>
      </c>
      <c r="H53" s="4">
        <v>0.51</v>
      </c>
    </row>
    <row r="54" spans="2:9">
      <c r="B54" s="1" t="s">
        <v>2263</v>
      </c>
      <c r="C54" s="12" t="s">
        <v>136</v>
      </c>
      <c r="D54" s="1" t="s">
        <v>237</v>
      </c>
      <c r="E54" s="1" t="s">
        <v>521</v>
      </c>
      <c r="F54" s="4">
        <v>210000</v>
      </c>
      <c r="G54" s="4">
        <v>4.2</v>
      </c>
      <c r="H54" s="4">
        <v>0</v>
      </c>
      <c r="I54" s="1" t="s">
        <v>416</v>
      </c>
    </row>
    <row r="55" spans="2:9">
      <c r="B55" s="2" t="s">
        <v>203</v>
      </c>
      <c r="C55" s="34"/>
      <c r="D55" s="2"/>
      <c r="E55" s="2"/>
      <c r="F55" s="10"/>
      <c r="G55" s="10">
        <f>SUM(G12:G54)</f>
        <v>250753.34999999998</v>
      </c>
      <c r="H55" s="10">
        <f>SUM(H12:H54)</f>
        <v>95.129999999999981</v>
      </c>
    </row>
    <row r="56" spans="2:9">
      <c r="B56" s="2" t="s">
        <v>204</v>
      </c>
      <c r="C56" s="34"/>
      <c r="D56" s="2"/>
      <c r="E56" s="2"/>
      <c r="F56" s="10"/>
      <c r="G56" s="10">
        <v>12582.99</v>
      </c>
      <c r="H56" s="10">
        <v>4.7699999999999996</v>
      </c>
    </row>
    <row r="57" spans="2:9">
      <c r="B57" s="2" t="s">
        <v>122</v>
      </c>
      <c r="C57" s="34"/>
      <c r="D57" s="2"/>
      <c r="E57" s="2"/>
      <c r="F57" s="10"/>
      <c r="G57" s="10">
        <v>263336.34000000003</v>
      </c>
      <c r="H57" s="10">
        <v>99.9</v>
      </c>
    </row>
    <row r="58" spans="2:9">
      <c r="B58" s="2" t="s">
        <v>123</v>
      </c>
      <c r="C58" s="34"/>
      <c r="D58" s="2"/>
      <c r="E58" s="2"/>
      <c r="F58" s="10"/>
      <c r="G58" s="10">
        <v>241.92434639997919</v>
      </c>
      <c r="H58" s="10">
        <v>9.9999999999994316E-2</v>
      </c>
    </row>
    <row r="59" spans="2:9">
      <c r="B59" s="2" t="s">
        <v>124</v>
      </c>
      <c r="C59" s="34"/>
      <c r="D59" s="2"/>
      <c r="E59" s="2"/>
      <c r="F59" s="10"/>
      <c r="G59" s="10">
        <v>263578.26434639998</v>
      </c>
      <c r="H59" s="10">
        <v>100</v>
      </c>
    </row>
    <row r="60" spans="2:9">
      <c r="B60" s="1" t="s">
        <v>125</v>
      </c>
    </row>
    <row r="61" spans="2:9">
      <c r="B61" s="1" t="s">
        <v>126</v>
      </c>
    </row>
    <row r="63" spans="2:9" ht="25.5">
      <c r="B63" s="11" t="s">
        <v>127</v>
      </c>
      <c r="C63" s="12" t="s">
        <v>128</v>
      </c>
    </row>
    <row r="64" spans="2:9">
      <c r="B64" s="2"/>
    </row>
    <row r="65" spans="2:8">
      <c r="B65" s="2" t="s">
        <v>129</v>
      </c>
    </row>
    <row r="66" spans="2:8">
      <c r="B66" s="2" t="s">
        <v>206</v>
      </c>
    </row>
    <row r="67" spans="2:8">
      <c r="B67" s="2" t="s">
        <v>130</v>
      </c>
    </row>
    <row r="68" spans="2:8">
      <c r="B68" s="2" t="s">
        <v>537</v>
      </c>
      <c r="C68" s="34"/>
    </row>
    <row r="69" spans="2:8">
      <c r="B69" s="2" t="s">
        <v>538</v>
      </c>
      <c r="C69" s="34"/>
    </row>
    <row r="70" spans="2:8">
      <c r="B70" s="2" t="s">
        <v>539</v>
      </c>
      <c r="C70" s="34"/>
    </row>
    <row r="71" spans="2:8">
      <c r="B71" s="2" t="s">
        <v>540</v>
      </c>
      <c r="C71" s="34"/>
    </row>
    <row r="72" spans="2:8">
      <c r="B72" s="2" t="s">
        <v>541</v>
      </c>
      <c r="C72" s="34"/>
    </row>
    <row r="73" spans="2:8">
      <c r="B73" s="2" t="s">
        <v>542</v>
      </c>
      <c r="C73" s="34"/>
    </row>
    <row r="74" spans="2:8">
      <c r="B74" s="2" t="s">
        <v>543</v>
      </c>
      <c r="C74" s="34"/>
    </row>
    <row r="75" spans="2:8">
      <c r="B75" s="2" t="s">
        <v>544</v>
      </c>
      <c r="C75" s="34"/>
    </row>
    <row r="76" spans="2:8" s="121" customFormat="1">
      <c r="B76" s="118" t="s">
        <v>2442</v>
      </c>
      <c r="C76" s="122"/>
      <c r="F76" s="123"/>
      <c r="G76" s="123"/>
      <c r="H76" s="123"/>
    </row>
    <row r="77" spans="2:8" s="121" customFormat="1">
      <c r="B77" s="118" t="s">
        <v>131</v>
      </c>
      <c r="C77" s="124"/>
      <c r="F77" s="123"/>
      <c r="G77" s="123"/>
      <c r="H77" s="123"/>
    </row>
    <row r="78" spans="2:8" s="121" customFormat="1">
      <c r="B78" s="118" t="s">
        <v>132</v>
      </c>
      <c r="C78" s="124"/>
      <c r="F78" s="123"/>
      <c r="G78" s="123"/>
      <c r="H78" s="123"/>
    </row>
  </sheetData>
  <mergeCells count="2">
    <mergeCell ref="B1:E1"/>
    <mergeCell ref="C3:C7"/>
  </mergeCells>
  <hyperlinks>
    <hyperlink ref="A1" location="Index!A1" display="Index" xr:uid="{98B8606F-49C8-443B-AA75-1CFFF1CDFB9F}"/>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A49B2-BD5F-47E9-B361-273323716E0E}">
  <sheetPr codeName="Sheet67"/>
  <dimension ref="A1:I86"/>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7.7109375" style="1" bestFit="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29" t="s">
        <v>79</v>
      </c>
      <c r="C1" s="329"/>
      <c r="D1" s="329"/>
      <c r="E1" s="329"/>
    </row>
    <row r="2" spans="1:9" ht="13.5" thickBot="1"/>
    <row r="3" spans="1:9" ht="15">
      <c r="B3" s="219" t="s">
        <v>2992</v>
      </c>
      <c r="C3" s="367"/>
    </row>
    <row r="4" spans="1:9" ht="30">
      <c r="B4" s="220" t="s">
        <v>2993</v>
      </c>
      <c r="C4" s="368"/>
    </row>
    <row r="5" spans="1:9" ht="15">
      <c r="B5" s="222" t="s">
        <v>2917</v>
      </c>
      <c r="C5" s="368"/>
    </row>
    <row r="6" spans="1:9" ht="15">
      <c r="B6" s="222" t="s">
        <v>2994</v>
      </c>
      <c r="C6" s="368"/>
    </row>
    <row r="7" spans="1:9" ht="30.75" thickBot="1">
      <c r="B7" s="223" t="s">
        <v>2995</v>
      </c>
      <c r="C7" s="369"/>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2231</v>
      </c>
      <c r="C15" s="12" t="s">
        <v>136</v>
      </c>
      <c r="D15" s="1" t="s">
        <v>168</v>
      </c>
      <c r="E15" s="1" t="s">
        <v>355</v>
      </c>
      <c r="F15" s="4">
        <v>133400</v>
      </c>
      <c r="G15" s="4">
        <v>5372.82</v>
      </c>
      <c r="H15" s="4">
        <v>3.81</v>
      </c>
    </row>
    <row r="16" spans="1:9">
      <c r="B16" s="1" t="s">
        <v>2039</v>
      </c>
      <c r="C16" s="12" t="s">
        <v>136</v>
      </c>
      <c r="D16" s="1" t="s">
        <v>193</v>
      </c>
      <c r="E16" s="1" t="s">
        <v>360</v>
      </c>
      <c r="F16" s="4">
        <v>150000</v>
      </c>
      <c r="G16" s="4">
        <v>5091</v>
      </c>
      <c r="H16" s="4">
        <v>3.61</v>
      </c>
    </row>
    <row r="17" spans="2:8">
      <c r="B17" s="1" t="s">
        <v>2009</v>
      </c>
      <c r="C17" s="12" t="s">
        <v>136</v>
      </c>
      <c r="D17" s="1" t="s">
        <v>142</v>
      </c>
      <c r="E17" s="1" t="s">
        <v>488</v>
      </c>
      <c r="F17" s="4">
        <v>165300</v>
      </c>
      <c r="G17" s="4">
        <v>4790.5600000000004</v>
      </c>
      <c r="H17" s="4">
        <v>3.4</v>
      </c>
    </row>
    <row r="18" spans="2:8">
      <c r="B18" s="1" t="s">
        <v>1964</v>
      </c>
      <c r="C18" s="12" t="s">
        <v>136</v>
      </c>
      <c r="D18" s="1" t="s">
        <v>256</v>
      </c>
      <c r="E18" s="1" t="s">
        <v>363</v>
      </c>
      <c r="F18" s="4">
        <v>3700000</v>
      </c>
      <c r="G18" s="4">
        <v>4774.8500000000004</v>
      </c>
      <c r="H18" s="4">
        <v>3.39</v>
      </c>
    </row>
    <row r="19" spans="2:8">
      <c r="B19" s="1" t="s">
        <v>1598</v>
      </c>
      <c r="C19" s="12" t="s">
        <v>136</v>
      </c>
      <c r="D19" s="1" t="s">
        <v>148</v>
      </c>
      <c r="E19" s="1" t="s">
        <v>279</v>
      </c>
      <c r="F19" s="4">
        <v>470000</v>
      </c>
      <c r="G19" s="4">
        <v>4680.5</v>
      </c>
      <c r="H19" s="4">
        <v>3.32</v>
      </c>
    </row>
    <row r="20" spans="2:8">
      <c r="B20" s="1" t="s">
        <v>2211</v>
      </c>
      <c r="C20" s="12" t="s">
        <v>136</v>
      </c>
      <c r="D20" s="1" t="s">
        <v>376</v>
      </c>
      <c r="E20" s="1" t="s">
        <v>489</v>
      </c>
      <c r="F20" s="4">
        <v>1261000</v>
      </c>
      <c r="G20" s="4">
        <v>4191.5600000000004</v>
      </c>
      <c r="H20" s="4">
        <v>2.97</v>
      </c>
    </row>
    <row r="21" spans="2:8">
      <c r="B21" s="1" t="s">
        <v>1979</v>
      </c>
      <c r="C21" s="12" t="s">
        <v>136</v>
      </c>
      <c r="D21" s="1" t="s">
        <v>341</v>
      </c>
      <c r="E21" s="1" t="s">
        <v>345</v>
      </c>
      <c r="F21" s="4">
        <v>1100000</v>
      </c>
      <c r="G21" s="4">
        <v>4146.45</v>
      </c>
      <c r="H21" s="4">
        <v>2.94</v>
      </c>
    </row>
    <row r="22" spans="2:8">
      <c r="B22" s="1" t="s">
        <v>2270</v>
      </c>
      <c r="C22" s="12" t="s">
        <v>136</v>
      </c>
      <c r="D22" s="1" t="s">
        <v>161</v>
      </c>
      <c r="E22" s="1" t="s">
        <v>490</v>
      </c>
      <c r="F22" s="4">
        <v>535000</v>
      </c>
      <c r="G22" s="4">
        <v>3566.31</v>
      </c>
      <c r="H22" s="4">
        <v>2.5299999999999998</v>
      </c>
    </row>
    <row r="23" spans="2:8">
      <c r="B23" s="1" t="s">
        <v>1578</v>
      </c>
      <c r="C23" s="12" t="s">
        <v>136</v>
      </c>
      <c r="D23" s="1" t="s">
        <v>156</v>
      </c>
      <c r="E23" s="1" t="s">
        <v>157</v>
      </c>
      <c r="F23" s="4">
        <v>294200</v>
      </c>
      <c r="G23" s="4">
        <v>3516.72</v>
      </c>
      <c r="H23" s="4">
        <v>2.4900000000000002</v>
      </c>
    </row>
    <row r="24" spans="2:8">
      <c r="B24" s="1" t="s">
        <v>1958</v>
      </c>
      <c r="C24" s="12" t="s">
        <v>136</v>
      </c>
      <c r="D24" s="1" t="s">
        <v>224</v>
      </c>
      <c r="E24" s="1" t="s">
        <v>286</v>
      </c>
      <c r="F24" s="4">
        <v>70000</v>
      </c>
      <c r="G24" s="4">
        <v>3478.69</v>
      </c>
      <c r="H24" s="4">
        <v>2.4700000000000002</v>
      </c>
    </row>
    <row r="25" spans="2:8">
      <c r="B25" s="1" t="s">
        <v>2051</v>
      </c>
      <c r="C25" s="12" t="s">
        <v>136</v>
      </c>
      <c r="D25" s="1" t="s">
        <v>161</v>
      </c>
      <c r="E25" s="1" t="s">
        <v>491</v>
      </c>
      <c r="F25" s="4">
        <v>135000</v>
      </c>
      <c r="G25" s="4">
        <v>3476.66</v>
      </c>
      <c r="H25" s="4">
        <v>2.4700000000000002</v>
      </c>
    </row>
    <row r="26" spans="2:8">
      <c r="B26" s="1" t="s">
        <v>1609</v>
      </c>
      <c r="C26" s="12" t="s">
        <v>136</v>
      </c>
      <c r="D26" s="1" t="s">
        <v>232</v>
      </c>
      <c r="E26" s="1" t="s">
        <v>271</v>
      </c>
      <c r="F26" s="4">
        <v>85000</v>
      </c>
      <c r="G26" s="4">
        <v>3395.75</v>
      </c>
      <c r="H26" s="4">
        <v>2.41</v>
      </c>
    </row>
    <row r="27" spans="2:8">
      <c r="B27" s="1" t="s">
        <v>1621</v>
      </c>
      <c r="C27" s="12" t="s">
        <v>136</v>
      </c>
      <c r="D27" s="1" t="s">
        <v>137</v>
      </c>
      <c r="E27" s="1" t="s">
        <v>138</v>
      </c>
      <c r="F27" s="4">
        <v>470000</v>
      </c>
      <c r="G27" s="4">
        <v>3379.54</v>
      </c>
      <c r="H27" s="4">
        <v>2.4</v>
      </c>
    </row>
    <row r="28" spans="2:8">
      <c r="B28" s="1" t="s">
        <v>1592</v>
      </c>
      <c r="C28" s="12" t="s">
        <v>136</v>
      </c>
      <c r="D28" s="1" t="s">
        <v>170</v>
      </c>
      <c r="E28" s="1" t="s">
        <v>182</v>
      </c>
      <c r="F28" s="4">
        <v>140000</v>
      </c>
      <c r="G28" s="4">
        <v>3378.48</v>
      </c>
      <c r="H28" s="4">
        <v>2.4</v>
      </c>
    </row>
    <row r="29" spans="2:8">
      <c r="B29" s="1" t="s">
        <v>1988</v>
      </c>
      <c r="C29" s="12" t="s">
        <v>136</v>
      </c>
      <c r="D29" s="1" t="s">
        <v>142</v>
      </c>
      <c r="E29" s="1" t="s">
        <v>398</v>
      </c>
      <c r="F29" s="4">
        <v>230000</v>
      </c>
      <c r="G29" s="4">
        <v>3329.6</v>
      </c>
      <c r="H29" s="4">
        <v>2.36</v>
      </c>
    </row>
    <row r="30" spans="2:8">
      <c r="B30" s="1" t="s">
        <v>1972</v>
      </c>
      <c r="C30" s="12" t="s">
        <v>136</v>
      </c>
      <c r="D30" s="1" t="s">
        <v>146</v>
      </c>
      <c r="E30" s="1" t="s">
        <v>492</v>
      </c>
      <c r="F30" s="4">
        <v>600000</v>
      </c>
      <c r="G30" s="4">
        <v>3324.3</v>
      </c>
      <c r="H30" s="4">
        <v>2.36</v>
      </c>
    </row>
    <row r="31" spans="2:8">
      <c r="B31" s="1" t="s">
        <v>2056</v>
      </c>
      <c r="C31" s="12" t="s">
        <v>136</v>
      </c>
      <c r="D31" s="1" t="s">
        <v>493</v>
      </c>
      <c r="E31" s="1" t="s">
        <v>494</v>
      </c>
      <c r="F31" s="4">
        <v>10000</v>
      </c>
      <c r="G31" s="4">
        <v>3149.91</v>
      </c>
      <c r="H31" s="4">
        <v>2.23</v>
      </c>
    </row>
    <row r="32" spans="2:8">
      <c r="B32" s="1" t="s">
        <v>2202</v>
      </c>
      <c r="C32" s="12" t="s">
        <v>136</v>
      </c>
      <c r="D32" s="1" t="s">
        <v>148</v>
      </c>
      <c r="E32" s="1" t="s">
        <v>395</v>
      </c>
      <c r="F32" s="4">
        <v>661000</v>
      </c>
      <c r="G32" s="4">
        <v>3129.5</v>
      </c>
      <c r="H32" s="4">
        <v>2.2200000000000002</v>
      </c>
    </row>
    <row r="33" spans="2:8">
      <c r="B33" s="1" t="s">
        <v>2271</v>
      </c>
      <c r="C33" s="12" t="s">
        <v>136</v>
      </c>
      <c r="D33" s="1" t="s">
        <v>187</v>
      </c>
      <c r="E33" s="1" t="s">
        <v>495</v>
      </c>
      <c r="F33" s="4">
        <v>85000</v>
      </c>
      <c r="G33" s="4">
        <v>3054.6</v>
      </c>
      <c r="H33" s="4">
        <v>2.17</v>
      </c>
    </row>
    <row r="34" spans="2:8">
      <c r="B34" s="1" t="s">
        <v>2026</v>
      </c>
      <c r="C34" s="12" t="s">
        <v>136</v>
      </c>
      <c r="D34" s="1" t="s">
        <v>176</v>
      </c>
      <c r="E34" s="1" t="s">
        <v>496</v>
      </c>
      <c r="F34" s="4">
        <v>270000</v>
      </c>
      <c r="G34" s="4">
        <v>2938.01</v>
      </c>
      <c r="H34" s="4">
        <v>2.08</v>
      </c>
    </row>
    <row r="35" spans="2:8">
      <c r="B35" s="1" t="s">
        <v>2055</v>
      </c>
      <c r="C35" s="12" t="s">
        <v>136</v>
      </c>
      <c r="D35" s="1" t="s">
        <v>165</v>
      </c>
      <c r="E35" s="1" t="s">
        <v>166</v>
      </c>
      <c r="F35" s="4">
        <v>400000</v>
      </c>
      <c r="G35" s="4">
        <v>2891.2</v>
      </c>
      <c r="H35" s="4">
        <v>2.0499999999999998</v>
      </c>
    </row>
    <row r="36" spans="2:8">
      <c r="B36" s="1" t="s">
        <v>2023</v>
      </c>
      <c r="C36" s="12" t="s">
        <v>136</v>
      </c>
      <c r="D36" s="1" t="s">
        <v>161</v>
      </c>
      <c r="E36" s="1" t="s">
        <v>180</v>
      </c>
      <c r="F36" s="4">
        <v>70000</v>
      </c>
      <c r="G36" s="4">
        <v>2715.02</v>
      </c>
      <c r="H36" s="4">
        <v>1.93</v>
      </c>
    </row>
    <row r="37" spans="2:8">
      <c r="B37" s="1" t="s">
        <v>2272</v>
      </c>
      <c r="C37" s="12" t="s">
        <v>136</v>
      </c>
      <c r="D37" s="1" t="s">
        <v>184</v>
      </c>
      <c r="E37" s="1" t="s">
        <v>497</v>
      </c>
      <c r="F37" s="4">
        <v>120798</v>
      </c>
      <c r="G37" s="4">
        <v>2639.74</v>
      </c>
      <c r="H37" s="4">
        <v>1.87</v>
      </c>
    </row>
    <row r="38" spans="2:8">
      <c r="B38" s="1" t="s">
        <v>1607</v>
      </c>
      <c r="C38" s="12" t="s">
        <v>136</v>
      </c>
      <c r="D38" s="1" t="s">
        <v>187</v>
      </c>
      <c r="E38" s="1" t="s">
        <v>274</v>
      </c>
      <c r="F38" s="4">
        <v>42000</v>
      </c>
      <c r="G38" s="4">
        <v>2596.59</v>
      </c>
      <c r="H38" s="4">
        <v>1.84</v>
      </c>
    </row>
    <row r="39" spans="2:8">
      <c r="B39" s="1" t="s">
        <v>2212</v>
      </c>
      <c r="C39" s="12" t="s">
        <v>136</v>
      </c>
      <c r="D39" s="1" t="s">
        <v>142</v>
      </c>
      <c r="E39" s="1" t="s">
        <v>160</v>
      </c>
      <c r="F39" s="4">
        <v>77660</v>
      </c>
      <c r="G39" s="4">
        <v>2579.9</v>
      </c>
      <c r="H39" s="4">
        <v>1.83</v>
      </c>
    </row>
    <row r="40" spans="2:8">
      <c r="B40" s="1" t="s">
        <v>2264</v>
      </c>
      <c r="C40" s="12" t="s">
        <v>136</v>
      </c>
      <c r="D40" s="1" t="s">
        <v>184</v>
      </c>
      <c r="E40" s="1" t="s">
        <v>498</v>
      </c>
      <c r="F40" s="4">
        <v>126000</v>
      </c>
      <c r="G40" s="4">
        <v>2547.09</v>
      </c>
      <c r="H40" s="4">
        <v>1.81</v>
      </c>
    </row>
    <row r="41" spans="2:8">
      <c r="B41" s="1" t="s">
        <v>2273</v>
      </c>
      <c r="C41" s="12" t="s">
        <v>136</v>
      </c>
      <c r="D41" s="1" t="s">
        <v>187</v>
      </c>
      <c r="E41" s="1" t="s">
        <v>499</v>
      </c>
      <c r="F41" s="4">
        <v>250000</v>
      </c>
      <c r="G41" s="4">
        <v>2517.25</v>
      </c>
      <c r="H41" s="4">
        <v>1.79</v>
      </c>
    </row>
    <row r="42" spans="2:8">
      <c r="B42" s="1" t="s">
        <v>2012</v>
      </c>
      <c r="C42" s="12" t="s">
        <v>136</v>
      </c>
      <c r="D42" s="1" t="s">
        <v>184</v>
      </c>
      <c r="E42" s="1" t="s">
        <v>440</v>
      </c>
      <c r="F42" s="4">
        <v>250000</v>
      </c>
      <c r="G42" s="4">
        <v>2497.88</v>
      </c>
      <c r="H42" s="4">
        <v>1.77</v>
      </c>
    </row>
    <row r="43" spans="2:8">
      <c r="B43" s="1" t="s">
        <v>1994</v>
      </c>
      <c r="C43" s="12" t="s">
        <v>136</v>
      </c>
      <c r="D43" s="1" t="s">
        <v>165</v>
      </c>
      <c r="E43" s="1" t="s">
        <v>191</v>
      </c>
      <c r="F43" s="4">
        <v>450000</v>
      </c>
      <c r="G43" s="4">
        <v>2456.33</v>
      </c>
      <c r="H43" s="4">
        <v>1.74</v>
      </c>
    </row>
    <row r="44" spans="2:8">
      <c r="B44" s="1" t="s">
        <v>2003</v>
      </c>
      <c r="C44" s="12" t="s">
        <v>136</v>
      </c>
      <c r="D44" s="1" t="s">
        <v>137</v>
      </c>
      <c r="E44" s="1" t="s">
        <v>379</v>
      </c>
      <c r="F44" s="4">
        <v>3000000</v>
      </c>
      <c r="G44" s="4">
        <v>2437.5</v>
      </c>
      <c r="H44" s="4">
        <v>1.73</v>
      </c>
    </row>
    <row r="45" spans="2:8">
      <c r="B45" s="1" t="s">
        <v>2042</v>
      </c>
      <c r="C45" s="12" t="s">
        <v>136</v>
      </c>
      <c r="D45" s="1" t="s">
        <v>146</v>
      </c>
      <c r="E45" s="1" t="s">
        <v>500</v>
      </c>
      <c r="F45" s="4">
        <v>1500000</v>
      </c>
      <c r="G45" s="4">
        <v>2402.25</v>
      </c>
      <c r="H45" s="4">
        <v>1.7</v>
      </c>
    </row>
    <row r="46" spans="2:8">
      <c r="B46" s="1" t="s">
        <v>2233</v>
      </c>
      <c r="C46" s="12" t="s">
        <v>136</v>
      </c>
      <c r="D46" s="1" t="s">
        <v>198</v>
      </c>
      <c r="E46" s="1" t="s">
        <v>199</v>
      </c>
      <c r="F46" s="4">
        <v>161700</v>
      </c>
      <c r="G46" s="4">
        <v>2276.0100000000002</v>
      </c>
      <c r="H46" s="4">
        <v>1.61</v>
      </c>
    </row>
    <row r="47" spans="2:8">
      <c r="B47" s="1" t="s">
        <v>2208</v>
      </c>
      <c r="C47" s="12" t="s">
        <v>136</v>
      </c>
      <c r="D47" s="1" t="s">
        <v>154</v>
      </c>
      <c r="E47" s="1" t="s">
        <v>226</v>
      </c>
      <c r="F47" s="4">
        <v>102700</v>
      </c>
      <c r="G47" s="4">
        <v>2271.16</v>
      </c>
      <c r="H47" s="4">
        <v>1.61</v>
      </c>
    </row>
    <row r="48" spans="2:8">
      <c r="B48" s="1" t="s">
        <v>2274</v>
      </c>
      <c r="C48" s="12" t="s">
        <v>136</v>
      </c>
      <c r="D48" s="1" t="s">
        <v>158</v>
      </c>
      <c r="E48" s="1" t="s">
        <v>501</v>
      </c>
      <c r="F48" s="4">
        <v>310002</v>
      </c>
      <c r="G48" s="4">
        <v>2210.31</v>
      </c>
      <c r="H48" s="4">
        <v>1.57</v>
      </c>
    </row>
    <row r="49" spans="2:8">
      <c r="B49" s="1" t="s">
        <v>2261</v>
      </c>
      <c r="C49" s="12" t="s">
        <v>136</v>
      </c>
      <c r="D49" s="1" t="s">
        <v>158</v>
      </c>
      <c r="E49" s="1" t="s">
        <v>502</v>
      </c>
      <c r="F49" s="4">
        <v>131000</v>
      </c>
      <c r="G49" s="4">
        <v>2178.33</v>
      </c>
      <c r="H49" s="4">
        <v>1.55</v>
      </c>
    </row>
    <row r="50" spans="2:8">
      <c r="B50" s="1" t="s">
        <v>2230</v>
      </c>
      <c r="C50" s="12" t="s">
        <v>136</v>
      </c>
      <c r="D50" s="1" t="s">
        <v>356</v>
      </c>
      <c r="E50" s="1" t="s">
        <v>357</v>
      </c>
      <c r="F50" s="4">
        <v>650000</v>
      </c>
      <c r="G50" s="4">
        <v>2086.5</v>
      </c>
      <c r="H50" s="4">
        <v>1.48</v>
      </c>
    </row>
    <row r="51" spans="2:8">
      <c r="B51" s="1" t="s">
        <v>2229</v>
      </c>
      <c r="C51" s="12" t="s">
        <v>136</v>
      </c>
      <c r="D51" s="1" t="s">
        <v>376</v>
      </c>
      <c r="E51" s="1" t="s">
        <v>445</v>
      </c>
      <c r="F51" s="4">
        <v>601854</v>
      </c>
      <c r="G51" s="4">
        <v>2012.9</v>
      </c>
      <c r="H51" s="4">
        <v>1.43</v>
      </c>
    </row>
    <row r="52" spans="2:8">
      <c r="B52" s="1" t="s">
        <v>2022</v>
      </c>
      <c r="C52" s="12" t="s">
        <v>136</v>
      </c>
      <c r="D52" s="1" t="s">
        <v>184</v>
      </c>
      <c r="E52" s="1" t="s">
        <v>503</v>
      </c>
      <c r="F52" s="4">
        <v>96999</v>
      </c>
      <c r="G52" s="4">
        <v>1979.85</v>
      </c>
      <c r="H52" s="4">
        <v>1.4</v>
      </c>
    </row>
    <row r="53" spans="2:8">
      <c r="B53" s="1" t="s">
        <v>1613</v>
      </c>
      <c r="C53" s="12" t="s">
        <v>136</v>
      </c>
      <c r="D53" s="1" t="s">
        <v>137</v>
      </c>
      <c r="E53" s="1" t="s">
        <v>152</v>
      </c>
      <c r="F53" s="4">
        <v>250000</v>
      </c>
      <c r="G53" s="4">
        <v>1966.25</v>
      </c>
      <c r="H53" s="4">
        <v>1.39</v>
      </c>
    </row>
    <row r="54" spans="2:8">
      <c r="B54" s="1" t="s">
        <v>1587</v>
      </c>
      <c r="C54" s="12" t="s">
        <v>136</v>
      </c>
      <c r="D54" s="1" t="s">
        <v>184</v>
      </c>
      <c r="E54" s="1" t="s">
        <v>288</v>
      </c>
      <c r="F54" s="4">
        <v>250000</v>
      </c>
      <c r="G54" s="4">
        <v>1918</v>
      </c>
      <c r="H54" s="4">
        <v>1.36</v>
      </c>
    </row>
    <row r="55" spans="2:8">
      <c r="B55" s="1" t="s">
        <v>2011</v>
      </c>
      <c r="C55" s="12" t="s">
        <v>136</v>
      </c>
      <c r="D55" s="1" t="s">
        <v>165</v>
      </c>
      <c r="E55" s="1" t="s">
        <v>354</v>
      </c>
      <c r="F55" s="4">
        <v>1259000</v>
      </c>
      <c r="G55" s="4">
        <v>1840.03</v>
      </c>
      <c r="H55" s="4">
        <v>1.31</v>
      </c>
    </row>
    <row r="56" spans="2:8">
      <c r="B56" s="1" t="s">
        <v>2030</v>
      </c>
      <c r="C56" s="12" t="s">
        <v>136</v>
      </c>
      <c r="D56" s="1" t="s">
        <v>246</v>
      </c>
      <c r="E56" s="1" t="s">
        <v>504</v>
      </c>
      <c r="F56" s="4">
        <v>350000</v>
      </c>
      <c r="G56" s="4">
        <v>1838.03</v>
      </c>
      <c r="H56" s="4">
        <v>1.3</v>
      </c>
    </row>
    <row r="57" spans="2:8">
      <c r="B57" s="1" t="s">
        <v>2033</v>
      </c>
      <c r="C57" s="12" t="s">
        <v>136</v>
      </c>
      <c r="D57" s="1" t="s">
        <v>137</v>
      </c>
      <c r="E57" s="1" t="s">
        <v>397</v>
      </c>
      <c r="F57" s="4">
        <v>1177000</v>
      </c>
      <c r="G57" s="4">
        <v>1786.1</v>
      </c>
      <c r="H57" s="4">
        <v>1.27</v>
      </c>
    </row>
    <row r="58" spans="2:8">
      <c r="B58" s="1" t="s">
        <v>2275</v>
      </c>
      <c r="C58" s="12" t="s">
        <v>136</v>
      </c>
      <c r="D58" s="1" t="s">
        <v>184</v>
      </c>
      <c r="E58" s="1" t="s">
        <v>229</v>
      </c>
      <c r="F58" s="4">
        <v>146670</v>
      </c>
      <c r="G58" s="4">
        <v>1737.23</v>
      </c>
      <c r="H58" s="4">
        <v>1.23</v>
      </c>
    </row>
    <row r="59" spans="2:8">
      <c r="B59" s="1" t="s">
        <v>1600</v>
      </c>
      <c r="C59" s="12" t="s">
        <v>136</v>
      </c>
      <c r="D59" s="1" t="s">
        <v>154</v>
      </c>
      <c r="E59" s="1" t="s">
        <v>202</v>
      </c>
      <c r="F59" s="4">
        <v>7052</v>
      </c>
      <c r="G59" s="4">
        <v>1720.09</v>
      </c>
      <c r="H59" s="4">
        <v>1.22</v>
      </c>
    </row>
    <row r="60" spans="2:8">
      <c r="B60" s="1" t="s">
        <v>2050</v>
      </c>
      <c r="C60" s="12" t="s">
        <v>136</v>
      </c>
      <c r="D60" s="1" t="s">
        <v>158</v>
      </c>
      <c r="E60" s="1" t="s">
        <v>505</v>
      </c>
      <c r="F60" s="4">
        <v>750000</v>
      </c>
      <c r="G60" s="4">
        <v>1597.13</v>
      </c>
      <c r="H60" s="4">
        <v>1.1299999999999999</v>
      </c>
    </row>
    <row r="61" spans="2:8">
      <c r="B61" s="1" t="s">
        <v>2203</v>
      </c>
      <c r="C61" s="12" t="s">
        <v>136</v>
      </c>
      <c r="D61" s="1" t="s">
        <v>256</v>
      </c>
      <c r="E61" s="1" t="s">
        <v>447</v>
      </c>
      <c r="F61" s="4">
        <v>175000</v>
      </c>
      <c r="G61" s="4">
        <v>1406.74</v>
      </c>
      <c r="H61" s="4">
        <v>1</v>
      </c>
    </row>
    <row r="62" spans="2:8">
      <c r="B62" s="1" t="s">
        <v>2020</v>
      </c>
      <c r="C62" s="12" t="s">
        <v>136</v>
      </c>
      <c r="D62" s="1" t="s">
        <v>137</v>
      </c>
      <c r="E62" s="1" t="s">
        <v>414</v>
      </c>
      <c r="F62" s="4">
        <v>752350</v>
      </c>
      <c r="G62" s="4">
        <v>1245.1400000000001</v>
      </c>
      <c r="H62" s="4">
        <v>0.88</v>
      </c>
    </row>
    <row r="63" spans="2:8">
      <c r="B63" s="2" t="s">
        <v>203</v>
      </c>
      <c r="C63" s="34"/>
      <c r="D63" s="2"/>
      <c r="E63" s="2"/>
      <c r="F63" s="10"/>
      <c r="G63" s="10">
        <f>SUM(G12:G62)</f>
        <v>136516.36000000002</v>
      </c>
      <c r="H63" s="10">
        <f>SUM(H12:H62)</f>
        <v>96.829999999999984</v>
      </c>
    </row>
    <row r="64" spans="2:8">
      <c r="B64" s="2" t="s">
        <v>204</v>
      </c>
      <c r="C64" s="34"/>
      <c r="D64" s="2"/>
      <c r="E64" s="2"/>
      <c r="F64" s="10"/>
      <c r="G64" s="10">
        <v>5122.46</v>
      </c>
      <c r="H64" s="10">
        <v>3.63</v>
      </c>
    </row>
    <row r="65" spans="2:8">
      <c r="B65" s="2" t="s">
        <v>122</v>
      </c>
      <c r="C65" s="34"/>
      <c r="D65" s="2"/>
      <c r="E65" s="2"/>
      <c r="F65" s="10"/>
      <c r="G65" s="10">
        <v>141638.81999999998</v>
      </c>
      <c r="H65" s="10">
        <v>100.46</v>
      </c>
    </row>
    <row r="66" spans="2:8">
      <c r="B66" s="2" t="s">
        <v>205</v>
      </c>
      <c r="C66" s="34"/>
      <c r="D66" s="2"/>
      <c r="E66" s="2"/>
      <c r="F66" s="10"/>
      <c r="G66" s="10">
        <v>-659.77266267999312</v>
      </c>
      <c r="H66" s="10">
        <v>-0.45999999999999375</v>
      </c>
    </row>
    <row r="67" spans="2:8">
      <c r="B67" s="2" t="s">
        <v>124</v>
      </c>
      <c r="C67" s="34"/>
      <c r="D67" s="2"/>
      <c r="E67" s="2"/>
      <c r="F67" s="10"/>
      <c r="G67" s="10">
        <v>140979.04733731999</v>
      </c>
      <c r="H67" s="10">
        <v>100</v>
      </c>
    </row>
    <row r="68" spans="2:8">
      <c r="B68" s="1" t="s">
        <v>125</v>
      </c>
    </row>
    <row r="69" spans="2:8">
      <c r="B69" s="1" t="s">
        <v>126</v>
      </c>
    </row>
    <row r="71" spans="2:8" ht="25.5">
      <c r="B71" s="11" t="s">
        <v>127</v>
      </c>
      <c r="C71" s="12" t="s">
        <v>128</v>
      </c>
    </row>
    <row r="72" spans="2:8">
      <c r="B72" s="2"/>
    </row>
    <row r="73" spans="2:8">
      <c r="B73" s="2" t="s">
        <v>129</v>
      </c>
    </row>
    <row r="74" spans="2:8">
      <c r="B74" s="2" t="s">
        <v>206</v>
      </c>
    </row>
    <row r="75" spans="2:8">
      <c r="B75" s="2" t="s">
        <v>130</v>
      </c>
    </row>
    <row r="76" spans="2:8">
      <c r="B76" s="2" t="s">
        <v>506</v>
      </c>
      <c r="C76" s="34"/>
    </row>
    <row r="77" spans="2:8">
      <c r="B77" s="2" t="s">
        <v>507</v>
      </c>
      <c r="C77" s="34"/>
    </row>
    <row r="78" spans="2:8">
      <c r="B78" s="2" t="s">
        <v>508</v>
      </c>
      <c r="C78" s="34"/>
    </row>
    <row r="79" spans="2:8">
      <c r="B79" s="2" t="s">
        <v>509</v>
      </c>
      <c r="C79" s="34"/>
    </row>
    <row r="80" spans="2:8">
      <c r="B80" s="2" t="s">
        <v>510</v>
      </c>
      <c r="C80" s="34"/>
    </row>
    <row r="81" spans="2:8">
      <c r="B81" s="2" t="s">
        <v>511</v>
      </c>
      <c r="C81" s="34"/>
    </row>
    <row r="82" spans="2:8">
      <c r="B82" s="2" t="s">
        <v>512</v>
      </c>
      <c r="C82" s="34"/>
    </row>
    <row r="83" spans="2:8">
      <c r="B83" s="2" t="s">
        <v>513</v>
      </c>
      <c r="C83" s="34"/>
    </row>
    <row r="84" spans="2:8" s="121" customFormat="1">
      <c r="B84" s="118" t="s">
        <v>2454</v>
      </c>
      <c r="C84" s="122"/>
      <c r="F84" s="123"/>
      <c r="G84" s="123"/>
      <c r="H84" s="123"/>
    </row>
    <row r="85" spans="2:8" s="121" customFormat="1">
      <c r="B85" s="118" t="s">
        <v>131</v>
      </c>
      <c r="C85" s="124"/>
      <c r="F85" s="123"/>
      <c r="G85" s="123"/>
      <c r="H85" s="123"/>
    </row>
    <row r="86" spans="2:8" s="121" customFormat="1">
      <c r="B86" s="118" t="s">
        <v>132</v>
      </c>
      <c r="C86" s="124"/>
      <c r="F86" s="123"/>
      <c r="G86" s="123"/>
      <c r="H86" s="123"/>
    </row>
  </sheetData>
  <mergeCells count="2">
    <mergeCell ref="B1:E1"/>
    <mergeCell ref="C3:C7"/>
  </mergeCells>
  <hyperlinks>
    <hyperlink ref="A1" location="Index!A1" display="Index" xr:uid="{E321D2A1-CFE1-43C6-8DF4-441014982432}"/>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982DC-D85D-4A51-A0D7-659635BC9390}">
  <sheetPr codeName="Sheet75"/>
  <dimension ref="A1:I84"/>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7.710937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29" t="s">
        <v>95</v>
      </c>
      <c r="C1" s="329"/>
      <c r="D1" s="329"/>
      <c r="E1" s="329"/>
    </row>
    <row r="2" spans="1:9" ht="13.5" thickBot="1"/>
    <row r="3" spans="1:9" ht="15">
      <c r="B3" s="198" t="s">
        <v>2996</v>
      </c>
      <c r="C3" s="341"/>
    </row>
    <row r="4" spans="1:9" ht="30">
      <c r="B4" s="200" t="s">
        <v>2997</v>
      </c>
      <c r="C4" s="342"/>
    </row>
    <row r="5" spans="1:9" ht="15">
      <c r="B5" s="200" t="s">
        <v>2917</v>
      </c>
      <c r="C5" s="342"/>
    </row>
    <row r="6" spans="1:9" ht="15">
      <c r="B6" s="200" t="s">
        <v>2929</v>
      </c>
      <c r="C6" s="342"/>
    </row>
    <row r="7" spans="1:9" ht="30.75" thickBot="1">
      <c r="B7" s="201" t="s">
        <v>2998</v>
      </c>
      <c r="C7" s="343"/>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2237</v>
      </c>
      <c r="C15" s="12" t="s">
        <v>136</v>
      </c>
      <c r="D15" s="1" t="s">
        <v>168</v>
      </c>
      <c r="E15" s="1" t="s">
        <v>211</v>
      </c>
      <c r="F15" s="4">
        <v>252313</v>
      </c>
      <c r="G15" s="4">
        <v>9050.2099999999991</v>
      </c>
      <c r="H15" s="4">
        <v>5.9</v>
      </c>
    </row>
    <row r="16" spans="1:9">
      <c r="B16" s="1" t="s">
        <v>2238</v>
      </c>
      <c r="C16" s="12" t="s">
        <v>136</v>
      </c>
      <c r="D16" s="1" t="s">
        <v>212</v>
      </c>
      <c r="E16" s="1" t="s">
        <v>213</v>
      </c>
      <c r="F16" s="4">
        <v>5465826</v>
      </c>
      <c r="G16" s="4">
        <v>8431.0400000000009</v>
      </c>
      <c r="H16" s="4">
        <v>5.5</v>
      </c>
    </row>
    <row r="17" spans="2:8">
      <c r="B17" s="1" t="s">
        <v>2276</v>
      </c>
      <c r="C17" s="12" t="s">
        <v>136</v>
      </c>
      <c r="D17" s="1" t="s">
        <v>148</v>
      </c>
      <c r="E17" s="1" t="s">
        <v>183</v>
      </c>
      <c r="F17" s="4">
        <v>3781000</v>
      </c>
      <c r="G17" s="4">
        <v>6769.88</v>
      </c>
      <c r="H17" s="4">
        <v>4.42</v>
      </c>
    </row>
    <row r="18" spans="2:8">
      <c r="B18" s="1" t="s">
        <v>2277</v>
      </c>
      <c r="C18" s="12" t="s">
        <v>136</v>
      </c>
      <c r="D18" s="1" t="s">
        <v>200</v>
      </c>
      <c r="E18" s="1" t="s">
        <v>214</v>
      </c>
      <c r="F18" s="4">
        <v>3088000</v>
      </c>
      <c r="G18" s="4">
        <v>6713.31</v>
      </c>
      <c r="H18" s="4">
        <v>4.38</v>
      </c>
    </row>
    <row r="19" spans="2:8">
      <c r="B19" s="1" t="s">
        <v>2240</v>
      </c>
      <c r="C19" s="12" t="s">
        <v>136</v>
      </c>
      <c r="D19" s="1" t="s">
        <v>215</v>
      </c>
      <c r="E19" s="1" t="s">
        <v>216</v>
      </c>
      <c r="F19" s="4">
        <v>774686</v>
      </c>
      <c r="G19" s="4">
        <v>6560.43</v>
      </c>
      <c r="H19" s="4">
        <v>4.28</v>
      </c>
    </row>
    <row r="20" spans="2:8">
      <c r="B20" s="1" t="s">
        <v>1610</v>
      </c>
      <c r="C20" s="12" t="s">
        <v>136</v>
      </c>
      <c r="D20" s="1" t="s">
        <v>154</v>
      </c>
      <c r="E20" s="1" t="s">
        <v>217</v>
      </c>
      <c r="F20" s="4">
        <v>665000</v>
      </c>
      <c r="G20" s="4">
        <v>5813.1</v>
      </c>
      <c r="H20" s="4">
        <v>3.79</v>
      </c>
    </row>
    <row r="21" spans="2:8">
      <c r="B21" s="1" t="s">
        <v>2242</v>
      </c>
      <c r="C21" s="12" t="s">
        <v>136</v>
      </c>
      <c r="D21" s="1" t="s">
        <v>158</v>
      </c>
      <c r="E21" s="1" t="s">
        <v>218</v>
      </c>
      <c r="F21" s="4">
        <v>390114</v>
      </c>
      <c r="G21" s="4">
        <v>5323.69</v>
      </c>
      <c r="H21" s="4">
        <v>3.47</v>
      </c>
    </row>
    <row r="22" spans="2:8">
      <c r="B22" s="1" t="s">
        <v>2267</v>
      </c>
      <c r="C22" s="12" t="s">
        <v>136</v>
      </c>
      <c r="D22" s="1" t="s">
        <v>184</v>
      </c>
      <c r="E22" s="1" t="s">
        <v>219</v>
      </c>
      <c r="F22" s="4">
        <v>133389</v>
      </c>
      <c r="G22" s="4">
        <v>5183.03</v>
      </c>
      <c r="H22" s="4">
        <v>3.38</v>
      </c>
    </row>
    <row r="23" spans="2:8">
      <c r="B23" s="1" t="s">
        <v>2245</v>
      </c>
      <c r="C23" s="12" t="s">
        <v>136</v>
      </c>
      <c r="D23" s="1" t="s">
        <v>200</v>
      </c>
      <c r="E23" s="1" t="s">
        <v>201</v>
      </c>
      <c r="F23" s="4">
        <v>4775500</v>
      </c>
      <c r="G23" s="4">
        <v>4859.07</v>
      </c>
      <c r="H23" s="4">
        <v>3.17</v>
      </c>
    </row>
    <row r="24" spans="2:8">
      <c r="B24" s="1" t="s">
        <v>2278</v>
      </c>
      <c r="C24" s="12" t="s">
        <v>136</v>
      </c>
      <c r="D24" s="1" t="s">
        <v>170</v>
      </c>
      <c r="E24" s="1" t="s">
        <v>220</v>
      </c>
      <c r="F24" s="4">
        <v>1640000</v>
      </c>
      <c r="G24" s="4">
        <v>4828.9799999999996</v>
      </c>
      <c r="H24" s="4">
        <v>3.15</v>
      </c>
    </row>
    <row r="25" spans="2:8">
      <c r="B25" s="1" t="s">
        <v>2243</v>
      </c>
      <c r="C25" s="12" t="s">
        <v>136</v>
      </c>
      <c r="D25" s="1" t="s">
        <v>154</v>
      </c>
      <c r="E25" s="1" t="s">
        <v>221</v>
      </c>
      <c r="F25" s="4">
        <v>456912</v>
      </c>
      <c r="G25" s="4">
        <v>4580.7700000000004</v>
      </c>
      <c r="H25" s="4">
        <v>2.99</v>
      </c>
    </row>
    <row r="26" spans="2:8">
      <c r="B26" s="1" t="s">
        <v>2204</v>
      </c>
      <c r="C26" s="12" t="s">
        <v>136</v>
      </c>
      <c r="D26" s="1" t="s">
        <v>165</v>
      </c>
      <c r="E26" s="1" t="s">
        <v>222</v>
      </c>
      <c r="F26" s="4">
        <v>1200000</v>
      </c>
      <c r="G26" s="4">
        <v>4207.8</v>
      </c>
      <c r="H26" s="4">
        <v>2.74</v>
      </c>
    </row>
    <row r="27" spans="2:8">
      <c r="B27" s="1" t="s">
        <v>2279</v>
      </c>
      <c r="C27" s="12" t="s">
        <v>136</v>
      </c>
      <c r="D27" s="1" t="s">
        <v>198</v>
      </c>
      <c r="E27" s="1" t="s">
        <v>223</v>
      </c>
      <c r="F27" s="4">
        <v>340000</v>
      </c>
      <c r="G27" s="4">
        <v>4174.8599999999997</v>
      </c>
      <c r="H27" s="4">
        <v>2.72</v>
      </c>
    </row>
    <row r="28" spans="2:8">
      <c r="B28" s="1" t="s">
        <v>2280</v>
      </c>
      <c r="C28" s="12" t="s">
        <v>136</v>
      </c>
      <c r="D28" s="1" t="s">
        <v>224</v>
      </c>
      <c r="E28" s="1" t="s">
        <v>225</v>
      </c>
      <c r="F28" s="4">
        <v>1602000</v>
      </c>
      <c r="G28" s="4">
        <v>3836.79</v>
      </c>
      <c r="H28" s="4">
        <v>2.5</v>
      </c>
    </row>
    <row r="29" spans="2:8">
      <c r="B29" s="1" t="s">
        <v>2208</v>
      </c>
      <c r="C29" s="12" t="s">
        <v>136</v>
      </c>
      <c r="D29" s="1" t="s">
        <v>154</v>
      </c>
      <c r="E29" s="1" t="s">
        <v>226</v>
      </c>
      <c r="F29" s="4">
        <v>173053</v>
      </c>
      <c r="G29" s="4">
        <v>3826.98</v>
      </c>
      <c r="H29" s="4">
        <v>2.5</v>
      </c>
    </row>
    <row r="30" spans="2:8">
      <c r="B30" s="1" t="s">
        <v>2281</v>
      </c>
      <c r="C30" s="12" t="s">
        <v>136</v>
      </c>
      <c r="D30" s="1" t="s">
        <v>193</v>
      </c>
      <c r="E30" s="1" t="s">
        <v>227</v>
      </c>
      <c r="F30" s="4">
        <v>1310000</v>
      </c>
      <c r="G30" s="4">
        <v>3692.89</v>
      </c>
      <c r="H30" s="4">
        <v>2.41</v>
      </c>
    </row>
    <row r="31" spans="2:8">
      <c r="B31" s="1" t="s">
        <v>2282</v>
      </c>
      <c r="C31" s="12" t="s">
        <v>136</v>
      </c>
      <c r="D31" s="1" t="s">
        <v>156</v>
      </c>
      <c r="E31" s="1" t="s">
        <v>228</v>
      </c>
      <c r="F31" s="4">
        <v>265491</v>
      </c>
      <c r="G31" s="4">
        <v>3181.64</v>
      </c>
      <c r="H31" s="4">
        <v>2.08</v>
      </c>
    </row>
    <row r="32" spans="2:8">
      <c r="B32" s="1" t="s">
        <v>2275</v>
      </c>
      <c r="C32" s="12" t="s">
        <v>136</v>
      </c>
      <c r="D32" s="1" t="s">
        <v>184</v>
      </c>
      <c r="E32" s="1" t="s">
        <v>229</v>
      </c>
      <c r="F32" s="4">
        <v>268000</v>
      </c>
      <c r="G32" s="4">
        <v>3174.33</v>
      </c>
      <c r="H32" s="4">
        <v>2.0699999999999998</v>
      </c>
    </row>
    <row r="33" spans="2:8">
      <c r="B33" s="1" t="s">
        <v>2283</v>
      </c>
      <c r="C33" s="12" t="s">
        <v>136</v>
      </c>
      <c r="D33" s="1" t="s">
        <v>184</v>
      </c>
      <c r="E33" s="1" t="s">
        <v>230</v>
      </c>
      <c r="F33" s="4">
        <v>1270000</v>
      </c>
      <c r="G33" s="4">
        <v>3059.43</v>
      </c>
      <c r="H33" s="4">
        <v>2</v>
      </c>
    </row>
    <row r="34" spans="2:8">
      <c r="B34" s="1" t="s">
        <v>2284</v>
      </c>
      <c r="C34" s="12" t="s">
        <v>136</v>
      </c>
      <c r="D34" s="1" t="s">
        <v>184</v>
      </c>
      <c r="E34" s="1" t="s">
        <v>231</v>
      </c>
      <c r="F34" s="4">
        <v>650000</v>
      </c>
      <c r="G34" s="4">
        <v>3026.08</v>
      </c>
      <c r="H34" s="4">
        <v>1.97</v>
      </c>
    </row>
    <row r="35" spans="2:8">
      <c r="B35" s="1" t="s">
        <v>1578</v>
      </c>
      <c r="C35" s="12" t="s">
        <v>136</v>
      </c>
      <c r="D35" s="1" t="s">
        <v>156</v>
      </c>
      <c r="E35" s="1" t="s">
        <v>157</v>
      </c>
      <c r="F35" s="4">
        <v>250000</v>
      </c>
      <c r="G35" s="4">
        <v>2988.38</v>
      </c>
      <c r="H35" s="4">
        <v>1.95</v>
      </c>
    </row>
    <row r="36" spans="2:8">
      <c r="B36" s="1" t="s">
        <v>2254</v>
      </c>
      <c r="C36" s="12" t="s">
        <v>136</v>
      </c>
      <c r="D36" s="1" t="s">
        <v>232</v>
      </c>
      <c r="E36" s="1" t="s">
        <v>233</v>
      </c>
      <c r="F36" s="4">
        <v>2380950</v>
      </c>
      <c r="G36" s="4">
        <v>2978.57</v>
      </c>
      <c r="H36" s="4">
        <v>1.94</v>
      </c>
    </row>
    <row r="37" spans="2:8">
      <c r="B37" s="1" t="s">
        <v>2285</v>
      </c>
      <c r="C37" s="12" t="s">
        <v>136</v>
      </c>
      <c r="D37" s="1" t="s">
        <v>154</v>
      </c>
      <c r="E37" s="1" t="s">
        <v>234</v>
      </c>
      <c r="F37" s="4">
        <v>812167</v>
      </c>
      <c r="G37" s="4">
        <v>2758.53</v>
      </c>
      <c r="H37" s="4">
        <v>1.8</v>
      </c>
    </row>
    <row r="38" spans="2:8">
      <c r="B38" s="1" t="s">
        <v>2286</v>
      </c>
      <c r="C38" s="12" t="s">
        <v>136</v>
      </c>
      <c r="D38" s="1" t="s">
        <v>173</v>
      </c>
      <c r="E38" s="1" t="s">
        <v>235</v>
      </c>
      <c r="F38" s="4">
        <v>3300000</v>
      </c>
      <c r="G38" s="4">
        <v>2615.25</v>
      </c>
      <c r="H38" s="4">
        <v>1.71</v>
      </c>
    </row>
    <row r="39" spans="2:8">
      <c r="B39" s="1" t="s">
        <v>2287</v>
      </c>
      <c r="C39" s="12" t="s">
        <v>136</v>
      </c>
      <c r="D39" s="1" t="s">
        <v>200</v>
      </c>
      <c r="E39" s="1" t="s">
        <v>236</v>
      </c>
      <c r="F39" s="4">
        <v>637100</v>
      </c>
      <c r="G39" s="4">
        <v>2603.19</v>
      </c>
      <c r="H39" s="4">
        <v>1.7</v>
      </c>
    </row>
    <row r="40" spans="2:8">
      <c r="B40" s="1" t="s">
        <v>2288</v>
      </c>
      <c r="C40" s="12" t="s">
        <v>136</v>
      </c>
      <c r="D40" s="1" t="s">
        <v>237</v>
      </c>
      <c r="E40" s="1" t="s">
        <v>238</v>
      </c>
      <c r="F40" s="4">
        <v>78748</v>
      </c>
      <c r="G40" s="4">
        <v>2572.0700000000002</v>
      </c>
      <c r="H40" s="4">
        <v>1.68</v>
      </c>
    </row>
    <row r="41" spans="2:8">
      <c r="B41" s="1" t="s">
        <v>2289</v>
      </c>
      <c r="C41" s="12" t="s">
        <v>136</v>
      </c>
      <c r="D41" s="1" t="s">
        <v>184</v>
      </c>
      <c r="E41" s="1" t="s">
        <v>239</v>
      </c>
      <c r="F41" s="4">
        <v>1500000</v>
      </c>
      <c r="G41" s="4">
        <v>2519.25</v>
      </c>
      <c r="H41" s="4">
        <v>1.64</v>
      </c>
    </row>
    <row r="42" spans="2:8">
      <c r="B42" s="1" t="s">
        <v>2290</v>
      </c>
      <c r="C42" s="12" t="s">
        <v>136</v>
      </c>
      <c r="D42" s="1" t="s">
        <v>154</v>
      </c>
      <c r="E42" s="1" t="s">
        <v>240</v>
      </c>
      <c r="F42" s="4">
        <v>1663248</v>
      </c>
      <c r="G42" s="4">
        <v>2453.29</v>
      </c>
      <c r="H42" s="4">
        <v>1.6</v>
      </c>
    </row>
    <row r="43" spans="2:8">
      <c r="B43" s="1" t="s">
        <v>2235</v>
      </c>
      <c r="C43" s="12" t="s">
        <v>136</v>
      </c>
      <c r="D43" s="1" t="s">
        <v>241</v>
      </c>
      <c r="E43" s="1" t="s">
        <v>242</v>
      </c>
      <c r="F43" s="4">
        <v>400000</v>
      </c>
      <c r="G43" s="4">
        <v>2097</v>
      </c>
      <c r="H43" s="4">
        <v>1.37</v>
      </c>
    </row>
    <row r="44" spans="2:8">
      <c r="B44" s="1" t="s">
        <v>2291</v>
      </c>
      <c r="C44" s="12" t="s">
        <v>136</v>
      </c>
      <c r="D44" s="1" t="s">
        <v>184</v>
      </c>
      <c r="E44" s="1" t="s">
        <v>243</v>
      </c>
      <c r="F44" s="4">
        <v>174000</v>
      </c>
      <c r="G44" s="4">
        <v>2072.25</v>
      </c>
      <c r="H44" s="4">
        <v>1.35</v>
      </c>
    </row>
    <row r="45" spans="2:8">
      <c r="B45" s="1" t="s">
        <v>2292</v>
      </c>
      <c r="C45" s="12" t="s">
        <v>136</v>
      </c>
      <c r="D45" s="1" t="s">
        <v>158</v>
      </c>
      <c r="E45" s="1" t="s">
        <v>244</v>
      </c>
      <c r="F45" s="4">
        <v>104800</v>
      </c>
      <c r="G45" s="4">
        <v>2022.69</v>
      </c>
      <c r="H45" s="4">
        <v>1.32</v>
      </c>
    </row>
    <row r="46" spans="2:8">
      <c r="B46" s="1" t="s">
        <v>2206</v>
      </c>
      <c r="C46" s="12" t="s">
        <v>136</v>
      </c>
      <c r="D46" s="1" t="s">
        <v>146</v>
      </c>
      <c r="E46" s="1" t="s">
        <v>245</v>
      </c>
      <c r="F46" s="4">
        <v>3700000</v>
      </c>
      <c r="G46" s="4">
        <v>1859.25</v>
      </c>
      <c r="H46" s="4">
        <v>1.21</v>
      </c>
    </row>
    <row r="47" spans="2:8">
      <c r="B47" s="1" t="s">
        <v>2293</v>
      </c>
      <c r="C47" s="12" t="s">
        <v>136</v>
      </c>
      <c r="D47" s="1" t="s">
        <v>246</v>
      </c>
      <c r="E47" s="1" t="s">
        <v>247</v>
      </c>
      <c r="F47" s="4">
        <v>127206</v>
      </c>
      <c r="G47" s="4">
        <v>1726.12</v>
      </c>
      <c r="H47" s="4">
        <v>1.1299999999999999</v>
      </c>
    </row>
    <row r="48" spans="2:8">
      <c r="B48" s="1" t="s">
        <v>2294</v>
      </c>
      <c r="C48" s="12" t="s">
        <v>136</v>
      </c>
      <c r="D48" s="1" t="s">
        <v>168</v>
      </c>
      <c r="E48" s="1" t="s">
        <v>248</v>
      </c>
      <c r="F48" s="4">
        <v>55000</v>
      </c>
      <c r="G48" s="4">
        <v>1563.93</v>
      </c>
      <c r="H48" s="4">
        <v>1.02</v>
      </c>
    </row>
    <row r="49" spans="2:8">
      <c r="B49" s="1" t="s">
        <v>2295</v>
      </c>
      <c r="C49" s="12" t="s">
        <v>136</v>
      </c>
      <c r="D49" s="1" t="s">
        <v>154</v>
      </c>
      <c r="E49" s="1" t="s">
        <v>249</v>
      </c>
      <c r="F49" s="4">
        <v>30000</v>
      </c>
      <c r="G49" s="4">
        <v>1004.36</v>
      </c>
      <c r="H49" s="4">
        <v>0.66</v>
      </c>
    </row>
    <row r="50" spans="2:8">
      <c r="B50" s="1" t="s">
        <v>2296</v>
      </c>
      <c r="C50" s="12" t="s">
        <v>136</v>
      </c>
      <c r="D50" s="1" t="s">
        <v>237</v>
      </c>
      <c r="E50" s="1" t="s">
        <v>250</v>
      </c>
      <c r="F50" s="4">
        <v>502400</v>
      </c>
      <c r="G50" s="4">
        <v>948.03</v>
      </c>
      <c r="H50" s="4">
        <v>0.62</v>
      </c>
    </row>
    <row r="51" spans="2:8">
      <c r="B51" s="1" t="s">
        <v>2297</v>
      </c>
      <c r="C51" s="12" t="s">
        <v>136</v>
      </c>
      <c r="D51" s="1" t="s">
        <v>224</v>
      </c>
      <c r="E51" s="1" t="s">
        <v>251</v>
      </c>
      <c r="F51" s="4">
        <v>94500</v>
      </c>
      <c r="G51" s="4">
        <v>900.02</v>
      </c>
      <c r="H51" s="4">
        <v>0.59</v>
      </c>
    </row>
    <row r="52" spans="2:8">
      <c r="B52" s="1" t="s">
        <v>2298</v>
      </c>
      <c r="C52" s="12" t="s">
        <v>136</v>
      </c>
      <c r="D52" s="1" t="s">
        <v>232</v>
      </c>
      <c r="E52" s="1" t="s">
        <v>252</v>
      </c>
      <c r="F52" s="4">
        <v>470000</v>
      </c>
      <c r="G52" s="4">
        <v>851.88</v>
      </c>
      <c r="H52" s="4">
        <v>0.56000000000000005</v>
      </c>
    </row>
    <row r="53" spans="2:8">
      <c r="B53" s="1" t="s">
        <v>2299</v>
      </c>
      <c r="C53" s="12" t="s">
        <v>136</v>
      </c>
      <c r="D53" s="1" t="s">
        <v>142</v>
      </c>
      <c r="E53" s="1" t="s">
        <v>253</v>
      </c>
      <c r="F53" s="4">
        <v>467296</v>
      </c>
      <c r="G53" s="4">
        <v>847.44</v>
      </c>
      <c r="H53" s="4">
        <v>0.55000000000000004</v>
      </c>
    </row>
    <row r="54" spans="2:8">
      <c r="B54" s="118" t="s">
        <v>2371</v>
      </c>
      <c r="G54" s="10">
        <f>SUM(G15:G53)</f>
        <v>137675.81</v>
      </c>
      <c r="H54" s="10">
        <f>SUM(H15:H53)</f>
        <v>89.819999999999979</v>
      </c>
    </row>
    <row r="55" spans="2:8">
      <c r="B55" s="2" t="s">
        <v>2377</v>
      </c>
    </row>
    <row r="56" spans="2:8">
      <c r="B56" s="2" t="s">
        <v>254</v>
      </c>
    </row>
    <row r="57" spans="2:8">
      <c r="B57" s="2" t="s">
        <v>2378</v>
      </c>
    </row>
    <row r="58" spans="2:8">
      <c r="B58" s="1" t="s">
        <v>255</v>
      </c>
      <c r="C58" s="12" t="s">
        <v>136</v>
      </c>
      <c r="D58" s="1" t="s">
        <v>256</v>
      </c>
      <c r="E58" s="1" t="s">
        <v>257</v>
      </c>
      <c r="F58" s="4">
        <v>1699500</v>
      </c>
      <c r="G58" s="4">
        <v>2063.02</v>
      </c>
      <c r="H58" s="4">
        <v>1.35</v>
      </c>
    </row>
    <row r="59" spans="2:8">
      <c r="B59" s="1" t="s">
        <v>258</v>
      </c>
      <c r="C59" s="12" t="s">
        <v>136</v>
      </c>
      <c r="D59" s="1" t="s">
        <v>256</v>
      </c>
      <c r="E59" s="1" t="s">
        <v>259</v>
      </c>
      <c r="F59" s="4">
        <v>1302966</v>
      </c>
      <c r="G59" s="4">
        <v>1743.5</v>
      </c>
      <c r="H59" s="4">
        <v>1.1399999999999999</v>
      </c>
    </row>
    <row r="60" spans="2:8">
      <c r="B60" s="2" t="s">
        <v>2374</v>
      </c>
      <c r="G60" s="10">
        <f>SUM(G58:G59)</f>
        <v>3806.52</v>
      </c>
      <c r="H60" s="10">
        <f>SUM(H58:H59)</f>
        <v>2.4900000000000002</v>
      </c>
    </row>
    <row r="61" spans="2:8">
      <c r="B61" s="2" t="s">
        <v>2375</v>
      </c>
      <c r="G61" s="10">
        <f>+G54+G60</f>
        <v>141482.32999999999</v>
      </c>
      <c r="H61" s="10">
        <f>+H54+H60</f>
        <v>92.309999999999974</v>
      </c>
    </row>
    <row r="62" spans="2:8">
      <c r="B62" s="2" t="s">
        <v>204</v>
      </c>
      <c r="C62" s="34"/>
      <c r="D62" s="2"/>
      <c r="E62" s="2"/>
      <c r="F62" s="10"/>
      <c r="G62" s="10">
        <v>11938.66</v>
      </c>
      <c r="H62" s="10">
        <v>7.79</v>
      </c>
    </row>
    <row r="63" spans="2:8">
      <c r="B63" s="2" t="s">
        <v>122</v>
      </c>
      <c r="C63" s="34"/>
      <c r="D63" s="2"/>
      <c r="E63" s="2"/>
      <c r="F63" s="10"/>
      <c r="G63" s="10">
        <v>153420.99</v>
      </c>
      <c r="H63" s="10">
        <v>100.08</v>
      </c>
    </row>
    <row r="64" spans="2:8">
      <c r="B64" s="2" t="s">
        <v>205</v>
      </c>
      <c r="C64" s="34"/>
      <c r="D64" s="2"/>
      <c r="E64" s="2"/>
      <c r="F64" s="10"/>
      <c r="G64" s="10">
        <v>-125.44099138999809</v>
      </c>
      <c r="H64" s="10">
        <v>-7.9999999999998295E-2</v>
      </c>
    </row>
    <row r="65" spans="2:8">
      <c r="B65" s="2" t="s">
        <v>124</v>
      </c>
      <c r="C65" s="34"/>
      <c r="D65" s="2"/>
      <c r="E65" s="2"/>
      <c r="F65" s="10"/>
      <c r="G65" s="10">
        <v>153295.54900860999</v>
      </c>
      <c r="H65" s="10">
        <v>100</v>
      </c>
    </row>
    <row r="66" spans="2:8">
      <c r="B66" s="1" t="s">
        <v>125</v>
      </c>
    </row>
    <row r="67" spans="2:8">
      <c r="B67" s="1" t="s">
        <v>126</v>
      </c>
    </row>
    <row r="69" spans="2:8" ht="25.5">
      <c r="B69" s="11" t="s">
        <v>127</v>
      </c>
      <c r="C69" s="12" t="s">
        <v>128</v>
      </c>
    </row>
    <row r="70" spans="2:8">
      <c r="B70" s="2"/>
    </row>
    <row r="71" spans="2:8">
      <c r="B71" s="2" t="s">
        <v>129</v>
      </c>
    </row>
    <row r="72" spans="2:8">
      <c r="B72" s="2" t="s">
        <v>206</v>
      </c>
    </row>
    <row r="73" spans="2:8">
      <c r="B73" s="2" t="s">
        <v>130</v>
      </c>
    </row>
    <row r="74" spans="2:8">
      <c r="B74" s="2" t="s">
        <v>260</v>
      </c>
      <c r="C74" s="34"/>
    </row>
    <row r="75" spans="2:8">
      <c r="B75" s="2" t="s">
        <v>261</v>
      </c>
      <c r="C75" s="34"/>
    </row>
    <row r="76" spans="2:8">
      <c r="B76" s="2" t="s">
        <v>262</v>
      </c>
      <c r="C76" s="34"/>
    </row>
    <row r="77" spans="2:8">
      <c r="B77" s="2" t="s">
        <v>263</v>
      </c>
      <c r="C77" s="34"/>
    </row>
    <row r="78" spans="2:8">
      <c r="B78" s="2" t="s">
        <v>264</v>
      </c>
      <c r="C78" s="34"/>
    </row>
    <row r="79" spans="2:8">
      <c r="B79" s="2" t="s">
        <v>265</v>
      </c>
      <c r="C79" s="34"/>
    </row>
    <row r="80" spans="2:8">
      <c r="B80" s="2" t="s">
        <v>266</v>
      </c>
      <c r="C80" s="34"/>
    </row>
    <row r="81" spans="2:8">
      <c r="B81" s="2" t="s">
        <v>267</v>
      </c>
      <c r="C81" s="34"/>
    </row>
    <row r="82" spans="2:8" s="121" customFormat="1">
      <c r="B82" s="118" t="s">
        <v>2422</v>
      </c>
      <c r="C82" s="122"/>
      <c r="F82" s="123"/>
      <c r="G82" s="123"/>
      <c r="H82" s="123"/>
    </row>
    <row r="83" spans="2:8" s="121" customFormat="1">
      <c r="B83" s="118" t="s">
        <v>131</v>
      </c>
      <c r="C83" s="124"/>
      <c r="F83" s="123"/>
      <c r="G83" s="123"/>
      <c r="H83" s="123"/>
    </row>
    <row r="84" spans="2:8" s="121" customFormat="1">
      <c r="B84" s="118" t="s">
        <v>132</v>
      </c>
      <c r="C84" s="124"/>
      <c r="F84" s="123"/>
      <c r="G84" s="123"/>
      <c r="H84" s="123"/>
    </row>
  </sheetData>
  <mergeCells count="2">
    <mergeCell ref="B1:E1"/>
    <mergeCell ref="C3:C7"/>
  </mergeCells>
  <hyperlinks>
    <hyperlink ref="A1" location="Index!A1" display="Index" xr:uid="{AC3A3AEA-CA4B-44AD-94D8-78588FF89441}"/>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F8778-B284-43A5-8DBF-BE2EFBA76683}">
  <sheetPr codeName="Sheet53"/>
  <dimension ref="A1:I80"/>
  <sheetViews>
    <sheetView workbookViewId="0">
      <selection activeCell="B1" sqref="B1:E1"/>
    </sheetView>
  </sheetViews>
  <sheetFormatPr defaultRowHeight="12.75"/>
  <cols>
    <col min="1" max="1" width="5.42578125" style="1" bestFit="1" customWidth="1"/>
    <col min="2" max="2" width="67.5703125" style="1" bestFit="1" customWidth="1"/>
    <col min="3" max="3" width="25.7109375" style="12" customWidth="1"/>
    <col min="4" max="4" width="27.42578125" style="1" bestFit="1" customWidth="1"/>
    <col min="5" max="5" width="13.71093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67.5703125" style="1" bestFit="1" customWidth="1"/>
    <col min="259" max="259" width="13.140625" style="1" bestFit="1" customWidth="1"/>
    <col min="260" max="260" width="27.42578125" style="1" bestFit="1" customWidth="1"/>
    <col min="261" max="261" width="13.710937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67.5703125" style="1" bestFit="1" customWidth="1"/>
    <col min="515" max="515" width="13.140625" style="1" bestFit="1" customWidth="1"/>
    <col min="516" max="516" width="27.42578125" style="1" bestFit="1" customWidth="1"/>
    <col min="517" max="517" width="13.710937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67.5703125" style="1" bestFit="1" customWidth="1"/>
    <col min="771" max="771" width="13.140625" style="1" bestFit="1" customWidth="1"/>
    <col min="772" max="772" width="27.42578125" style="1" bestFit="1" customWidth="1"/>
    <col min="773" max="773" width="13.710937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67.5703125" style="1" bestFit="1" customWidth="1"/>
    <col min="1027" max="1027" width="13.140625" style="1" bestFit="1" customWidth="1"/>
    <col min="1028" max="1028" width="27.42578125" style="1" bestFit="1" customWidth="1"/>
    <col min="1029" max="1029" width="13.710937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5703125" style="1" bestFit="1" customWidth="1"/>
    <col min="1283" max="1283" width="13.140625" style="1" bestFit="1" customWidth="1"/>
    <col min="1284" max="1284" width="27.42578125" style="1" bestFit="1" customWidth="1"/>
    <col min="1285" max="1285" width="13.710937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5703125" style="1" bestFit="1" customWidth="1"/>
    <col min="1539" max="1539" width="13.140625" style="1" bestFit="1" customWidth="1"/>
    <col min="1540" max="1540" width="27.42578125" style="1" bestFit="1" customWidth="1"/>
    <col min="1541" max="1541" width="13.710937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5703125" style="1" bestFit="1" customWidth="1"/>
    <col min="1795" max="1795" width="13.140625" style="1" bestFit="1" customWidth="1"/>
    <col min="1796" max="1796" width="27.42578125" style="1" bestFit="1" customWidth="1"/>
    <col min="1797" max="1797" width="13.710937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5703125" style="1" bestFit="1" customWidth="1"/>
    <col min="2051" max="2051" width="13.140625" style="1" bestFit="1" customWidth="1"/>
    <col min="2052" max="2052" width="27.42578125" style="1" bestFit="1" customWidth="1"/>
    <col min="2053" max="2053" width="13.710937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5703125" style="1" bestFit="1" customWidth="1"/>
    <col min="2307" max="2307" width="13.140625" style="1" bestFit="1" customWidth="1"/>
    <col min="2308" max="2308" width="27.42578125" style="1" bestFit="1" customWidth="1"/>
    <col min="2309" max="2309" width="13.710937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5703125" style="1" bestFit="1" customWidth="1"/>
    <col min="2563" max="2563" width="13.140625" style="1" bestFit="1" customWidth="1"/>
    <col min="2564" max="2564" width="27.42578125" style="1" bestFit="1" customWidth="1"/>
    <col min="2565" max="2565" width="13.710937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5703125" style="1" bestFit="1" customWidth="1"/>
    <col min="2819" max="2819" width="13.140625" style="1" bestFit="1" customWidth="1"/>
    <col min="2820" max="2820" width="27.42578125" style="1" bestFit="1" customWidth="1"/>
    <col min="2821" max="2821" width="13.710937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5703125" style="1" bestFit="1" customWidth="1"/>
    <col min="3075" max="3075" width="13.140625" style="1" bestFit="1" customWidth="1"/>
    <col min="3076" max="3076" width="27.42578125" style="1" bestFit="1" customWidth="1"/>
    <col min="3077" max="3077" width="13.710937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5703125" style="1" bestFit="1" customWidth="1"/>
    <col min="3331" max="3331" width="13.140625" style="1" bestFit="1" customWidth="1"/>
    <col min="3332" max="3332" width="27.42578125" style="1" bestFit="1" customWidth="1"/>
    <col min="3333" max="3333" width="13.710937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5703125" style="1" bestFit="1" customWidth="1"/>
    <col min="3587" max="3587" width="13.140625" style="1" bestFit="1" customWidth="1"/>
    <col min="3588" max="3588" width="27.42578125" style="1" bestFit="1" customWidth="1"/>
    <col min="3589" max="3589" width="13.710937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5703125" style="1" bestFit="1" customWidth="1"/>
    <col min="3843" max="3843" width="13.140625" style="1" bestFit="1" customWidth="1"/>
    <col min="3844" max="3844" width="27.42578125" style="1" bestFit="1" customWidth="1"/>
    <col min="3845" max="3845" width="13.710937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5703125" style="1" bestFit="1" customWidth="1"/>
    <col min="4099" max="4099" width="13.140625" style="1" bestFit="1" customWidth="1"/>
    <col min="4100" max="4100" width="27.42578125" style="1" bestFit="1" customWidth="1"/>
    <col min="4101" max="4101" width="13.710937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5703125" style="1" bestFit="1" customWidth="1"/>
    <col min="4355" max="4355" width="13.140625" style="1" bestFit="1" customWidth="1"/>
    <col min="4356" max="4356" width="27.42578125" style="1" bestFit="1" customWidth="1"/>
    <col min="4357" max="4357" width="13.710937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5703125" style="1" bestFit="1" customWidth="1"/>
    <col min="4611" max="4611" width="13.140625" style="1" bestFit="1" customWidth="1"/>
    <col min="4612" max="4612" width="27.42578125" style="1" bestFit="1" customWidth="1"/>
    <col min="4613" max="4613" width="13.710937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5703125" style="1" bestFit="1" customWidth="1"/>
    <col min="4867" max="4867" width="13.140625" style="1" bestFit="1" customWidth="1"/>
    <col min="4868" max="4868" width="27.42578125" style="1" bestFit="1" customWidth="1"/>
    <col min="4869" max="4869" width="13.710937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5703125" style="1" bestFit="1" customWidth="1"/>
    <col min="5123" max="5123" width="13.140625" style="1" bestFit="1" customWidth="1"/>
    <col min="5124" max="5124" width="27.42578125" style="1" bestFit="1" customWidth="1"/>
    <col min="5125" max="5125" width="13.710937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5703125" style="1" bestFit="1" customWidth="1"/>
    <col min="5379" max="5379" width="13.140625" style="1" bestFit="1" customWidth="1"/>
    <col min="5380" max="5380" width="27.42578125" style="1" bestFit="1" customWidth="1"/>
    <col min="5381" max="5381" width="13.710937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5703125" style="1" bestFit="1" customWidth="1"/>
    <col min="5635" max="5635" width="13.140625" style="1" bestFit="1" customWidth="1"/>
    <col min="5636" max="5636" width="27.42578125" style="1" bestFit="1" customWidth="1"/>
    <col min="5637" max="5637" width="13.710937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5703125" style="1" bestFit="1" customWidth="1"/>
    <col min="5891" max="5891" width="13.140625" style="1" bestFit="1" customWidth="1"/>
    <col min="5892" max="5892" width="27.42578125" style="1" bestFit="1" customWidth="1"/>
    <col min="5893" max="5893" width="13.710937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5703125" style="1" bestFit="1" customWidth="1"/>
    <col min="6147" max="6147" width="13.140625" style="1" bestFit="1" customWidth="1"/>
    <col min="6148" max="6148" width="27.42578125" style="1" bestFit="1" customWidth="1"/>
    <col min="6149" max="6149" width="13.710937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5703125" style="1" bestFit="1" customWidth="1"/>
    <col min="6403" max="6403" width="13.140625" style="1" bestFit="1" customWidth="1"/>
    <col min="6404" max="6404" width="27.42578125" style="1" bestFit="1" customWidth="1"/>
    <col min="6405" max="6405" width="13.710937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5703125" style="1" bestFit="1" customWidth="1"/>
    <col min="6659" max="6659" width="13.140625" style="1" bestFit="1" customWidth="1"/>
    <col min="6660" max="6660" width="27.42578125" style="1" bestFit="1" customWidth="1"/>
    <col min="6661" max="6661" width="13.710937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5703125" style="1" bestFit="1" customWidth="1"/>
    <col min="6915" max="6915" width="13.140625" style="1" bestFit="1" customWidth="1"/>
    <col min="6916" max="6916" width="27.42578125" style="1" bestFit="1" customWidth="1"/>
    <col min="6917" max="6917" width="13.710937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5703125" style="1" bestFit="1" customWidth="1"/>
    <col min="7171" max="7171" width="13.140625" style="1" bestFit="1" customWidth="1"/>
    <col min="7172" max="7172" width="27.42578125" style="1" bestFit="1" customWidth="1"/>
    <col min="7173" max="7173" width="13.710937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5703125" style="1" bestFit="1" customWidth="1"/>
    <col min="7427" max="7427" width="13.140625" style="1" bestFit="1" customWidth="1"/>
    <col min="7428" max="7428" width="27.42578125" style="1" bestFit="1" customWidth="1"/>
    <col min="7429" max="7429" width="13.710937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5703125" style="1" bestFit="1" customWidth="1"/>
    <col min="7683" max="7683" width="13.140625" style="1" bestFit="1" customWidth="1"/>
    <col min="7684" max="7684" width="27.42578125" style="1" bestFit="1" customWidth="1"/>
    <col min="7685" max="7685" width="13.710937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5703125" style="1" bestFit="1" customWidth="1"/>
    <col min="7939" max="7939" width="13.140625" style="1" bestFit="1" customWidth="1"/>
    <col min="7940" max="7940" width="27.42578125" style="1" bestFit="1" customWidth="1"/>
    <col min="7941" max="7941" width="13.710937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5703125" style="1" bestFit="1" customWidth="1"/>
    <col min="8195" max="8195" width="13.140625" style="1" bestFit="1" customWidth="1"/>
    <col min="8196" max="8196" width="27.42578125" style="1" bestFit="1" customWidth="1"/>
    <col min="8197" max="8197" width="13.710937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5703125" style="1" bestFit="1" customWidth="1"/>
    <col min="8451" max="8451" width="13.140625" style="1" bestFit="1" customWidth="1"/>
    <col min="8452" max="8452" width="27.42578125" style="1" bestFit="1" customWidth="1"/>
    <col min="8453" max="8453" width="13.710937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5703125" style="1" bestFit="1" customWidth="1"/>
    <col min="8707" max="8707" width="13.140625" style="1" bestFit="1" customWidth="1"/>
    <col min="8708" max="8708" width="27.42578125" style="1" bestFit="1" customWidth="1"/>
    <col min="8709" max="8709" width="13.710937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5703125" style="1" bestFit="1" customWidth="1"/>
    <col min="8963" max="8963" width="13.140625" style="1" bestFit="1" customWidth="1"/>
    <col min="8964" max="8964" width="27.42578125" style="1" bestFit="1" customWidth="1"/>
    <col min="8965" max="8965" width="13.710937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5703125" style="1" bestFit="1" customWidth="1"/>
    <col min="9219" max="9219" width="13.140625" style="1" bestFit="1" customWidth="1"/>
    <col min="9220" max="9220" width="27.42578125" style="1" bestFit="1" customWidth="1"/>
    <col min="9221" max="9221" width="13.710937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5703125" style="1" bestFit="1" customWidth="1"/>
    <col min="9475" max="9475" width="13.140625" style="1" bestFit="1" customWidth="1"/>
    <col min="9476" max="9476" width="27.42578125" style="1" bestFit="1" customWidth="1"/>
    <col min="9477" max="9477" width="13.710937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5703125" style="1" bestFit="1" customWidth="1"/>
    <col min="9731" max="9731" width="13.140625" style="1" bestFit="1" customWidth="1"/>
    <col min="9732" max="9732" width="27.42578125" style="1" bestFit="1" customWidth="1"/>
    <col min="9733" max="9733" width="13.710937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5703125" style="1" bestFit="1" customWidth="1"/>
    <col min="9987" max="9987" width="13.140625" style="1" bestFit="1" customWidth="1"/>
    <col min="9988" max="9988" width="27.42578125" style="1" bestFit="1" customWidth="1"/>
    <col min="9989" max="9989" width="13.710937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5703125" style="1" bestFit="1" customWidth="1"/>
    <col min="10243" max="10243" width="13.140625" style="1" bestFit="1" customWidth="1"/>
    <col min="10244" max="10244" width="27.42578125" style="1" bestFit="1" customWidth="1"/>
    <col min="10245" max="10245" width="13.710937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5703125" style="1" bestFit="1" customWidth="1"/>
    <col min="10499" max="10499" width="13.140625" style="1" bestFit="1" customWidth="1"/>
    <col min="10500" max="10500" width="27.42578125" style="1" bestFit="1" customWidth="1"/>
    <col min="10501" max="10501" width="13.710937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5703125" style="1" bestFit="1" customWidth="1"/>
    <col min="10755" max="10755" width="13.140625" style="1" bestFit="1" customWidth="1"/>
    <col min="10756" max="10756" width="27.42578125" style="1" bestFit="1" customWidth="1"/>
    <col min="10757" max="10757" width="13.710937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5703125" style="1" bestFit="1" customWidth="1"/>
    <col min="11011" max="11011" width="13.140625" style="1" bestFit="1" customWidth="1"/>
    <col min="11012" max="11012" width="27.42578125" style="1" bestFit="1" customWidth="1"/>
    <col min="11013" max="11013" width="13.710937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5703125" style="1" bestFit="1" customWidth="1"/>
    <col min="11267" max="11267" width="13.140625" style="1" bestFit="1" customWidth="1"/>
    <col min="11268" max="11268" width="27.42578125" style="1" bestFit="1" customWidth="1"/>
    <col min="11269" max="11269" width="13.710937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5703125" style="1" bestFit="1" customWidth="1"/>
    <col min="11523" max="11523" width="13.140625" style="1" bestFit="1" customWidth="1"/>
    <col min="11524" max="11524" width="27.42578125" style="1" bestFit="1" customWidth="1"/>
    <col min="11525" max="11525" width="13.710937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5703125" style="1" bestFit="1" customWidth="1"/>
    <col min="11779" max="11779" width="13.140625" style="1" bestFit="1" customWidth="1"/>
    <col min="11780" max="11780" width="27.42578125" style="1" bestFit="1" customWidth="1"/>
    <col min="11781" max="11781" width="13.710937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5703125" style="1" bestFit="1" customWidth="1"/>
    <col min="12035" max="12035" width="13.140625" style="1" bestFit="1" customWidth="1"/>
    <col min="12036" max="12036" width="27.42578125" style="1" bestFit="1" customWidth="1"/>
    <col min="12037" max="12037" width="13.710937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5703125" style="1" bestFit="1" customWidth="1"/>
    <col min="12291" max="12291" width="13.140625" style="1" bestFit="1" customWidth="1"/>
    <col min="12292" max="12292" width="27.42578125" style="1" bestFit="1" customWidth="1"/>
    <col min="12293" max="12293" width="13.710937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5703125" style="1" bestFit="1" customWidth="1"/>
    <col min="12547" max="12547" width="13.140625" style="1" bestFit="1" customWidth="1"/>
    <col min="12548" max="12548" width="27.42578125" style="1" bestFit="1" customWidth="1"/>
    <col min="12549" max="12549" width="13.710937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5703125" style="1" bestFit="1" customWidth="1"/>
    <col min="12803" max="12803" width="13.140625" style="1" bestFit="1" customWidth="1"/>
    <col min="12804" max="12804" width="27.42578125" style="1" bestFit="1" customWidth="1"/>
    <col min="12805" max="12805" width="13.710937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5703125" style="1" bestFit="1" customWidth="1"/>
    <col min="13059" max="13059" width="13.140625" style="1" bestFit="1" customWidth="1"/>
    <col min="13060" max="13060" width="27.42578125" style="1" bestFit="1" customWidth="1"/>
    <col min="13061" max="13061" width="13.710937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5703125" style="1" bestFit="1" customWidth="1"/>
    <col min="13315" max="13315" width="13.140625" style="1" bestFit="1" customWidth="1"/>
    <col min="13316" max="13316" width="27.42578125" style="1" bestFit="1" customWidth="1"/>
    <col min="13317" max="13317" width="13.710937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5703125" style="1" bestFit="1" customWidth="1"/>
    <col min="13571" max="13571" width="13.140625" style="1" bestFit="1" customWidth="1"/>
    <col min="13572" max="13572" width="27.42578125" style="1" bestFit="1" customWidth="1"/>
    <col min="13573" max="13573" width="13.710937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5703125" style="1" bestFit="1" customWidth="1"/>
    <col min="13827" max="13827" width="13.140625" style="1" bestFit="1" customWidth="1"/>
    <col min="13828" max="13828" width="27.42578125" style="1" bestFit="1" customWidth="1"/>
    <col min="13829" max="13829" width="13.710937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5703125" style="1" bestFit="1" customWidth="1"/>
    <col min="14083" max="14083" width="13.140625" style="1" bestFit="1" customWidth="1"/>
    <col min="14084" max="14084" width="27.42578125" style="1" bestFit="1" customWidth="1"/>
    <col min="14085" max="14085" width="13.710937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5703125" style="1" bestFit="1" customWidth="1"/>
    <col min="14339" max="14339" width="13.140625" style="1" bestFit="1" customWidth="1"/>
    <col min="14340" max="14340" width="27.42578125" style="1" bestFit="1" customWidth="1"/>
    <col min="14341" max="14341" width="13.710937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5703125" style="1" bestFit="1" customWidth="1"/>
    <col min="14595" max="14595" width="13.140625" style="1" bestFit="1" customWidth="1"/>
    <col min="14596" max="14596" width="27.42578125" style="1" bestFit="1" customWidth="1"/>
    <col min="14597" max="14597" width="13.710937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5703125" style="1" bestFit="1" customWidth="1"/>
    <col min="14851" max="14851" width="13.140625" style="1" bestFit="1" customWidth="1"/>
    <col min="14852" max="14852" width="27.42578125" style="1" bestFit="1" customWidth="1"/>
    <col min="14853" max="14853" width="13.710937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5703125" style="1" bestFit="1" customWidth="1"/>
    <col min="15107" max="15107" width="13.140625" style="1" bestFit="1" customWidth="1"/>
    <col min="15108" max="15108" width="27.42578125" style="1" bestFit="1" customWidth="1"/>
    <col min="15109" max="15109" width="13.710937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5703125" style="1" bestFit="1" customWidth="1"/>
    <col min="15363" max="15363" width="13.140625" style="1" bestFit="1" customWidth="1"/>
    <col min="15364" max="15364" width="27.42578125" style="1" bestFit="1" customWidth="1"/>
    <col min="15365" max="15365" width="13.710937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5703125" style="1" bestFit="1" customWidth="1"/>
    <col min="15619" max="15619" width="13.140625" style="1" bestFit="1" customWidth="1"/>
    <col min="15620" max="15620" width="27.42578125" style="1" bestFit="1" customWidth="1"/>
    <col min="15621" max="15621" width="13.710937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5703125" style="1" bestFit="1" customWidth="1"/>
    <col min="15875" max="15875" width="13.140625" style="1" bestFit="1" customWidth="1"/>
    <col min="15876" max="15876" width="27.42578125" style="1" bestFit="1" customWidth="1"/>
    <col min="15877" max="15877" width="13.710937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5703125" style="1" bestFit="1" customWidth="1"/>
    <col min="16131" max="16131" width="13.140625" style="1" bestFit="1" customWidth="1"/>
    <col min="16132" max="16132" width="27.42578125" style="1" bestFit="1" customWidth="1"/>
    <col min="16133" max="16133" width="13.710937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29" t="s">
        <v>51</v>
      </c>
      <c r="C1" s="329"/>
      <c r="D1" s="329"/>
      <c r="E1" s="329"/>
    </row>
    <row r="2" spans="1:9" ht="13.5" thickBot="1"/>
    <row r="3" spans="1:9" ht="15">
      <c r="B3" s="198" t="s">
        <v>2999</v>
      </c>
      <c r="C3" s="341"/>
    </row>
    <row r="4" spans="1:9" ht="15">
      <c r="B4" s="200" t="s">
        <v>3000</v>
      </c>
      <c r="C4" s="342"/>
    </row>
    <row r="5" spans="1:9" ht="15">
      <c r="B5" s="199" t="s">
        <v>2917</v>
      </c>
      <c r="C5" s="342"/>
    </row>
    <row r="6" spans="1:9" ht="15">
      <c r="B6" s="199" t="s">
        <v>2933</v>
      </c>
      <c r="C6" s="342"/>
    </row>
    <row r="7" spans="1:9" ht="30.75" thickBot="1">
      <c r="B7" s="201" t="s">
        <v>3001</v>
      </c>
      <c r="C7" s="343"/>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1621</v>
      </c>
      <c r="C15" s="12" t="s">
        <v>136</v>
      </c>
      <c r="D15" s="1" t="s">
        <v>137</v>
      </c>
      <c r="E15" s="1" t="s">
        <v>138</v>
      </c>
      <c r="F15" s="4">
        <v>5650000</v>
      </c>
      <c r="G15" s="4">
        <v>40626.33</v>
      </c>
      <c r="H15" s="4">
        <v>8.09</v>
      </c>
    </row>
    <row r="16" spans="1:9">
      <c r="B16" s="1" t="s">
        <v>1619</v>
      </c>
      <c r="C16" s="12" t="s">
        <v>136</v>
      </c>
      <c r="D16" s="1" t="s">
        <v>137</v>
      </c>
      <c r="E16" s="1" t="s">
        <v>141</v>
      </c>
      <c r="F16" s="4">
        <v>2228000</v>
      </c>
      <c r="G16" s="4">
        <v>35233.589999999997</v>
      </c>
      <c r="H16" s="4">
        <v>7.02</v>
      </c>
    </row>
    <row r="17" spans="2:8">
      <c r="B17" s="1" t="s">
        <v>1620</v>
      </c>
      <c r="C17" s="12" t="s">
        <v>136</v>
      </c>
      <c r="D17" s="1" t="s">
        <v>139</v>
      </c>
      <c r="E17" s="1" t="s">
        <v>140</v>
      </c>
      <c r="F17" s="4">
        <v>1365000</v>
      </c>
      <c r="G17" s="4">
        <v>30823.75</v>
      </c>
      <c r="H17" s="4">
        <v>6.14</v>
      </c>
    </row>
    <row r="18" spans="2:8">
      <c r="B18" s="1" t="s">
        <v>2006</v>
      </c>
      <c r="C18" s="12" t="s">
        <v>136</v>
      </c>
      <c r="D18" s="1" t="s">
        <v>146</v>
      </c>
      <c r="E18" s="1" t="s">
        <v>147</v>
      </c>
      <c r="F18" s="4">
        <v>1027300</v>
      </c>
      <c r="G18" s="4">
        <v>28748.99</v>
      </c>
      <c r="H18" s="4">
        <v>5.73</v>
      </c>
    </row>
    <row r="19" spans="2:8">
      <c r="B19" s="1" t="s">
        <v>1614</v>
      </c>
      <c r="C19" s="12" t="s">
        <v>136</v>
      </c>
      <c r="D19" s="1" t="s">
        <v>154</v>
      </c>
      <c r="E19" s="1" t="s">
        <v>164</v>
      </c>
      <c r="F19" s="4">
        <v>12450000</v>
      </c>
      <c r="G19" s="4">
        <v>26306.85</v>
      </c>
      <c r="H19" s="4">
        <v>5.24</v>
      </c>
    </row>
    <row r="20" spans="2:8">
      <c r="B20" s="1" t="s">
        <v>1615</v>
      </c>
      <c r="C20" s="12" t="s">
        <v>136</v>
      </c>
      <c r="D20" s="1" t="s">
        <v>142</v>
      </c>
      <c r="E20" s="1" t="s">
        <v>268</v>
      </c>
      <c r="F20" s="4">
        <v>2175000</v>
      </c>
      <c r="G20" s="4">
        <v>25715.03</v>
      </c>
      <c r="H20" s="4">
        <v>5.12</v>
      </c>
    </row>
    <row r="21" spans="2:8">
      <c r="B21" s="1" t="s">
        <v>1617</v>
      </c>
      <c r="C21" s="12" t="s">
        <v>136</v>
      </c>
      <c r="D21" s="1" t="s">
        <v>142</v>
      </c>
      <c r="E21" s="1" t="s">
        <v>143</v>
      </c>
      <c r="F21" s="4">
        <v>1480000</v>
      </c>
      <c r="G21" s="4">
        <v>25255.46</v>
      </c>
      <c r="H21" s="4">
        <v>5.03</v>
      </c>
    </row>
    <row r="22" spans="2:8">
      <c r="B22" s="1" t="s">
        <v>1612</v>
      </c>
      <c r="C22" s="12" t="s">
        <v>136</v>
      </c>
      <c r="D22" s="1" t="s">
        <v>256</v>
      </c>
      <c r="E22" s="1" t="s">
        <v>270</v>
      </c>
      <c r="F22" s="4">
        <v>10266667</v>
      </c>
      <c r="G22" s="4">
        <v>18002.599999999999</v>
      </c>
      <c r="H22" s="4">
        <v>3.59</v>
      </c>
    </row>
    <row r="23" spans="2:8">
      <c r="B23" s="1" t="s">
        <v>1613</v>
      </c>
      <c r="C23" s="12" t="s">
        <v>136</v>
      </c>
      <c r="D23" s="1" t="s">
        <v>137</v>
      </c>
      <c r="E23" s="1" t="s">
        <v>152</v>
      </c>
      <c r="F23" s="4">
        <v>2200000</v>
      </c>
      <c r="G23" s="4">
        <v>17303</v>
      </c>
      <c r="H23" s="4">
        <v>3.45</v>
      </c>
    </row>
    <row r="24" spans="2:8">
      <c r="B24" s="1" t="s">
        <v>1578</v>
      </c>
      <c r="C24" s="12" t="s">
        <v>136</v>
      </c>
      <c r="D24" s="1" t="s">
        <v>156</v>
      </c>
      <c r="E24" s="1" t="s">
        <v>157</v>
      </c>
      <c r="F24" s="4">
        <v>1425000</v>
      </c>
      <c r="G24" s="4">
        <v>17033.740000000002</v>
      </c>
      <c r="H24" s="4">
        <v>3.39</v>
      </c>
    </row>
    <row r="25" spans="2:8">
      <c r="B25" s="1" t="s">
        <v>1592</v>
      </c>
      <c r="C25" s="12" t="s">
        <v>136</v>
      </c>
      <c r="D25" s="1" t="s">
        <v>170</v>
      </c>
      <c r="E25" s="1" t="s">
        <v>182</v>
      </c>
      <c r="F25" s="4">
        <v>660000</v>
      </c>
      <c r="G25" s="4">
        <v>15927.12</v>
      </c>
      <c r="H25" s="4">
        <v>3.17</v>
      </c>
    </row>
    <row r="26" spans="2:8">
      <c r="B26" s="1" t="s">
        <v>1610</v>
      </c>
      <c r="C26" s="12" t="s">
        <v>136</v>
      </c>
      <c r="D26" s="1" t="s">
        <v>154</v>
      </c>
      <c r="E26" s="1" t="s">
        <v>217</v>
      </c>
      <c r="F26" s="4">
        <v>1679287</v>
      </c>
      <c r="G26" s="4">
        <v>14679.49</v>
      </c>
      <c r="H26" s="4">
        <v>2.92</v>
      </c>
    </row>
    <row r="27" spans="2:8">
      <c r="B27" s="1" t="s">
        <v>290</v>
      </c>
      <c r="C27" s="12" t="s">
        <v>136</v>
      </c>
      <c r="D27" s="1" t="s">
        <v>137</v>
      </c>
      <c r="E27" s="1" t="s">
        <v>291</v>
      </c>
      <c r="F27" s="4">
        <v>3060000</v>
      </c>
      <c r="G27" s="4">
        <v>13037.13</v>
      </c>
      <c r="H27" s="4">
        <v>2.6</v>
      </c>
    </row>
    <row r="28" spans="2:8">
      <c r="B28" s="1" t="s">
        <v>1611</v>
      </c>
      <c r="C28" s="12" t="s">
        <v>136</v>
      </c>
      <c r="D28" s="1" t="s">
        <v>142</v>
      </c>
      <c r="E28" s="1" t="s">
        <v>275</v>
      </c>
      <c r="F28" s="4">
        <v>264000</v>
      </c>
      <c r="G28" s="4">
        <v>12406.81</v>
      </c>
      <c r="H28" s="4">
        <v>2.4700000000000002</v>
      </c>
    </row>
    <row r="29" spans="2:8">
      <c r="B29" s="1" t="s">
        <v>1618</v>
      </c>
      <c r="C29" s="12" t="s">
        <v>136</v>
      </c>
      <c r="D29" s="1" t="s">
        <v>142</v>
      </c>
      <c r="E29" s="1" t="s">
        <v>144</v>
      </c>
      <c r="F29" s="4">
        <v>300000</v>
      </c>
      <c r="G29" s="4">
        <v>11359.35</v>
      </c>
      <c r="H29" s="4">
        <v>2.2599999999999998</v>
      </c>
    </row>
    <row r="30" spans="2:8">
      <c r="B30" s="1" t="s">
        <v>1993</v>
      </c>
      <c r="C30" s="12" t="s">
        <v>136</v>
      </c>
      <c r="D30" s="1" t="s">
        <v>200</v>
      </c>
      <c r="E30" s="1" t="s">
        <v>736</v>
      </c>
      <c r="F30" s="4">
        <v>400000</v>
      </c>
      <c r="G30" s="4">
        <v>11008</v>
      </c>
      <c r="H30" s="4">
        <v>2.19</v>
      </c>
    </row>
    <row r="31" spans="2:8">
      <c r="B31" s="1" t="s">
        <v>1590</v>
      </c>
      <c r="C31" s="12" t="s">
        <v>136</v>
      </c>
      <c r="D31" s="1" t="s">
        <v>246</v>
      </c>
      <c r="E31" s="1" t="s">
        <v>284</v>
      </c>
      <c r="F31" s="4">
        <v>268000</v>
      </c>
      <c r="G31" s="4">
        <v>9990.64</v>
      </c>
      <c r="H31" s="4">
        <v>1.99</v>
      </c>
    </row>
    <row r="32" spans="2:8">
      <c r="B32" s="1" t="s">
        <v>1585</v>
      </c>
      <c r="C32" s="12" t="s">
        <v>136</v>
      </c>
      <c r="D32" s="1" t="s">
        <v>158</v>
      </c>
      <c r="E32" s="1" t="s">
        <v>159</v>
      </c>
      <c r="F32" s="4">
        <v>11600</v>
      </c>
      <c r="G32" s="4">
        <v>9250.16</v>
      </c>
      <c r="H32" s="4">
        <v>1.84</v>
      </c>
    </row>
    <row r="33" spans="2:8">
      <c r="B33" s="1" t="s">
        <v>2304</v>
      </c>
      <c r="C33" s="12" t="s">
        <v>136</v>
      </c>
      <c r="D33" s="1" t="s">
        <v>156</v>
      </c>
      <c r="E33" s="1" t="s">
        <v>737</v>
      </c>
      <c r="F33" s="4">
        <v>1243862</v>
      </c>
      <c r="G33" s="4">
        <v>8975.7099999999991</v>
      </c>
      <c r="H33" s="4">
        <v>1.79</v>
      </c>
    </row>
    <row r="34" spans="2:8">
      <c r="B34" s="1" t="s">
        <v>2031</v>
      </c>
      <c r="C34" s="12" t="s">
        <v>136</v>
      </c>
      <c r="D34" s="1" t="s">
        <v>237</v>
      </c>
      <c r="E34" s="1" t="s">
        <v>738</v>
      </c>
      <c r="F34" s="4">
        <v>1820000</v>
      </c>
      <c r="G34" s="4">
        <v>8782.41</v>
      </c>
      <c r="H34" s="4">
        <v>1.75</v>
      </c>
    </row>
    <row r="35" spans="2:8">
      <c r="B35" s="1" t="s">
        <v>1988</v>
      </c>
      <c r="C35" s="12" t="s">
        <v>136</v>
      </c>
      <c r="D35" s="1" t="s">
        <v>142</v>
      </c>
      <c r="E35" s="1" t="s">
        <v>398</v>
      </c>
      <c r="F35" s="4">
        <v>570000</v>
      </c>
      <c r="G35" s="4">
        <v>8251.61</v>
      </c>
      <c r="H35" s="4">
        <v>1.64</v>
      </c>
    </row>
    <row r="36" spans="2:8">
      <c r="B36" s="1" t="s">
        <v>2305</v>
      </c>
      <c r="C36" s="12" t="s">
        <v>136</v>
      </c>
      <c r="D36" s="1" t="s">
        <v>161</v>
      </c>
      <c r="E36" s="1" t="s">
        <v>584</v>
      </c>
      <c r="F36" s="4">
        <v>1005000</v>
      </c>
      <c r="G36" s="4">
        <v>7551.07</v>
      </c>
      <c r="H36" s="4">
        <v>1.5</v>
      </c>
    </row>
    <row r="37" spans="2:8">
      <c r="B37" s="1" t="s">
        <v>2301</v>
      </c>
      <c r="C37" s="12" t="s">
        <v>136</v>
      </c>
      <c r="D37" s="1" t="s">
        <v>148</v>
      </c>
      <c r="E37" s="1" t="s">
        <v>594</v>
      </c>
      <c r="F37" s="4">
        <v>2900000</v>
      </c>
      <c r="G37" s="4">
        <v>7511</v>
      </c>
      <c r="H37" s="4">
        <v>1.5</v>
      </c>
    </row>
    <row r="38" spans="2:8">
      <c r="B38" s="1" t="s">
        <v>1600</v>
      </c>
      <c r="C38" s="12" t="s">
        <v>136</v>
      </c>
      <c r="D38" s="1" t="s">
        <v>154</v>
      </c>
      <c r="E38" s="1" t="s">
        <v>202</v>
      </c>
      <c r="F38" s="4">
        <v>30660</v>
      </c>
      <c r="G38" s="4">
        <v>7478.42</v>
      </c>
      <c r="H38" s="4">
        <v>1.49</v>
      </c>
    </row>
    <row r="39" spans="2:8">
      <c r="B39" s="1" t="s">
        <v>2281</v>
      </c>
      <c r="C39" s="12" t="s">
        <v>136</v>
      </c>
      <c r="D39" s="1" t="s">
        <v>193</v>
      </c>
      <c r="E39" s="1" t="s">
        <v>227</v>
      </c>
      <c r="F39" s="4">
        <v>2160000</v>
      </c>
      <c r="G39" s="4">
        <v>6089.04</v>
      </c>
      <c r="H39" s="4">
        <v>1.21</v>
      </c>
    </row>
    <row r="40" spans="2:8">
      <c r="B40" s="1" t="s">
        <v>1609</v>
      </c>
      <c r="C40" s="12" t="s">
        <v>136</v>
      </c>
      <c r="D40" s="1" t="s">
        <v>232</v>
      </c>
      <c r="E40" s="1" t="s">
        <v>271</v>
      </c>
      <c r="F40" s="4">
        <v>150000</v>
      </c>
      <c r="G40" s="4">
        <v>5992.5</v>
      </c>
      <c r="H40" s="4">
        <v>1.19</v>
      </c>
    </row>
    <row r="41" spans="2:8">
      <c r="B41" s="1" t="s">
        <v>1964</v>
      </c>
      <c r="C41" s="12" t="s">
        <v>136</v>
      </c>
      <c r="D41" s="1" t="s">
        <v>256</v>
      </c>
      <c r="E41" s="1" t="s">
        <v>363</v>
      </c>
      <c r="F41" s="4">
        <v>4600000</v>
      </c>
      <c r="G41" s="4">
        <v>5936.3</v>
      </c>
      <c r="H41" s="4">
        <v>1.18</v>
      </c>
    </row>
    <row r="42" spans="2:8">
      <c r="B42" s="1" t="s">
        <v>1601</v>
      </c>
      <c r="C42" s="12" t="s">
        <v>136</v>
      </c>
      <c r="D42" s="1" t="s">
        <v>176</v>
      </c>
      <c r="E42" s="1" t="s">
        <v>196</v>
      </c>
      <c r="F42" s="4">
        <v>800000</v>
      </c>
      <c r="G42" s="4">
        <v>5742</v>
      </c>
      <c r="H42" s="4">
        <v>1.1399999999999999</v>
      </c>
    </row>
    <row r="43" spans="2:8">
      <c r="B43" s="1" t="s">
        <v>1616</v>
      </c>
      <c r="C43" s="12" t="s">
        <v>136</v>
      </c>
      <c r="D43" s="1" t="s">
        <v>146</v>
      </c>
      <c r="E43" s="1" t="s">
        <v>269</v>
      </c>
      <c r="F43" s="4">
        <v>475000</v>
      </c>
      <c r="G43" s="4">
        <v>5417.61</v>
      </c>
      <c r="H43" s="4">
        <v>1.08</v>
      </c>
    </row>
    <row r="44" spans="2:8">
      <c r="B44" s="1" t="s">
        <v>1604</v>
      </c>
      <c r="C44" s="12" t="s">
        <v>136</v>
      </c>
      <c r="D44" s="1" t="s">
        <v>154</v>
      </c>
      <c r="E44" s="1" t="s">
        <v>175</v>
      </c>
      <c r="F44" s="4">
        <v>619000</v>
      </c>
      <c r="G44" s="4">
        <v>5354.04</v>
      </c>
      <c r="H44" s="4">
        <v>1.07</v>
      </c>
    </row>
    <row r="45" spans="2:8">
      <c r="B45" s="1" t="s">
        <v>1588</v>
      </c>
      <c r="C45" s="12" t="s">
        <v>136</v>
      </c>
      <c r="D45" s="1" t="s">
        <v>142</v>
      </c>
      <c r="E45" s="1" t="s">
        <v>163</v>
      </c>
      <c r="F45" s="4">
        <v>147000</v>
      </c>
      <c r="G45" s="4">
        <v>5332.06</v>
      </c>
      <c r="H45" s="4">
        <v>1.06</v>
      </c>
    </row>
    <row r="46" spans="2:8">
      <c r="B46" s="1" t="s">
        <v>1582</v>
      </c>
      <c r="C46" s="12" t="s">
        <v>136</v>
      </c>
      <c r="D46" s="1" t="s">
        <v>146</v>
      </c>
      <c r="E46" s="1" t="s">
        <v>289</v>
      </c>
      <c r="F46" s="4">
        <v>350000</v>
      </c>
      <c r="G46" s="4">
        <v>5299</v>
      </c>
      <c r="H46" s="4">
        <v>1.06</v>
      </c>
    </row>
    <row r="47" spans="2:8">
      <c r="B47" s="1" t="s">
        <v>2004</v>
      </c>
      <c r="C47" s="12" t="s">
        <v>136</v>
      </c>
      <c r="D47" s="1" t="s">
        <v>246</v>
      </c>
      <c r="E47" s="1" t="s">
        <v>739</v>
      </c>
      <c r="F47" s="4">
        <v>390484</v>
      </c>
      <c r="G47" s="4">
        <v>5257.28</v>
      </c>
      <c r="H47" s="4">
        <v>1.05</v>
      </c>
    </row>
    <row r="48" spans="2:8">
      <c r="B48" s="1" t="s">
        <v>1594</v>
      </c>
      <c r="C48" s="12" t="s">
        <v>136</v>
      </c>
      <c r="D48" s="1" t="s">
        <v>176</v>
      </c>
      <c r="E48" s="1" t="s">
        <v>177</v>
      </c>
      <c r="F48" s="4">
        <v>319000</v>
      </c>
      <c r="G48" s="4">
        <v>5086.7700000000004</v>
      </c>
      <c r="H48" s="4">
        <v>1.01</v>
      </c>
    </row>
    <row r="49" spans="2:8">
      <c r="B49" s="1" t="s">
        <v>1598</v>
      </c>
      <c r="C49" s="12" t="s">
        <v>136</v>
      </c>
      <c r="D49" s="1" t="s">
        <v>148</v>
      </c>
      <c r="E49" s="1" t="s">
        <v>279</v>
      </c>
      <c r="F49" s="4">
        <v>463000</v>
      </c>
      <c r="G49" s="4">
        <v>4610.79</v>
      </c>
      <c r="H49" s="4">
        <v>0.92</v>
      </c>
    </row>
    <row r="50" spans="2:8">
      <c r="B50" s="1" t="s">
        <v>2011</v>
      </c>
      <c r="C50" s="12" t="s">
        <v>136</v>
      </c>
      <c r="D50" s="1" t="s">
        <v>165</v>
      </c>
      <c r="E50" s="1" t="s">
        <v>354</v>
      </c>
      <c r="F50" s="4">
        <v>3080000</v>
      </c>
      <c r="G50" s="4">
        <v>4501.42</v>
      </c>
      <c r="H50" s="4">
        <v>0.9</v>
      </c>
    </row>
    <row r="51" spans="2:8">
      <c r="B51" s="1" t="s">
        <v>2306</v>
      </c>
      <c r="C51" s="12" t="s">
        <v>136</v>
      </c>
      <c r="D51" s="1" t="s">
        <v>158</v>
      </c>
      <c r="E51" s="1" t="s">
        <v>740</v>
      </c>
      <c r="F51" s="4">
        <v>329000</v>
      </c>
      <c r="G51" s="4">
        <v>4205.1099999999997</v>
      </c>
      <c r="H51" s="4">
        <v>0.84</v>
      </c>
    </row>
    <row r="52" spans="2:8">
      <c r="B52" s="2" t="s">
        <v>203</v>
      </c>
      <c r="C52" s="34"/>
      <c r="D52" s="2"/>
      <c r="E52" s="2"/>
      <c r="F52" s="10"/>
      <c r="G52" s="10">
        <f>SUM(G12:G51)</f>
        <v>480082.17999999988</v>
      </c>
      <c r="H52" s="10">
        <f>SUM(H12:H51)</f>
        <v>95.62</v>
      </c>
    </row>
    <row r="53" spans="2:8">
      <c r="B53" s="2" t="s">
        <v>741</v>
      </c>
      <c r="C53" s="34"/>
      <c r="D53" s="2"/>
      <c r="E53" s="2"/>
      <c r="F53" s="10"/>
      <c r="G53" s="10">
        <v>25000</v>
      </c>
      <c r="H53" s="10">
        <v>4.9800000000000004</v>
      </c>
    </row>
    <row r="54" spans="2:8">
      <c r="B54" s="2" t="s">
        <v>401</v>
      </c>
      <c r="C54" s="34"/>
      <c r="D54" s="2"/>
      <c r="E54" s="2"/>
      <c r="F54" s="10"/>
      <c r="G54" s="10">
        <v>446.38</v>
      </c>
      <c r="H54" s="10">
        <v>0.09</v>
      </c>
    </row>
    <row r="55" spans="2:8">
      <c r="B55" s="2" t="s">
        <v>122</v>
      </c>
      <c r="C55" s="34"/>
      <c r="D55" s="2"/>
      <c r="E55" s="2"/>
      <c r="F55" s="10"/>
      <c r="G55" s="10">
        <v>505528.56</v>
      </c>
      <c r="H55" s="10">
        <v>100.68</v>
      </c>
    </row>
    <row r="56" spans="2:8">
      <c r="B56" s="2" t="s">
        <v>205</v>
      </c>
      <c r="C56" s="34"/>
      <c r="D56" s="2"/>
      <c r="E56" s="2"/>
      <c r="F56" s="10"/>
      <c r="G56" s="10">
        <v>-3413.7901710100077</v>
      </c>
      <c r="H56" s="10">
        <v>-0.68000000000000682</v>
      </c>
    </row>
    <row r="57" spans="2:8">
      <c r="B57" s="2" t="s">
        <v>124</v>
      </c>
      <c r="C57" s="34"/>
      <c r="D57" s="2"/>
      <c r="E57" s="2"/>
      <c r="F57" s="10"/>
      <c r="G57" s="10">
        <v>502114.76982898999</v>
      </c>
      <c r="H57" s="10">
        <v>100</v>
      </c>
    </row>
    <row r="58" spans="2:8">
      <c r="B58" s="1" t="s">
        <v>125</v>
      </c>
    </row>
    <row r="59" spans="2:8">
      <c r="B59" s="1" t="s">
        <v>126</v>
      </c>
    </row>
    <row r="61" spans="2:8" ht="25.5">
      <c r="B61" s="11" t="s">
        <v>127</v>
      </c>
      <c r="C61" s="12" t="s">
        <v>128</v>
      </c>
    </row>
    <row r="62" spans="2:8">
      <c r="B62" s="2"/>
    </row>
    <row r="63" spans="2:8">
      <c r="B63" s="2" t="s">
        <v>129</v>
      </c>
    </row>
    <row r="64" spans="2:8">
      <c r="B64" s="2" t="s">
        <v>206</v>
      </c>
    </row>
    <row r="65" spans="2:8">
      <c r="B65" s="2" t="s">
        <v>130</v>
      </c>
    </row>
    <row r="66" spans="2:8">
      <c r="B66" s="2" t="s">
        <v>742</v>
      </c>
      <c r="C66" s="34"/>
    </row>
    <row r="67" spans="2:8">
      <c r="B67" s="2" t="s">
        <v>743</v>
      </c>
      <c r="C67" s="34"/>
    </row>
    <row r="68" spans="2:8">
      <c r="B68" s="2" t="s">
        <v>744</v>
      </c>
      <c r="C68" s="34"/>
    </row>
    <row r="69" spans="2:8">
      <c r="B69" s="2" t="s">
        <v>745</v>
      </c>
      <c r="C69" s="34"/>
    </row>
    <row r="70" spans="2:8">
      <c r="B70" s="2" t="s">
        <v>746</v>
      </c>
      <c r="C70" s="34"/>
    </row>
    <row r="71" spans="2:8">
      <c r="B71" s="2" t="s">
        <v>747</v>
      </c>
      <c r="C71" s="34"/>
    </row>
    <row r="72" spans="2:8">
      <c r="B72" s="2" t="s">
        <v>748</v>
      </c>
      <c r="C72" s="34"/>
    </row>
    <row r="73" spans="2:8">
      <c r="B73" s="2" t="s">
        <v>749</v>
      </c>
      <c r="C73" s="34"/>
    </row>
    <row r="74" spans="2:8">
      <c r="B74" s="2" t="s">
        <v>750</v>
      </c>
      <c r="C74" s="34"/>
    </row>
    <row r="75" spans="2:8">
      <c r="B75" s="2" t="s">
        <v>751</v>
      </c>
      <c r="C75" s="34"/>
    </row>
    <row r="76" spans="2:8">
      <c r="B76" s="2" t="s">
        <v>752</v>
      </c>
      <c r="C76" s="34"/>
    </row>
    <row r="77" spans="2:8">
      <c r="B77" s="2" t="s">
        <v>753</v>
      </c>
      <c r="C77" s="34"/>
    </row>
    <row r="78" spans="2:8" s="121" customFormat="1">
      <c r="B78" s="118" t="s">
        <v>2453</v>
      </c>
      <c r="C78" s="122"/>
      <c r="F78" s="123"/>
      <c r="G78" s="123"/>
      <c r="H78" s="123"/>
    </row>
    <row r="79" spans="2:8" s="121" customFormat="1">
      <c r="B79" s="33" t="s">
        <v>976</v>
      </c>
      <c r="C79" s="124"/>
      <c r="F79" s="123"/>
      <c r="G79" s="123"/>
      <c r="H79" s="123"/>
    </row>
    <row r="80" spans="2:8" s="121" customFormat="1">
      <c r="B80" s="2" t="s">
        <v>132</v>
      </c>
      <c r="C80" s="124"/>
      <c r="F80" s="123"/>
      <c r="G80" s="123"/>
      <c r="H80" s="123"/>
    </row>
  </sheetData>
  <mergeCells count="2">
    <mergeCell ref="B1:E1"/>
    <mergeCell ref="C3:C7"/>
  </mergeCells>
  <hyperlinks>
    <hyperlink ref="A1" location="Index!A1" display="Index" xr:uid="{C2A91E7C-7FAA-4E74-B08E-BBC1238B9343}"/>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E7760-7D76-43F6-A2DD-4AE6ACCDE647}">
  <sheetPr codeName="Sheet56"/>
  <dimension ref="A1:I86"/>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7.4257812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29" t="s">
        <v>57</v>
      </c>
      <c r="C1" s="329"/>
      <c r="D1" s="329"/>
      <c r="E1" s="329"/>
    </row>
    <row r="2" spans="1:9" ht="13.5" thickBot="1"/>
    <row r="3" spans="1:9" ht="15">
      <c r="B3" s="198" t="s">
        <v>3002</v>
      </c>
      <c r="C3" s="341"/>
    </row>
    <row r="4" spans="1:9" ht="30">
      <c r="B4" s="199" t="s">
        <v>3003</v>
      </c>
      <c r="C4" s="342"/>
    </row>
    <row r="5" spans="1:9" ht="15">
      <c r="B5" s="199" t="s">
        <v>2917</v>
      </c>
      <c r="C5" s="342"/>
    </row>
    <row r="6" spans="1:9" ht="15">
      <c r="B6" s="200" t="s">
        <v>3004</v>
      </c>
      <c r="C6" s="342"/>
    </row>
    <row r="7" spans="1:9" ht="30.75" thickBot="1">
      <c r="B7" s="201" t="s">
        <v>3005</v>
      </c>
      <c r="C7" s="343"/>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1621</v>
      </c>
      <c r="C15" s="12" t="s">
        <v>136</v>
      </c>
      <c r="D15" s="1" t="s">
        <v>137</v>
      </c>
      <c r="E15" s="1" t="s">
        <v>138</v>
      </c>
      <c r="F15" s="4">
        <v>2200000</v>
      </c>
      <c r="G15" s="4">
        <v>15819.1</v>
      </c>
      <c r="H15" s="4">
        <v>7.5</v>
      </c>
    </row>
    <row r="16" spans="1:9">
      <c r="B16" s="1" t="s">
        <v>1620</v>
      </c>
      <c r="C16" s="12" t="s">
        <v>136</v>
      </c>
      <c r="D16" s="1" t="s">
        <v>139</v>
      </c>
      <c r="E16" s="1" t="s">
        <v>140</v>
      </c>
      <c r="F16" s="4">
        <v>565000</v>
      </c>
      <c r="G16" s="4">
        <v>12758.55</v>
      </c>
      <c r="H16" s="4">
        <v>6.05</v>
      </c>
    </row>
    <row r="17" spans="2:8">
      <c r="B17" s="1" t="s">
        <v>1619</v>
      </c>
      <c r="C17" s="12" t="s">
        <v>136</v>
      </c>
      <c r="D17" s="1" t="s">
        <v>137</v>
      </c>
      <c r="E17" s="1" t="s">
        <v>141</v>
      </c>
      <c r="F17" s="4">
        <v>750000</v>
      </c>
      <c r="G17" s="4">
        <v>11860.5</v>
      </c>
      <c r="H17" s="4">
        <v>5.62</v>
      </c>
    </row>
    <row r="18" spans="2:8">
      <c r="B18" s="1" t="s">
        <v>1618</v>
      </c>
      <c r="C18" s="12" t="s">
        <v>136</v>
      </c>
      <c r="D18" s="1" t="s">
        <v>142</v>
      </c>
      <c r="E18" s="1" t="s">
        <v>144</v>
      </c>
      <c r="F18" s="4">
        <v>259500</v>
      </c>
      <c r="G18" s="4">
        <v>9825.84</v>
      </c>
      <c r="H18" s="4">
        <v>4.66</v>
      </c>
    </row>
    <row r="19" spans="2:8">
      <c r="B19" s="1" t="s">
        <v>1617</v>
      </c>
      <c r="C19" s="12" t="s">
        <v>136</v>
      </c>
      <c r="D19" s="1" t="s">
        <v>142</v>
      </c>
      <c r="E19" s="1" t="s">
        <v>143</v>
      </c>
      <c r="F19" s="4">
        <v>556000</v>
      </c>
      <c r="G19" s="4">
        <v>9487.86</v>
      </c>
      <c r="H19" s="4">
        <v>4.5</v>
      </c>
    </row>
    <row r="20" spans="2:8">
      <c r="B20" s="1" t="s">
        <v>1605</v>
      </c>
      <c r="C20" s="12" t="s">
        <v>136</v>
      </c>
      <c r="D20" s="1" t="s">
        <v>170</v>
      </c>
      <c r="E20" s="1" t="s">
        <v>276</v>
      </c>
      <c r="F20" s="4">
        <v>1720000</v>
      </c>
      <c r="G20" s="4">
        <v>7242.06</v>
      </c>
      <c r="H20" s="4">
        <v>3.43</v>
      </c>
    </row>
    <row r="21" spans="2:8">
      <c r="B21" s="1" t="s">
        <v>1616</v>
      </c>
      <c r="C21" s="12" t="s">
        <v>136</v>
      </c>
      <c r="D21" s="1" t="s">
        <v>146</v>
      </c>
      <c r="E21" s="1" t="s">
        <v>269</v>
      </c>
      <c r="F21" s="4">
        <v>577500</v>
      </c>
      <c r="G21" s="4">
        <v>6586.68</v>
      </c>
      <c r="H21" s="4">
        <v>3.12</v>
      </c>
    </row>
    <row r="22" spans="2:8">
      <c r="B22" s="1" t="s">
        <v>1615</v>
      </c>
      <c r="C22" s="12" t="s">
        <v>136</v>
      </c>
      <c r="D22" s="1" t="s">
        <v>142</v>
      </c>
      <c r="E22" s="1" t="s">
        <v>268</v>
      </c>
      <c r="F22" s="4">
        <v>557000</v>
      </c>
      <c r="G22" s="4">
        <v>6585.41</v>
      </c>
      <c r="H22" s="4">
        <v>3.12</v>
      </c>
    </row>
    <row r="23" spans="2:8">
      <c r="B23" s="1" t="s">
        <v>1614</v>
      </c>
      <c r="C23" s="12" t="s">
        <v>136</v>
      </c>
      <c r="D23" s="1" t="s">
        <v>154</v>
      </c>
      <c r="E23" s="1" t="s">
        <v>164</v>
      </c>
      <c r="F23" s="4">
        <v>3060000</v>
      </c>
      <c r="G23" s="4">
        <v>6465.78</v>
      </c>
      <c r="H23" s="4">
        <v>3.07</v>
      </c>
    </row>
    <row r="24" spans="2:8">
      <c r="B24" s="1" t="s">
        <v>1613</v>
      </c>
      <c r="C24" s="12" t="s">
        <v>136</v>
      </c>
      <c r="D24" s="1" t="s">
        <v>137</v>
      </c>
      <c r="E24" s="1" t="s">
        <v>152</v>
      </c>
      <c r="F24" s="4">
        <v>761500</v>
      </c>
      <c r="G24" s="4">
        <v>5989.2</v>
      </c>
      <c r="H24" s="4">
        <v>2.84</v>
      </c>
    </row>
    <row r="25" spans="2:8">
      <c r="B25" s="1" t="s">
        <v>1609</v>
      </c>
      <c r="C25" s="12" t="s">
        <v>136</v>
      </c>
      <c r="D25" s="1" t="s">
        <v>232</v>
      </c>
      <c r="E25" s="1" t="s">
        <v>271</v>
      </c>
      <c r="F25" s="4">
        <v>115000</v>
      </c>
      <c r="G25" s="4">
        <v>4594.25</v>
      </c>
      <c r="H25" s="4">
        <v>2.1800000000000002</v>
      </c>
    </row>
    <row r="26" spans="2:8">
      <c r="B26" s="1" t="s">
        <v>1600</v>
      </c>
      <c r="C26" s="12" t="s">
        <v>136</v>
      </c>
      <c r="D26" s="1" t="s">
        <v>154</v>
      </c>
      <c r="E26" s="1" t="s">
        <v>202</v>
      </c>
      <c r="F26" s="4">
        <v>18340</v>
      </c>
      <c r="G26" s="4">
        <v>4473.3900000000003</v>
      </c>
      <c r="H26" s="4">
        <v>2.12</v>
      </c>
    </row>
    <row r="27" spans="2:8">
      <c r="B27" s="1" t="s">
        <v>1608</v>
      </c>
      <c r="C27" s="12" t="s">
        <v>136</v>
      </c>
      <c r="D27" s="1" t="s">
        <v>184</v>
      </c>
      <c r="E27" s="1" t="s">
        <v>272</v>
      </c>
      <c r="F27" s="4">
        <v>215400</v>
      </c>
      <c r="G27" s="4">
        <v>4453.3999999999996</v>
      </c>
      <c r="H27" s="4">
        <v>2.11</v>
      </c>
    </row>
    <row r="28" spans="2:8">
      <c r="B28" s="1" t="s">
        <v>1607</v>
      </c>
      <c r="C28" s="12" t="s">
        <v>136</v>
      </c>
      <c r="D28" s="1" t="s">
        <v>187</v>
      </c>
      <c r="E28" s="1" t="s">
        <v>274</v>
      </c>
      <c r="F28" s="4">
        <v>69300</v>
      </c>
      <c r="G28" s="4">
        <v>4284.37</v>
      </c>
      <c r="H28" s="4">
        <v>2.0299999999999998</v>
      </c>
    </row>
    <row r="29" spans="2:8">
      <c r="B29" s="1" t="s">
        <v>1604</v>
      </c>
      <c r="C29" s="12" t="s">
        <v>136</v>
      </c>
      <c r="D29" s="1" t="s">
        <v>154</v>
      </c>
      <c r="E29" s="1" t="s">
        <v>175</v>
      </c>
      <c r="F29" s="4">
        <v>480000</v>
      </c>
      <c r="G29" s="4">
        <v>4151.76</v>
      </c>
      <c r="H29" s="4">
        <v>1.97</v>
      </c>
    </row>
    <row r="30" spans="2:8">
      <c r="B30" s="1" t="s">
        <v>1601</v>
      </c>
      <c r="C30" s="12" t="s">
        <v>136</v>
      </c>
      <c r="D30" s="1" t="s">
        <v>176</v>
      </c>
      <c r="E30" s="1" t="s">
        <v>196</v>
      </c>
      <c r="F30" s="4">
        <v>575000</v>
      </c>
      <c r="G30" s="4">
        <v>4127.0600000000004</v>
      </c>
      <c r="H30" s="4">
        <v>1.96</v>
      </c>
    </row>
    <row r="31" spans="2:8">
      <c r="B31" s="1" t="s">
        <v>1602</v>
      </c>
      <c r="C31" s="12" t="s">
        <v>136</v>
      </c>
      <c r="D31" s="1" t="s">
        <v>148</v>
      </c>
      <c r="E31" s="1" t="s">
        <v>273</v>
      </c>
      <c r="F31" s="4">
        <v>99147</v>
      </c>
      <c r="G31" s="4">
        <v>4124.91</v>
      </c>
      <c r="H31" s="4">
        <v>1.96</v>
      </c>
    </row>
    <row r="32" spans="2:8">
      <c r="B32" s="1" t="s">
        <v>1606</v>
      </c>
      <c r="C32" s="12" t="s">
        <v>136</v>
      </c>
      <c r="D32" s="1" t="s">
        <v>148</v>
      </c>
      <c r="E32" s="1" t="s">
        <v>149</v>
      </c>
      <c r="F32" s="4">
        <v>207000</v>
      </c>
      <c r="G32" s="4">
        <v>3977.71</v>
      </c>
      <c r="H32" s="4">
        <v>1.89</v>
      </c>
    </row>
    <row r="33" spans="2:8">
      <c r="B33" s="1" t="s">
        <v>1603</v>
      </c>
      <c r="C33" s="12" t="s">
        <v>136</v>
      </c>
      <c r="D33" s="1" t="s">
        <v>137</v>
      </c>
      <c r="E33" s="1" t="s">
        <v>145</v>
      </c>
      <c r="F33" s="4">
        <v>225000</v>
      </c>
      <c r="G33" s="4">
        <v>3945.83</v>
      </c>
      <c r="H33" s="4">
        <v>1.87</v>
      </c>
    </row>
    <row r="34" spans="2:8">
      <c r="B34" s="1" t="s">
        <v>2256</v>
      </c>
      <c r="C34" s="12" t="s">
        <v>136</v>
      </c>
      <c r="D34" s="1" t="s">
        <v>187</v>
      </c>
      <c r="E34" s="1" t="s">
        <v>277</v>
      </c>
      <c r="F34" s="4">
        <v>2822297</v>
      </c>
      <c r="G34" s="4">
        <v>3797.4</v>
      </c>
      <c r="H34" s="4">
        <v>1.8</v>
      </c>
    </row>
    <row r="35" spans="2:8">
      <c r="B35" s="1" t="s">
        <v>1585</v>
      </c>
      <c r="C35" s="12" t="s">
        <v>136</v>
      </c>
      <c r="D35" s="1" t="s">
        <v>158</v>
      </c>
      <c r="E35" s="1" t="s">
        <v>159</v>
      </c>
      <c r="F35" s="4">
        <v>4750</v>
      </c>
      <c r="G35" s="4">
        <v>3787.78</v>
      </c>
      <c r="H35" s="4">
        <v>1.8</v>
      </c>
    </row>
    <row r="36" spans="2:8">
      <c r="B36" s="1" t="s">
        <v>1612</v>
      </c>
      <c r="C36" s="12" t="s">
        <v>136</v>
      </c>
      <c r="D36" s="1" t="s">
        <v>256</v>
      </c>
      <c r="E36" s="1" t="s">
        <v>270</v>
      </c>
      <c r="F36" s="4">
        <v>2106667</v>
      </c>
      <c r="G36" s="4">
        <v>3694.04</v>
      </c>
      <c r="H36" s="4">
        <v>1.75</v>
      </c>
    </row>
    <row r="37" spans="2:8">
      <c r="B37" s="1" t="s">
        <v>1611</v>
      </c>
      <c r="C37" s="12" t="s">
        <v>136</v>
      </c>
      <c r="D37" s="1" t="s">
        <v>142</v>
      </c>
      <c r="E37" s="1" t="s">
        <v>275</v>
      </c>
      <c r="F37" s="4">
        <v>73200</v>
      </c>
      <c r="G37" s="4">
        <v>3440.07</v>
      </c>
      <c r="H37" s="4">
        <v>1.63</v>
      </c>
    </row>
    <row r="38" spans="2:8">
      <c r="B38" s="1" t="s">
        <v>2300</v>
      </c>
      <c r="C38" s="12" t="s">
        <v>136</v>
      </c>
      <c r="D38" s="1" t="s">
        <v>184</v>
      </c>
      <c r="E38" s="1" t="s">
        <v>185</v>
      </c>
      <c r="F38" s="4">
        <v>243100</v>
      </c>
      <c r="G38" s="4">
        <v>3138.3</v>
      </c>
      <c r="H38" s="4">
        <v>1.49</v>
      </c>
    </row>
    <row r="39" spans="2:8">
      <c r="B39" s="1" t="s">
        <v>1598</v>
      </c>
      <c r="C39" s="12" t="s">
        <v>136</v>
      </c>
      <c r="D39" s="1" t="s">
        <v>148</v>
      </c>
      <c r="E39" s="1" t="s">
        <v>279</v>
      </c>
      <c r="F39" s="4">
        <v>312000</v>
      </c>
      <c r="G39" s="4">
        <v>3107.05</v>
      </c>
      <c r="H39" s="4">
        <v>1.47</v>
      </c>
    </row>
    <row r="40" spans="2:8">
      <c r="B40" s="1" t="s">
        <v>1599</v>
      </c>
      <c r="C40" s="12" t="s">
        <v>136</v>
      </c>
      <c r="D40" s="1" t="s">
        <v>176</v>
      </c>
      <c r="E40" s="1" t="s">
        <v>278</v>
      </c>
      <c r="F40" s="4">
        <v>465000</v>
      </c>
      <c r="G40" s="4">
        <v>3064.82</v>
      </c>
      <c r="H40" s="4">
        <v>1.45</v>
      </c>
    </row>
    <row r="41" spans="2:8">
      <c r="B41" s="1" t="s">
        <v>1595</v>
      </c>
      <c r="C41" s="12" t="s">
        <v>136</v>
      </c>
      <c r="D41" s="1" t="s">
        <v>154</v>
      </c>
      <c r="E41" s="1" t="s">
        <v>282</v>
      </c>
      <c r="F41" s="4">
        <v>485000</v>
      </c>
      <c r="G41" s="4">
        <v>3004.82</v>
      </c>
      <c r="H41" s="4">
        <v>1.42</v>
      </c>
    </row>
    <row r="42" spans="2:8">
      <c r="B42" s="1" t="s">
        <v>1583</v>
      </c>
      <c r="C42" s="12" t="s">
        <v>136</v>
      </c>
      <c r="D42" s="1" t="s">
        <v>187</v>
      </c>
      <c r="E42" s="1" t="s">
        <v>280</v>
      </c>
      <c r="F42" s="4">
        <v>281121</v>
      </c>
      <c r="G42" s="4">
        <v>2870.39</v>
      </c>
      <c r="H42" s="4">
        <v>1.36</v>
      </c>
    </row>
    <row r="43" spans="2:8">
      <c r="B43" s="1" t="s">
        <v>1593</v>
      </c>
      <c r="C43" s="12" t="s">
        <v>136</v>
      </c>
      <c r="D43" s="1" t="s">
        <v>142</v>
      </c>
      <c r="E43" s="1" t="s">
        <v>167</v>
      </c>
      <c r="F43" s="4">
        <v>659000</v>
      </c>
      <c r="G43" s="4">
        <v>2748.69</v>
      </c>
      <c r="H43" s="4">
        <v>1.3</v>
      </c>
    </row>
    <row r="44" spans="2:8">
      <c r="B44" s="1" t="s">
        <v>1594</v>
      </c>
      <c r="C44" s="12" t="s">
        <v>136</v>
      </c>
      <c r="D44" s="1" t="s">
        <v>176</v>
      </c>
      <c r="E44" s="1" t="s">
        <v>177</v>
      </c>
      <c r="F44" s="4">
        <v>171225</v>
      </c>
      <c r="G44" s="4">
        <v>2730.35</v>
      </c>
      <c r="H44" s="4">
        <v>1.29</v>
      </c>
    </row>
    <row r="45" spans="2:8">
      <c r="B45" s="1" t="s">
        <v>2257</v>
      </c>
      <c r="C45" s="12" t="s">
        <v>136</v>
      </c>
      <c r="D45" s="1" t="s">
        <v>161</v>
      </c>
      <c r="E45" s="1" t="s">
        <v>292</v>
      </c>
      <c r="F45" s="4">
        <v>49400</v>
      </c>
      <c r="G45" s="4">
        <v>2687.06</v>
      </c>
      <c r="H45" s="4">
        <v>1.27</v>
      </c>
    </row>
    <row r="46" spans="2:8">
      <c r="B46" s="1" t="s">
        <v>2301</v>
      </c>
      <c r="C46" s="12" t="s">
        <v>136</v>
      </c>
      <c r="D46" s="1" t="s">
        <v>148</v>
      </c>
      <c r="E46" s="1" t="s">
        <v>594</v>
      </c>
      <c r="F46" s="4">
        <v>965000</v>
      </c>
      <c r="G46" s="4">
        <v>2499.35</v>
      </c>
      <c r="H46" s="4">
        <v>1.18</v>
      </c>
    </row>
    <row r="47" spans="2:8">
      <c r="B47" s="1" t="s">
        <v>2224</v>
      </c>
      <c r="C47" s="12" t="s">
        <v>136</v>
      </c>
      <c r="D47" s="1" t="s">
        <v>142</v>
      </c>
      <c r="E47" s="1" t="s">
        <v>297</v>
      </c>
      <c r="F47" s="4">
        <v>44889</v>
      </c>
      <c r="G47" s="4">
        <v>2384.71</v>
      </c>
      <c r="H47" s="4">
        <v>1.1299999999999999</v>
      </c>
    </row>
    <row r="48" spans="2:8">
      <c r="B48" s="1" t="s">
        <v>2262</v>
      </c>
      <c r="C48" s="12" t="s">
        <v>136</v>
      </c>
      <c r="D48" s="1" t="s">
        <v>187</v>
      </c>
      <c r="E48" s="1" t="s">
        <v>188</v>
      </c>
      <c r="F48" s="4">
        <v>59000</v>
      </c>
      <c r="G48" s="4">
        <v>2333.33</v>
      </c>
      <c r="H48" s="4">
        <v>1.1100000000000001</v>
      </c>
    </row>
    <row r="49" spans="2:8">
      <c r="B49" s="1" t="s">
        <v>1578</v>
      </c>
      <c r="C49" s="12" t="s">
        <v>136</v>
      </c>
      <c r="D49" s="1" t="s">
        <v>156</v>
      </c>
      <c r="E49" s="1" t="s">
        <v>157</v>
      </c>
      <c r="F49" s="4">
        <v>191600</v>
      </c>
      <c r="G49" s="4">
        <v>2290.29</v>
      </c>
      <c r="H49" s="4">
        <v>1.0900000000000001</v>
      </c>
    </row>
    <row r="50" spans="2:8">
      <c r="B50" s="1" t="s">
        <v>1589</v>
      </c>
      <c r="C50" s="12" t="s">
        <v>136</v>
      </c>
      <c r="D50" s="1" t="s">
        <v>193</v>
      </c>
      <c r="E50" s="1" t="s">
        <v>287</v>
      </c>
      <c r="F50" s="4">
        <v>173000</v>
      </c>
      <c r="G50" s="4">
        <v>2261.02</v>
      </c>
      <c r="H50" s="4">
        <v>1.07</v>
      </c>
    </row>
    <row r="51" spans="2:8">
      <c r="B51" s="1" t="s">
        <v>2302</v>
      </c>
      <c r="C51" s="12" t="s">
        <v>136</v>
      </c>
      <c r="D51" s="1" t="s">
        <v>232</v>
      </c>
      <c r="E51" s="1" t="s">
        <v>689</v>
      </c>
      <c r="F51" s="4">
        <v>500000</v>
      </c>
      <c r="G51" s="4">
        <v>2250.25</v>
      </c>
      <c r="H51" s="4">
        <v>1.07</v>
      </c>
    </row>
    <row r="52" spans="2:8">
      <c r="B52" s="1" t="s">
        <v>1588</v>
      </c>
      <c r="C52" s="12" t="s">
        <v>136</v>
      </c>
      <c r="D52" s="1" t="s">
        <v>142</v>
      </c>
      <c r="E52" s="1" t="s">
        <v>163</v>
      </c>
      <c r="F52" s="4">
        <v>60700</v>
      </c>
      <c r="G52" s="4">
        <v>2201.7399999999998</v>
      </c>
      <c r="H52" s="4">
        <v>1.04</v>
      </c>
    </row>
    <row r="53" spans="2:8">
      <c r="B53" s="1" t="s">
        <v>1596</v>
      </c>
      <c r="C53" s="12" t="s">
        <v>136</v>
      </c>
      <c r="D53" s="1" t="s">
        <v>246</v>
      </c>
      <c r="E53" s="1" t="s">
        <v>283</v>
      </c>
      <c r="F53" s="4">
        <v>82000</v>
      </c>
      <c r="G53" s="4">
        <v>2196.9899999999998</v>
      </c>
      <c r="H53" s="4">
        <v>1.04</v>
      </c>
    </row>
    <row r="54" spans="2:8">
      <c r="B54" s="1" t="s">
        <v>1584</v>
      </c>
      <c r="C54" s="12" t="s">
        <v>136</v>
      </c>
      <c r="D54" s="1" t="s">
        <v>176</v>
      </c>
      <c r="E54" s="1" t="s">
        <v>285</v>
      </c>
      <c r="F54" s="4">
        <v>180000</v>
      </c>
      <c r="G54" s="4">
        <v>2145.69</v>
      </c>
      <c r="H54" s="4">
        <v>1.02</v>
      </c>
    </row>
    <row r="55" spans="2:8">
      <c r="B55" s="1" t="s">
        <v>1587</v>
      </c>
      <c r="C55" s="12" t="s">
        <v>136</v>
      </c>
      <c r="D55" s="1" t="s">
        <v>184</v>
      </c>
      <c r="E55" s="1" t="s">
        <v>288</v>
      </c>
      <c r="F55" s="4">
        <v>272025</v>
      </c>
      <c r="G55" s="4">
        <v>2086.98</v>
      </c>
      <c r="H55" s="4">
        <v>0.99</v>
      </c>
    </row>
    <row r="56" spans="2:8">
      <c r="B56" s="1" t="s">
        <v>295</v>
      </c>
      <c r="C56" s="12" t="s">
        <v>136</v>
      </c>
      <c r="D56" s="1" t="s">
        <v>154</v>
      </c>
      <c r="E56" s="1" t="s">
        <v>296</v>
      </c>
      <c r="F56" s="4">
        <v>370000</v>
      </c>
      <c r="G56" s="4">
        <v>2067.56</v>
      </c>
      <c r="H56" s="4">
        <v>0.98</v>
      </c>
    </row>
    <row r="57" spans="2:8">
      <c r="B57" s="1" t="s">
        <v>2202</v>
      </c>
      <c r="C57" s="12" t="s">
        <v>136</v>
      </c>
      <c r="D57" s="1" t="s">
        <v>148</v>
      </c>
      <c r="E57" s="1" t="s">
        <v>395</v>
      </c>
      <c r="F57" s="4">
        <v>430000</v>
      </c>
      <c r="G57" s="4">
        <v>2035.84</v>
      </c>
      <c r="H57" s="4">
        <v>0.97</v>
      </c>
    </row>
    <row r="58" spans="2:8">
      <c r="B58" s="1" t="s">
        <v>1581</v>
      </c>
      <c r="C58" s="12" t="s">
        <v>136</v>
      </c>
      <c r="D58" s="1" t="s">
        <v>161</v>
      </c>
      <c r="E58" s="1" t="s">
        <v>172</v>
      </c>
      <c r="F58" s="4">
        <v>43200</v>
      </c>
      <c r="G58" s="4">
        <v>2032.15</v>
      </c>
      <c r="H58" s="4">
        <v>0.96</v>
      </c>
    </row>
    <row r="59" spans="2:8">
      <c r="B59" s="1" t="s">
        <v>290</v>
      </c>
      <c r="C59" s="12" t="s">
        <v>136</v>
      </c>
      <c r="D59" s="1" t="s">
        <v>137</v>
      </c>
      <c r="E59" s="1" t="s">
        <v>291</v>
      </c>
      <c r="F59" s="4">
        <v>470000</v>
      </c>
      <c r="G59" s="4">
        <v>2002.44</v>
      </c>
      <c r="H59" s="4">
        <v>0.95</v>
      </c>
    </row>
    <row r="60" spans="2:8">
      <c r="B60" s="1" t="s">
        <v>2303</v>
      </c>
      <c r="C60" s="12" t="s">
        <v>136</v>
      </c>
      <c r="D60" s="1" t="s">
        <v>224</v>
      </c>
      <c r="E60" s="1" t="s">
        <v>573</v>
      </c>
      <c r="F60" s="4">
        <v>365860</v>
      </c>
      <c r="G60" s="4">
        <v>1977.66</v>
      </c>
      <c r="H60" s="4">
        <v>0.94</v>
      </c>
    </row>
    <row r="61" spans="2:8">
      <c r="B61" s="1" t="s">
        <v>1580</v>
      </c>
      <c r="C61" s="12" t="s">
        <v>136</v>
      </c>
      <c r="D61" s="1" t="s">
        <v>193</v>
      </c>
      <c r="E61" s="1" t="s">
        <v>194</v>
      </c>
      <c r="F61" s="4">
        <v>34921</v>
      </c>
      <c r="G61" s="4">
        <v>1935.46</v>
      </c>
      <c r="H61" s="4">
        <v>0.92</v>
      </c>
    </row>
    <row r="62" spans="2:8">
      <c r="B62" s="1" t="s">
        <v>2297</v>
      </c>
      <c r="C62" s="12" t="s">
        <v>136</v>
      </c>
      <c r="D62" s="1" t="s">
        <v>224</v>
      </c>
      <c r="E62" s="1" t="s">
        <v>251</v>
      </c>
      <c r="F62" s="4">
        <v>62670</v>
      </c>
      <c r="G62" s="4">
        <v>596.87</v>
      </c>
      <c r="H62" s="4">
        <v>0.28000000000000003</v>
      </c>
    </row>
    <row r="63" spans="2:8">
      <c r="B63" s="2" t="s">
        <v>203</v>
      </c>
      <c r="C63" s="34"/>
      <c r="D63" s="2"/>
      <c r="E63" s="2"/>
      <c r="F63" s="10"/>
      <c r="G63" s="10">
        <f>SUM(G12:G62)</f>
        <v>204122.75999999998</v>
      </c>
      <c r="H63" s="10">
        <f>SUM(H12:H62)</f>
        <v>96.769999999999982</v>
      </c>
    </row>
    <row r="64" spans="2:8">
      <c r="B64" s="2" t="s">
        <v>204</v>
      </c>
      <c r="C64" s="34"/>
      <c r="D64" s="2"/>
      <c r="E64" s="2"/>
      <c r="F64" s="10"/>
      <c r="G64" s="10">
        <v>7366.49</v>
      </c>
      <c r="H64" s="10">
        <v>3.49</v>
      </c>
    </row>
    <row r="65" spans="2:8">
      <c r="B65" s="2" t="s">
        <v>122</v>
      </c>
      <c r="C65" s="34"/>
      <c r="D65" s="2"/>
      <c r="E65" s="2"/>
      <c r="F65" s="10"/>
      <c r="G65" s="10">
        <v>211489.25</v>
      </c>
      <c r="H65" s="10">
        <v>100.26</v>
      </c>
    </row>
    <row r="66" spans="2:8">
      <c r="B66" s="2" t="s">
        <v>205</v>
      </c>
      <c r="C66" s="34"/>
      <c r="D66" s="2"/>
      <c r="E66" s="2"/>
      <c r="F66" s="10"/>
      <c r="G66" s="10">
        <v>-550.79285160001928</v>
      </c>
      <c r="H66" s="10">
        <v>-0.26000000000000512</v>
      </c>
    </row>
    <row r="67" spans="2:8">
      <c r="B67" s="2" t="s">
        <v>124</v>
      </c>
      <c r="C67" s="34"/>
      <c r="D67" s="2"/>
      <c r="E67" s="2"/>
      <c r="F67" s="10"/>
      <c r="G67" s="10">
        <v>210938.45714839999</v>
      </c>
      <c r="H67" s="10">
        <v>100</v>
      </c>
    </row>
    <row r="68" spans="2:8">
      <c r="B68" s="1" t="s">
        <v>125</v>
      </c>
    </row>
    <row r="69" spans="2:8">
      <c r="B69" s="1" t="s">
        <v>126</v>
      </c>
    </row>
    <row r="71" spans="2:8" ht="25.5">
      <c r="B71" s="11" t="s">
        <v>127</v>
      </c>
      <c r="C71" s="12" t="s">
        <v>128</v>
      </c>
    </row>
    <row r="72" spans="2:8">
      <c r="B72" s="2"/>
    </row>
    <row r="73" spans="2:8">
      <c r="B73" s="2" t="s">
        <v>129</v>
      </c>
    </row>
    <row r="74" spans="2:8">
      <c r="B74" s="2" t="s">
        <v>206</v>
      </c>
    </row>
    <row r="75" spans="2:8">
      <c r="B75" s="2" t="s">
        <v>130</v>
      </c>
    </row>
    <row r="76" spans="2:8">
      <c r="B76" s="2" t="s">
        <v>690</v>
      </c>
      <c r="C76" s="34"/>
    </row>
    <row r="77" spans="2:8">
      <c r="B77" s="2" t="s">
        <v>691</v>
      </c>
      <c r="C77" s="34"/>
    </row>
    <row r="78" spans="2:8">
      <c r="B78" s="2" t="s">
        <v>692</v>
      </c>
      <c r="C78" s="34"/>
    </row>
    <row r="79" spans="2:8">
      <c r="B79" s="2" t="s">
        <v>693</v>
      </c>
      <c r="C79" s="34"/>
    </row>
    <row r="80" spans="2:8">
      <c r="B80" s="2" t="s">
        <v>694</v>
      </c>
      <c r="C80" s="34"/>
    </row>
    <row r="81" spans="2:8">
      <c r="B81" s="2" t="s">
        <v>695</v>
      </c>
      <c r="C81" s="34"/>
    </row>
    <row r="82" spans="2:8">
      <c r="B82" s="2" t="s">
        <v>696</v>
      </c>
      <c r="C82" s="34"/>
    </row>
    <row r="83" spans="2:8">
      <c r="B83" s="2" t="s">
        <v>697</v>
      </c>
      <c r="C83" s="34"/>
    </row>
    <row r="84" spans="2:8" s="121" customFormat="1">
      <c r="B84" s="118" t="s">
        <v>2452</v>
      </c>
      <c r="C84" s="122"/>
      <c r="F84" s="123"/>
      <c r="G84" s="123"/>
      <c r="H84" s="123"/>
    </row>
    <row r="85" spans="2:8" s="121" customFormat="1">
      <c r="B85" s="118" t="s">
        <v>131</v>
      </c>
      <c r="C85" s="124"/>
      <c r="F85" s="123"/>
      <c r="G85" s="123"/>
      <c r="H85" s="123"/>
    </row>
    <row r="86" spans="2:8" s="121" customFormat="1">
      <c r="B86" s="118" t="s">
        <v>132</v>
      </c>
      <c r="C86" s="124"/>
      <c r="F86" s="123"/>
      <c r="G86" s="123"/>
      <c r="H86" s="123"/>
    </row>
  </sheetData>
  <mergeCells count="2">
    <mergeCell ref="B1:E1"/>
    <mergeCell ref="C3:C7"/>
  </mergeCells>
  <hyperlinks>
    <hyperlink ref="A1" location="Index!A1" display="Index" xr:uid="{C3D28782-00BA-447E-886B-12AD16643A73}"/>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962A9-930B-45D6-B809-08B7101A9421}">
  <sheetPr codeName="Sheet57"/>
  <dimension ref="A1:I65"/>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7.710937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29" t="s">
        <v>59</v>
      </c>
      <c r="C1" s="329"/>
      <c r="D1" s="329"/>
      <c r="E1" s="329"/>
    </row>
    <row r="2" spans="1:9" ht="13.5" thickBot="1"/>
    <row r="3" spans="1:9" ht="15">
      <c r="B3" s="198" t="s">
        <v>3006</v>
      </c>
      <c r="C3" s="341"/>
    </row>
    <row r="4" spans="1:9" ht="30">
      <c r="B4" s="200" t="s">
        <v>3007</v>
      </c>
      <c r="C4" s="342"/>
    </row>
    <row r="5" spans="1:9" ht="15">
      <c r="B5" s="199" t="s">
        <v>2917</v>
      </c>
      <c r="C5" s="342"/>
    </row>
    <row r="6" spans="1:9" ht="15">
      <c r="B6" s="200" t="s">
        <v>2929</v>
      </c>
      <c r="C6" s="342"/>
    </row>
    <row r="7" spans="1:9" ht="30.75" thickBot="1">
      <c r="B7" s="201" t="s">
        <v>3008</v>
      </c>
      <c r="C7" s="343"/>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1621</v>
      </c>
      <c r="C15" s="12" t="s">
        <v>136</v>
      </c>
      <c r="D15" s="1" t="s">
        <v>137</v>
      </c>
      <c r="E15" s="1" t="s">
        <v>138</v>
      </c>
      <c r="F15" s="4">
        <v>1704071</v>
      </c>
      <c r="G15" s="4">
        <v>12253.12</v>
      </c>
      <c r="H15" s="4">
        <v>9.85</v>
      </c>
    </row>
    <row r="16" spans="1:9">
      <c r="B16" s="1" t="s">
        <v>290</v>
      </c>
      <c r="C16" s="12" t="s">
        <v>136</v>
      </c>
      <c r="D16" s="1" t="s">
        <v>137</v>
      </c>
      <c r="E16" s="1" t="s">
        <v>291</v>
      </c>
      <c r="F16" s="4">
        <v>2500000</v>
      </c>
      <c r="G16" s="4">
        <v>10651.25</v>
      </c>
      <c r="H16" s="4">
        <v>8.56</v>
      </c>
    </row>
    <row r="17" spans="2:8">
      <c r="B17" s="1" t="s">
        <v>1617</v>
      </c>
      <c r="C17" s="12" t="s">
        <v>136</v>
      </c>
      <c r="D17" s="1" t="s">
        <v>142</v>
      </c>
      <c r="E17" s="1" t="s">
        <v>143</v>
      </c>
      <c r="F17" s="4">
        <v>555863</v>
      </c>
      <c r="G17" s="4">
        <v>9485.52</v>
      </c>
      <c r="H17" s="4">
        <v>7.63</v>
      </c>
    </row>
    <row r="18" spans="2:8">
      <c r="B18" s="1" t="s">
        <v>1620</v>
      </c>
      <c r="C18" s="12" t="s">
        <v>136</v>
      </c>
      <c r="D18" s="1" t="s">
        <v>139</v>
      </c>
      <c r="E18" s="1" t="s">
        <v>140</v>
      </c>
      <c r="F18" s="4">
        <v>390000</v>
      </c>
      <c r="G18" s="4">
        <v>8806.7900000000009</v>
      </c>
      <c r="H18" s="4">
        <v>7.08</v>
      </c>
    </row>
    <row r="19" spans="2:8">
      <c r="B19" s="1" t="s">
        <v>1619</v>
      </c>
      <c r="C19" s="12" t="s">
        <v>136</v>
      </c>
      <c r="D19" s="1" t="s">
        <v>137</v>
      </c>
      <c r="E19" s="1" t="s">
        <v>141</v>
      </c>
      <c r="F19" s="4">
        <v>457000</v>
      </c>
      <c r="G19" s="4">
        <v>7227</v>
      </c>
      <c r="H19" s="4">
        <v>5.81</v>
      </c>
    </row>
    <row r="20" spans="2:8">
      <c r="B20" s="1" t="s">
        <v>1981</v>
      </c>
      <c r="C20" s="12" t="s">
        <v>136</v>
      </c>
      <c r="D20" s="1" t="s">
        <v>150</v>
      </c>
      <c r="E20" s="1" t="s">
        <v>151</v>
      </c>
      <c r="F20" s="4">
        <v>882245</v>
      </c>
      <c r="G20" s="4">
        <v>5858.55</v>
      </c>
      <c r="H20" s="4">
        <v>4.71</v>
      </c>
    </row>
    <row r="21" spans="2:8">
      <c r="B21" s="1" t="s">
        <v>2006</v>
      </c>
      <c r="C21" s="12" t="s">
        <v>136</v>
      </c>
      <c r="D21" s="1" t="s">
        <v>146</v>
      </c>
      <c r="E21" s="1" t="s">
        <v>147</v>
      </c>
      <c r="F21" s="4">
        <v>195000</v>
      </c>
      <c r="G21" s="4">
        <v>5457.08</v>
      </c>
      <c r="H21" s="4">
        <v>4.3899999999999997</v>
      </c>
    </row>
    <row r="22" spans="2:8">
      <c r="B22" s="1" t="s">
        <v>1956</v>
      </c>
      <c r="C22" s="12" t="s">
        <v>136</v>
      </c>
      <c r="D22" s="1" t="s">
        <v>173</v>
      </c>
      <c r="E22" s="1" t="s">
        <v>174</v>
      </c>
      <c r="F22" s="4">
        <v>320000</v>
      </c>
      <c r="G22" s="4">
        <v>5351.04</v>
      </c>
      <c r="H22" s="4">
        <v>4.3</v>
      </c>
    </row>
    <row r="23" spans="2:8">
      <c r="B23" s="1" t="s">
        <v>1975</v>
      </c>
      <c r="C23" s="12" t="s">
        <v>136</v>
      </c>
      <c r="D23" s="1" t="s">
        <v>139</v>
      </c>
      <c r="E23" s="1" t="s">
        <v>352</v>
      </c>
      <c r="F23" s="4">
        <v>900000</v>
      </c>
      <c r="G23" s="4">
        <v>4244.8500000000004</v>
      </c>
      <c r="H23" s="4">
        <v>3.41</v>
      </c>
    </row>
    <row r="24" spans="2:8">
      <c r="B24" s="1" t="s">
        <v>1974</v>
      </c>
      <c r="C24" s="12" t="s">
        <v>136</v>
      </c>
      <c r="D24" s="1" t="s">
        <v>170</v>
      </c>
      <c r="E24" s="1" t="s">
        <v>171</v>
      </c>
      <c r="F24" s="4">
        <v>50168</v>
      </c>
      <c r="G24" s="4">
        <v>3929.38</v>
      </c>
      <c r="H24" s="4">
        <v>3.16</v>
      </c>
    </row>
    <row r="25" spans="2:8">
      <c r="B25" s="1" t="s">
        <v>1609</v>
      </c>
      <c r="C25" s="12" t="s">
        <v>136</v>
      </c>
      <c r="D25" s="1" t="s">
        <v>232</v>
      </c>
      <c r="E25" s="1" t="s">
        <v>271</v>
      </c>
      <c r="F25" s="4">
        <v>95500</v>
      </c>
      <c r="G25" s="4">
        <v>3815.23</v>
      </c>
      <c r="H25" s="4">
        <v>3.07</v>
      </c>
    </row>
    <row r="26" spans="2:8">
      <c r="B26" s="1" t="s">
        <v>1615</v>
      </c>
      <c r="C26" s="12" t="s">
        <v>136</v>
      </c>
      <c r="D26" s="1" t="s">
        <v>142</v>
      </c>
      <c r="E26" s="1" t="s">
        <v>268</v>
      </c>
      <c r="F26" s="4">
        <v>318000</v>
      </c>
      <c r="G26" s="4">
        <v>3759.71</v>
      </c>
      <c r="H26" s="4">
        <v>3.02</v>
      </c>
    </row>
    <row r="27" spans="2:8">
      <c r="B27" s="1" t="s">
        <v>1971</v>
      </c>
      <c r="C27" s="12" t="s">
        <v>136</v>
      </c>
      <c r="D27" s="1" t="s">
        <v>341</v>
      </c>
      <c r="E27" s="1" t="s">
        <v>342</v>
      </c>
      <c r="F27" s="4">
        <v>253062</v>
      </c>
      <c r="G27" s="4">
        <v>3670.03</v>
      </c>
      <c r="H27" s="4">
        <v>2.95</v>
      </c>
    </row>
    <row r="28" spans="2:8">
      <c r="B28" s="1" t="s">
        <v>1595</v>
      </c>
      <c r="C28" s="12" t="s">
        <v>136</v>
      </c>
      <c r="D28" s="1" t="s">
        <v>154</v>
      </c>
      <c r="E28" s="1" t="s">
        <v>282</v>
      </c>
      <c r="F28" s="4">
        <v>570000</v>
      </c>
      <c r="G28" s="4">
        <v>3531.44</v>
      </c>
      <c r="H28" s="4">
        <v>2.84</v>
      </c>
    </row>
    <row r="29" spans="2:8">
      <c r="B29" s="1" t="s">
        <v>2200</v>
      </c>
      <c r="C29" s="12" t="s">
        <v>136</v>
      </c>
      <c r="D29" s="1" t="s">
        <v>161</v>
      </c>
      <c r="E29" s="1" t="s">
        <v>427</v>
      </c>
      <c r="F29" s="4">
        <v>369369</v>
      </c>
      <c r="G29" s="4">
        <v>3500.88</v>
      </c>
      <c r="H29" s="4">
        <v>2.81</v>
      </c>
    </row>
    <row r="30" spans="2:8">
      <c r="B30" s="1" t="s">
        <v>1598</v>
      </c>
      <c r="C30" s="12" t="s">
        <v>136</v>
      </c>
      <c r="D30" s="1" t="s">
        <v>148</v>
      </c>
      <c r="E30" s="1" t="s">
        <v>279</v>
      </c>
      <c r="F30" s="4">
        <v>350883</v>
      </c>
      <c r="G30" s="4">
        <v>3494.27</v>
      </c>
      <c r="H30" s="4">
        <v>2.81</v>
      </c>
    </row>
    <row r="31" spans="2:8">
      <c r="B31" s="1" t="s">
        <v>2039</v>
      </c>
      <c r="C31" s="12" t="s">
        <v>136</v>
      </c>
      <c r="D31" s="1" t="s">
        <v>193</v>
      </c>
      <c r="E31" s="1" t="s">
        <v>360</v>
      </c>
      <c r="F31" s="4">
        <v>93394</v>
      </c>
      <c r="G31" s="4">
        <v>3169.79</v>
      </c>
      <c r="H31" s="4">
        <v>2.5499999999999998</v>
      </c>
    </row>
    <row r="32" spans="2:8">
      <c r="B32" s="1" t="s">
        <v>1592</v>
      </c>
      <c r="C32" s="12" t="s">
        <v>136</v>
      </c>
      <c r="D32" s="1" t="s">
        <v>170</v>
      </c>
      <c r="E32" s="1" t="s">
        <v>182</v>
      </c>
      <c r="F32" s="4">
        <v>119746</v>
      </c>
      <c r="G32" s="4">
        <v>2889.71</v>
      </c>
      <c r="H32" s="4">
        <v>2.3199999999999998</v>
      </c>
    </row>
    <row r="33" spans="2:8">
      <c r="B33" s="1" t="s">
        <v>1584</v>
      </c>
      <c r="C33" s="12" t="s">
        <v>136</v>
      </c>
      <c r="D33" s="1" t="s">
        <v>176</v>
      </c>
      <c r="E33" s="1" t="s">
        <v>285</v>
      </c>
      <c r="F33" s="4">
        <v>235000</v>
      </c>
      <c r="G33" s="4">
        <v>2801.32</v>
      </c>
      <c r="H33" s="4">
        <v>2.25</v>
      </c>
    </row>
    <row r="34" spans="2:8">
      <c r="B34" s="1" t="s">
        <v>1958</v>
      </c>
      <c r="C34" s="12" t="s">
        <v>136</v>
      </c>
      <c r="D34" s="1" t="s">
        <v>224</v>
      </c>
      <c r="E34" s="1" t="s">
        <v>286</v>
      </c>
      <c r="F34" s="4">
        <v>55847</v>
      </c>
      <c r="G34" s="4">
        <v>2775.34</v>
      </c>
      <c r="H34" s="4">
        <v>2.23</v>
      </c>
    </row>
    <row r="35" spans="2:8">
      <c r="B35" s="1" t="s">
        <v>2055</v>
      </c>
      <c r="C35" s="12" t="s">
        <v>136</v>
      </c>
      <c r="D35" s="1" t="s">
        <v>165</v>
      </c>
      <c r="E35" s="1" t="s">
        <v>166</v>
      </c>
      <c r="F35" s="4">
        <v>350719</v>
      </c>
      <c r="G35" s="4">
        <v>2535</v>
      </c>
      <c r="H35" s="4">
        <v>2.04</v>
      </c>
    </row>
    <row r="36" spans="2:8">
      <c r="B36" s="1" t="s">
        <v>1587</v>
      </c>
      <c r="C36" s="12" t="s">
        <v>136</v>
      </c>
      <c r="D36" s="1" t="s">
        <v>184</v>
      </c>
      <c r="E36" s="1" t="s">
        <v>288</v>
      </c>
      <c r="F36" s="4">
        <v>325666</v>
      </c>
      <c r="G36" s="4">
        <v>2498.5100000000002</v>
      </c>
      <c r="H36" s="4">
        <v>2.0099999999999998</v>
      </c>
    </row>
    <row r="37" spans="2:8">
      <c r="B37" s="1" t="s">
        <v>1952</v>
      </c>
      <c r="C37" s="12" t="s">
        <v>136</v>
      </c>
      <c r="D37" s="1" t="s">
        <v>161</v>
      </c>
      <c r="E37" s="1" t="s">
        <v>181</v>
      </c>
      <c r="F37" s="4">
        <v>300000</v>
      </c>
      <c r="G37" s="4">
        <v>2382.15</v>
      </c>
      <c r="H37" s="4">
        <v>1.92</v>
      </c>
    </row>
    <row r="38" spans="2:8">
      <c r="B38" s="1" t="s">
        <v>1608</v>
      </c>
      <c r="C38" s="12" t="s">
        <v>136</v>
      </c>
      <c r="D38" s="1" t="s">
        <v>184</v>
      </c>
      <c r="E38" s="1" t="s">
        <v>272</v>
      </c>
      <c r="F38" s="4">
        <v>110000</v>
      </c>
      <c r="G38" s="4">
        <v>2274.25</v>
      </c>
      <c r="H38" s="4">
        <v>1.83</v>
      </c>
    </row>
    <row r="39" spans="2:8">
      <c r="B39" s="1" t="s">
        <v>1968</v>
      </c>
      <c r="C39" s="12" t="s">
        <v>136</v>
      </c>
      <c r="D39" s="1" t="s">
        <v>343</v>
      </c>
      <c r="E39" s="1" t="s">
        <v>344</v>
      </c>
      <c r="F39" s="4">
        <v>483573</v>
      </c>
      <c r="G39" s="4">
        <v>2264.5700000000002</v>
      </c>
      <c r="H39" s="4">
        <v>1.82</v>
      </c>
    </row>
    <row r="40" spans="2:8">
      <c r="B40" s="1" t="s">
        <v>2011</v>
      </c>
      <c r="C40" s="12" t="s">
        <v>136</v>
      </c>
      <c r="D40" s="1" t="s">
        <v>165</v>
      </c>
      <c r="E40" s="1" t="s">
        <v>354</v>
      </c>
      <c r="F40" s="4">
        <v>1202000</v>
      </c>
      <c r="G40" s="4">
        <v>1756.72</v>
      </c>
      <c r="H40" s="4">
        <v>1.41</v>
      </c>
    </row>
    <row r="41" spans="2:8">
      <c r="B41" s="1" t="s">
        <v>2233</v>
      </c>
      <c r="C41" s="12" t="s">
        <v>136</v>
      </c>
      <c r="D41" s="1" t="s">
        <v>198</v>
      </c>
      <c r="E41" s="1" t="s">
        <v>199</v>
      </c>
      <c r="F41" s="4">
        <v>101000</v>
      </c>
      <c r="G41" s="4">
        <v>1421.63</v>
      </c>
      <c r="H41" s="4">
        <v>1.1399999999999999</v>
      </c>
    </row>
    <row r="42" spans="2:8">
      <c r="B42" s="2" t="s">
        <v>203</v>
      </c>
      <c r="C42" s="34"/>
      <c r="D42" s="2"/>
      <c r="E42" s="2"/>
      <c r="F42" s="10"/>
      <c r="G42" s="10">
        <f>SUM(G12:G41)</f>
        <v>121805.13000000003</v>
      </c>
      <c r="H42" s="10">
        <f>SUM(H12:H41)</f>
        <v>97.92</v>
      </c>
    </row>
    <row r="43" spans="2:8">
      <c r="B43" s="2" t="s">
        <v>204</v>
      </c>
      <c r="C43" s="34"/>
      <c r="D43" s="2"/>
      <c r="E43" s="2"/>
      <c r="F43" s="10"/>
      <c r="G43" s="10">
        <v>3079.82</v>
      </c>
      <c r="H43" s="10">
        <v>2.48</v>
      </c>
    </row>
    <row r="44" spans="2:8">
      <c r="B44" s="2" t="s">
        <v>122</v>
      </c>
      <c r="C44" s="34"/>
      <c r="D44" s="2"/>
      <c r="E44" s="2"/>
      <c r="F44" s="10"/>
      <c r="G44" s="10">
        <v>124884.95000000001</v>
      </c>
      <c r="H44" s="10">
        <v>100.41</v>
      </c>
    </row>
    <row r="45" spans="2:8">
      <c r="B45" s="2" t="s">
        <v>205</v>
      </c>
      <c r="C45" s="34"/>
      <c r="D45" s="2"/>
      <c r="E45" s="2"/>
      <c r="F45" s="10"/>
      <c r="G45" s="10">
        <v>-499.66993440000124</v>
      </c>
      <c r="H45" s="10">
        <v>-0.40999999999999659</v>
      </c>
    </row>
    <row r="46" spans="2:8">
      <c r="B46" s="2" t="s">
        <v>124</v>
      </c>
      <c r="C46" s="34"/>
      <c r="D46" s="2"/>
      <c r="E46" s="2"/>
      <c r="F46" s="10"/>
      <c r="G46" s="10">
        <v>124385.2800656</v>
      </c>
      <c r="H46" s="10">
        <v>100</v>
      </c>
    </row>
    <row r="47" spans="2:8">
      <c r="B47" s="1" t="s">
        <v>125</v>
      </c>
    </row>
    <row r="48" spans="2:8">
      <c r="B48" s="1" t="s">
        <v>126</v>
      </c>
    </row>
    <row r="50" spans="2:8" ht="25.5">
      <c r="B50" s="11" t="s">
        <v>127</v>
      </c>
      <c r="C50" s="12" t="s">
        <v>128</v>
      </c>
    </row>
    <row r="51" spans="2:8">
      <c r="B51" s="2"/>
    </row>
    <row r="52" spans="2:8">
      <c r="B52" s="2" t="s">
        <v>129</v>
      </c>
    </row>
    <row r="53" spans="2:8">
      <c r="B53" s="2" t="s">
        <v>206</v>
      </c>
    </row>
    <row r="54" spans="2:8">
      <c r="B54" s="2" t="s">
        <v>130</v>
      </c>
    </row>
    <row r="55" spans="2:8">
      <c r="B55" s="2" t="s">
        <v>681</v>
      </c>
      <c r="C55" s="34"/>
    </row>
    <row r="56" spans="2:8">
      <c r="B56" s="2" t="s">
        <v>682</v>
      </c>
      <c r="C56" s="34"/>
    </row>
    <row r="57" spans="2:8">
      <c r="B57" s="2" t="s">
        <v>683</v>
      </c>
      <c r="C57" s="34"/>
    </row>
    <row r="58" spans="2:8">
      <c r="B58" s="2" t="s">
        <v>684</v>
      </c>
      <c r="C58" s="34"/>
    </row>
    <row r="59" spans="2:8">
      <c r="B59" s="2" t="s">
        <v>685</v>
      </c>
      <c r="C59" s="34"/>
    </row>
    <row r="60" spans="2:8">
      <c r="B60" s="2" t="s">
        <v>686</v>
      </c>
      <c r="C60" s="34"/>
    </row>
    <row r="61" spans="2:8">
      <c r="B61" s="2" t="s">
        <v>687</v>
      </c>
      <c r="C61" s="34"/>
    </row>
    <row r="62" spans="2:8">
      <c r="B62" s="2" t="s">
        <v>688</v>
      </c>
      <c r="C62" s="34"/>
    </row>
    <row r="63" spans="2:8" s="121" customFormat="1">
      <c r="B63" s="118" t="s">
        <v>2451</v>
      </c>
      <c r="C63" s="122"/>
      <c r="F63" s="123"/>
      <c r="G63" s="123"/>
      <c r="H63" s="123"/>
    </row>
    <row r="64" spans="2:8" s="121" customFormat="1">
      <c r="B64" s="118" t="s">
        <v>131</v>
      </c>
      <c r="C64" s="124"/>
      <c r="F64" s="123"/>
      <c r="G64" s="123"/>
      <c r="H64" s="123"/>
    </row>
    <row r="65" spans="2:8" s="121" customFormat="1">
      <c r="B65" s="118" t="s">
        <v>132</v>
      </c>
      <c r="C65" s="124"/>
      <c r="F65" s="123"/>
      <c r="G65" s="123"/>
      <c r="H65" s="123"/>
    </row>
  </sheetData>
  <mergeCells count="2">
    <mergeCell ref="B1:E1"/>
    <mergeCell ref="C3:C7"/>
  </mergeCells>
  <hyperlinks>
    <hyperlink ref="A1" location="Index!A1" display="Index" xr:uid="{374BC883-DAAC-4648-853E-2D8B65AA62D1}"/>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B48F4-20E8-46C8-B463-B8F812A3C7FF}">
  <sheetPr codeName="Sheet63"/>
  <dimension ref="A1:I86"/>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7.4257812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29" t="s">
        <v>71</v>
      </c>
      <c r="C1" s="329"/>
      <c r="D1" s="329"/>
      <c r="E1" s="329"/>
    </row>
    <row r="2" spans="1:9" ht="13.5" thickBot="1"/>
    <row r="3" spans="1:9" ht="15">
      <c r="B3" s="198" t="s">
        <v>3009</v>
      </c>
      <c r="C3" s="341"/>
    </row>
    <row r="4" spans="1:9" ht="30">
      <c r="B4" s="200" t="s">
        <v>3010</v>
      </c>
      <c r="C4" s="342"/>
    </row>
    <row r="5" spans="1:9" ht="15">
      <c r="B5" s="200" t="s">
        <v>2917</v>
      </c>
      <c r="C5" s="342"/>
    </row>
    <row r="6" spans="1:9" ht="15">
      <c r="B6" s="200" t="s">
        <v>2929</v>
      </c>
      <c r="C6" s="342"/>
    </row>
    <row r="7" spans="1:9" ht="30.75" thickBot="1">
      <c r="B7" s="201" t="s">
        <v>3011</v>
      </c>
      <c r="C7" s="343"/>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1621</v>
      </c>
      <c r="C15" s="12" t="s">
        <v>136</v>
      </c>
      <c r="D15" s="1" t="s">
        <v>137</v>
      </c>
      <c r="E15" s="1" t="s">
        <v>138</v>
      </c>
      <c r="F15" s="4">
        <v>3680000</v>
      </c>
      <c r="G15" s="4">
        <v>26461.040000000001</v>
      </c>
      <c r="H15" s="4">
        <v>9.16</v>
      </c>
    </row>
    <row r="16" spans="1:9">
      <c r="B16" s="1" t="s">
        <v>1617</v>
      </c>
      <c r="C16" s="12" t="s">
        <v>136</v>
      </c>
      <c r="D16" s="1" t="s">
        <v>142</v>
      </c>
      <c r="E16" s="1" t="s">
        <v>143</v>
      </c>
      <c r="F16" s="4">
        <v>1400000</v>
      </c>
      <c r="G16" s="4">
        <v>23890.3</v>
      </c>
      <c r="H16" s="4">
        <v>8.27</v>
      </c>
    </row>
    <row r="17" spans="2:8">
      <c r="B17" s="1" t="s">
        <v>1619</v>
      </c>
      <c r="C17" s="12" t="s">
        <v>136</v>
      </c>
      <c r="D17" s="1" t="s">
        <v>137</v>
      </c>
      <c r="E17" s="1" t="s">
        <v>141</v>
      </c>
      <c r="F17" s="4">
        <v>1135000</v>
      </c>
      <c r="G17" s="4">
        <v>17948.89</v>
      </c>
      <c r="H17" s="4">
        <v>6.22</v>
      </c>
    </row>
    <row r="18" spans="2:8">
      <c r="B18" s="1" t="s">
        <v>290</v>
      </c>
      <c r="C18" s="12" t="s">
        <v>136</v>
      </c>
      <c r="D18" s="1" t="s">
        <v>137</v>
      </c>
      <c r="E18" s="1" t="s">
        <v>291</v>
      </c>
      <c r="F18" s="4">
        <v>4080000</v>
      </c>
      <c r="G18" s="4">
        <v>17382.84</v>
      </c>
      <c r="H18" s="4">
        <v>6.02</v>
      </c>
    </row>
    <row r="19" spans="2:8">
      <c r="B19" s="1" t="s">
        <v>1620</v>
      </c>
      <c r="C19" s="12" t="s">
        <v>136</v>
      </c>
      <c r="D19" s="1" t="s">
        <v>139</v>
      </c>
      <c r="E19" s="1" t="s">
        <v>140</v>
      </c>
      <c r="F19" s="4">
        <v>750000</v>
      </c>
      <c r="G19" s="4">
        <v>16936.13</v>
      </c>
      <c r="H19" s="4">
        <v>5.86</v>
      </c>
    </row>
    <row r="20" spans="2:8">
      <c r="B20" s="1" t="s">
        <v>2006</v>
      </c>
      <c r="C20" s="12" t="s">
        <v>136</v>
      </c>
      <c r="D20" s="1" t="s">
        <v>146</v>
      </c>
      <c r="E20" s="1" t="s">
        <v>147</v>
      </c>
      <c r="F20" s="4">
        <v>470000</v>
      </c>
      <c r="G20" s="4">
        <v>13152.95</v>
      </c>
      <c r="H20" s="4">
        <v>4.55</v>
      </c>
    </row>
    <row r="21" spans="2:8">
      <c r="B21" s="1" t="s">
        <v>1613</v>
      </c>
      <c r="C21" s="12" t="s">
        <v>136</v>
      </c>
      <c r="D21" s="1" t="s">
        <v>137</v>
      </c>
      <c r="E21" s="1" t="s">
        <v>152</v>
      </c>
      <c r="F21" s="4">
        <v>1465000</v>
      </c>
      <c r="G21" s="4">
        <v>11522.23</v>
      </c>
      <c r="H21" s="4">
        <v>3.99</v>
      </c>
    </row>
    <row r="22" spans="2:8">
      <c r="B22" s="1" t="s">
        <v>1981</v>
      </c>
      <c r="C22" s="12" t="s">
        <v>136</v>
      </c>
      <c r="D22" s="1" t="s">
        <v>150</v>
      </c>
      <c r="E22" s="1" t="s">
        <v>151</v>
      </c>
      <c r="F22" s="4">
        <v>1350000</v>
      </c>
      <c r="G22" s="4">
        <v>8964.68</v>
      </c>
      <c r="H22" s="4">
        <v>3.1</v>
      </c>
    </row>
    <row r="23" spans="2:8">
      <c r="B23" s="1" t="s">
        <v>1968</v>
      </c>
      <c r="C23" s="12" t="s">
        <v>136</v>
      </c>
      <c r="D23" s="1" t="s">
        <v>343</v>
      </c>
      <c r="E23" s="1" t="s">
        <v>344</v>
      </c>
      <c r="F23" s="4">
        <v>1500000</v>
      </c>
      <c r="G23" s="4">
        <v>7024.5</v>
      </c>
      <c r="H23" s="4">
        <v>2.4300000000000002</v>
      </c>
    </row>
    <row r="24" spans="2:8">
      <c r="B24" s="1" t="s">
        <v>1956</v>
      </c>
      <c r="C24" s="12" t="s">
        <v>136</v>
      </c>
      <c r="D24" s="1" t="s">
        <v>173</v>
      </c>
      <c r="E24" s="1" t="s">
        <v>174</v>
      </c>
      <c r="F24" s="4">
        <v>390000</v>
      </c>
      <c r="G24" s="4">
        <v>6521.58</v>
      </c>
      <c r="H24" s="4">
        <v>2.2599999999999998</v>
      </c>
    </row>
    <row r="25" spans="2:8">
      <c r="B25" s="1" t="s">
        <v>1608</v>
      </c>
      <c r="C25" s="12" t="s">
        <v>136</v>
      </c>
      <c r="D25" s="1" t="s">
        <v>184</v>
      </c>
      <c r="E25" s="1" t="s">
        <v>272</v>
      </c>
      <c r="F25" s="4">
        <v>304000</v>
      </c>
      <c r="G25" s="4">
        <v>6285.2</v>
      </c>
      <c r="H25" s="4">
        <v>2.1800000000000002</v>
      </c>
    </row>
    <row r="26" spans="2:8">
      <c r="B26" s="1" t="s">
        <v>1615</v>
      </c>
      <c r="C26" s="12" t="s">
        <v>136</v>
      </c>
      <c r="D26" s="1" t="s">
        <v>142</v>
      </c>
      <c r="E26" s="1" t="s">
        <v>268</v>
      </c>
      <c r="F26" s="4">
        <v>510000</v>
      </c>
      <c r="G26" s="4">
        <v>6029.73</v>
      </c>
      <c r="H26" s="4">
        <v>2.09</v>
      </c>
    </row>
    <row r="27" spans="2:8">
      <c r="B27" s="1" t="s">
        <v>1598</v>
      </c>
      <c r="C27" s="12" t="s">
        <v>136</v>
      </c>
      <c r="D27" s="1" t="s">
        <v>148</v>
      </c>
      <c r="E27" s="1" t="s">
        <v>279</v>
      </c>
      <c r="F27" s="4">
        <v>590000</v>
      </c>
      <c r="G27" s="4">
        <v>5875.52</v>
      </c>
      <c r="H27" s="4">
        <v>2.0299999999999998</v>
      </c>
    </row>
    <row r="28" spans="2:8">
      <c r="B28" s="1" t="s">
        <v>1974</v>
      </c>
      <c r="C28" s="12" t="s">
        <v>136</v>
      </c>
      <c r="D28" s="1" t="s">
        <v>170</v>
      </c>
      <c r="E28" s="1" t="s">
        <v>171</v>
      </c>
      <c r="F28" s="4">
        <v>75000</v>
      </c>
      <c r="G28" s="4">
        <v>5874.34</v>
      </c>
      <c r="H28" s="4">
        <v>2.0299999999999998</v>
      </c>
    </row>
    <row r="29" spans="2:8">
      <c r="B29" s="1" t="s">
        <v>1952</v>
      </c>
      <c r="C29" s="12" t="s">
        <v>136</v>
      </c>
      <c r="D29" s="1" t="s">
        <v>161</v>
      </c>
      <c r="E29" s="1" t="s">
        <v>181</v>
      </c>
      <c r="F29" s="4">
        <v>700000</v>
      </c>
      <c r="G29" s="4">
        <v>5558.35</v>
      </c>
      <c r="H29" s="4">
        <v>1.92</v>
      </c>
    </row>
    <row r="30" spans="2:8">
      <c r="B30" s="1" t="s">
        <v>2039</v>
      </c>
      <c r="C30" s="12" t="s">
        <v>136</v>
      </c>
      <c r="D30" s="1" t="s">
        <v>193</v>
      </c>
      <c r="E30" s="1" t="s">
        <v>360</v>
      </c>
      <c r="F30" s="4">
        <v>160000</v>
      </c>
      <c r="G30" s="4">
        <v>5430.4</v>
      </c>
      <c r="H30" s="4">
        <v>1.88</v>
      </c>
    </row>
    <row r="31" spans="2:8">
      <c r="B31" s="1" t="s">
        <v>2001</v>
      </c>
      <c r="C31" s="12" t="s">
        <v>136</v>
      </c>
      <c r="D31" s="1" t="s">
        <v>246</v>
      </c>
      <c r="E31" s="1" t="s">
        <v>392</v>
      </c>
      <c r="F31" s="4">
        <v>4400000</v>
      </c>
      <c r="G31" s="4">
        <v>5401</v>
      </c>
      <c r="H31" s="4">
        <v>1.87</v>
      </c>
    </row>
    <row r="32" spans="2:8">
      <c r="B32" s="1" t="s">
        <v>1584</v>
      </c>
      <c r="C32" s="12" t="s">
        <v>136</v>
      </c>
      <c r="D32" s="1" t="s">
        <v>176</v>
      </c>
      <c r="E32" s="1" t="s">
        <v>285</v>
      </c>
      <c r="F32" s="4">
        <v>420000</v>
      </c>
      <c r="G32" s="4">
        <v>5006.6099999999997</v>
      </c>
      <c r="H32" s="4">
        <v>1.73</v>
      </c>
    </row>
    <row r="33" spans="2:8">
      <c r="B33" s="1" t="s">
        <v>1957</v>
      </c>
      <c r="C33" s="12" t="s">
        <v>136</v>
      </c>
      <c r="D33" s="1" t="s">
        <v>246</v>
      </c>
      <c r="E33" s="1" t="s">
        <v>426</v>
      </c>
      <c r="F33" s="4">
        <v>1650000</v>
      </c>
      <c r="G33" s="4">
        <v>4740.45</v>
      </c>
      <c r="H33" s="4">
        <v>1.64</v>
      </c>
    </row>
    <row r="34" spans="2:8">
      <c r="B34" s="1" t="s">
        <v>2200</v>
      </c>
      <c r="C34" s="12" t="s">
        <v>136</v>
      </c>
      <c r="D34" s="1" t="s">
        <v>161</v>
      </c>
      <c r="E34" s="1" t="s">
        <v>427</v>
      </c>
      <c r="F34" s="4">
        <v>500000</v>
      </c>
      <c r="G34" s="4">
        <v>4739</v>
      </c>
      <c r="H34" s="4">
        <v>1.64</v>
      </c>
    </row>
    <row r="35" spans="2:8">
      <c r="B35" s="1" t="s">
        <v>1975</v>
      </c>
      <c r="C35" s="12" t="s">
        <v>136</v>
      </c>
      <c r="D35" s="1" t="s">
        <v>139</v>
      </c>
      <c r="E35" s="1" t="s">
        <v>352</v>
      </c>
      <c r="F35" s="4">
        <v>1000000</v>
      </c>
      <c r="G35" s="4">
        <v>4716.5</v>
      </c>
      <c r="H35" s="4">
        <v>1.63</v>
      </c>
    </row>
    <row r="36" spans="2:8">
      <c r="B36" s="1" t="s">
        <v>2307</v>
      </c>
      <c r="C36" s="12" t="s">
        <v>136</v>
      </c>
      <c r="D36" s="1" t="s">
        <v>184</v>
      </c>
      <c r="E36" s="1" t="s">
        <v>557</v>
      </c>
      <c r="F36" s="4">
        <v>583000</v>
      </c>
      <c r="G36" s="4">
        <v>4443.04</v>
      </c>
      <c r="H36" s="4">
        <v>1.54</v>
      </c>
    </row>
    <row r="37" spans="2:8">
      <c r="B37" s="1" t="s">
        <v>1988</v>
      </c>
      <c r="C37" s="12" t="s">
        <v>136</v>
      </c>
      <c r="D37" s="1" t="s">
        <v>142</v>
      </c>
      <c r="E37" s="1" t="s">
        <v>398</v>
      </c>
      <c r="F37" s="4">
        <v>300000</v>
      </c>
      <c r="G37" s="4">
        <v>4342.95</v>
      </c>
      <c r="H37" s="4">
        <v>1.5</v>
      </c>
    </row>
    <row r="38" spans="2:8">
      <c r="B38" s="1" t="s">
        <v>2229</v>
      </c>
      <c r="C38" s="12" t="s">
        <v>136</v>
      </c>
      <c r="D38" s="1" t="s">
        <v>376</v>
      </c>
      <c r="E38" s="1" t="s">
        <v>445</v>
      </c>
      <c r="F38" s="4">
        <v>1290000</v>
      </c>
      <c r="G38" s="4">
        <v>4314.41</v>
      </c>
      <c r="H38" s="4">
        <v>1.49</v>
      </c>
    </row>
    <row r="39" spans="2:8">
      <c r="B39" s="1" t="s">
        <v>2308</v>
      </c>
      <c r="C39" s="12" t="s">
        <v>136</v>
      </c>
      <c r="D39" s="1" t="s">
        <v>184</v>
      </c>
      <c r="E39" s="1" t="s">
        <v>558</v>
      </c>
      <c r="F39" s="4">
        <v>670000</v>
      </c>
      <c r="G39" s="4">
        <v>4285.32</v>
      </c>
      <c r="H39" s="4">
        <v>1.48</v>
      </c>
    </row>
    <row r="40" spans="2:8">
      <c r="B40" s="1" t="s">
        <v>2242</v>
      </c>
      <c r="C40" s="12" t="s">
        <v>136</v>
      </c>
      <c r="D40" s="1" t="s">
        <v>158</v>
      </c>
      <c r="E40" s="1" t="s">
        <v>218</v>
      </c>
      <c r="F40" s="4">
        <v>300000</v>
      </c>
      <c r="G40" s="4">
        <v>4093.95</v>
      </c>
      <c r="H40" s="4">
        <v>1.42</v>
      </c>
    </row>
    <row r="41" spans="2:8">
      <c r="B41" s="1" t="s">
        <v>2036</v>
      </c>
      <c r="C41" s="12" t="s">
        <v>136</v>
      </c>
      <c r="D41" s="1" t="s">
        <v>256</v>
      </c>
      <c r="E41" s="1" t="s">
        <v>375</v>
      </c>
      <c r="F41" s="4">
        <v>3451000</v>
      </c>
      <c r="G41" s="4">
        <v>4001.43</v>
      </c>
      <c r="H41" s="4">
        <v>1.39</v>
      </c>
    </row>
    <row r="42" spans="2:8">
      <c r="B42" s="1" t="s">
        <v>2309</v>
      </c>
      <c r="C42" s="12" t="s">
        <v>136</v>
      </c>
      <c r="D42" s="1" t="s">
        <v>161</v>
      </c>
      <c r="E42" s="1" t="s">
        <v>559</v>
      </c>
      <c r="F42" s="4">
        <v>512000</v>
      </c>
      <c r="G42" s="4">
        <v>3742.72</v>
      </c>
      <c r="H42" s="4">
        <v>1.3</v>
      </c>
    </row>
    <row r="43" spans="2:8">
      <c r="B43" s="1" t="s">
        <v>2208</v>
      </c>
      <c r="C43" s="12" t="s">
        <v>136</v>
      </c>
      <c r="D43" s="1" t="s">
        <v>154</v>
      </c>
      <c r="E43" s="1" t="s">
        <v>226</v>
      </c>
      <c r="F43" s="4">
        <v>160100</v>
      </c>
      <c r="G43" s="4">
        <v>3540.53</v>
      </c>
      <c r="H43" s="4">
        <v>1.23</v>
      </c>
    </row>
    <row r="44" spans="2:8">
      <c r="B44" s="1" t="s">
        <v>1605</v>
      </c>
      <c r="C44" s="12" t="s">
        <v>136</v>
      </c>
      <c r="D44" s="1" t="s">
        <v>170</v>
      </c>
      <c r="E44" s="1" t="s">
        <v>276</v>
      </c>
      <c r="F44" s="4">
        <v>800000</v>
      </c>
      <c r="G44" s="4">
        <v>3368.4</v>
      </c>
      <c r="H44" s="4">
        <v>1.17</v>
      </c>
    </row>
    <row r="45" spans="2:8">
      <c r="B45" s="1" t="s">
        <v>2211</v>
      </c>
      <c r="C45" s="12" t="s">
        <v>136</v>
      </c>
      <c r="D45" s="1" t="s">
        <v>376</v>
      </c>
      <c r="E45" s="1" t="s">
        <v>489</v>
      </c>
      <c r="F45" s="4">
        <v>1000000</v>
      </c>
      <c r="G45" s="4">
        <v>3324</v>
      </c>
      <c r="H45" s="4">
        <v>1.1499999999999999</v>
      </c>
    </row>
    <row r="46" spans="2:8">
      <c r="B46" s="1" t="s">
        <v>2259</v>
      </c>
      <c r="C46" s="12" t="s">
        <v>136</v>
      </c>
      <c r="D46" s="1" t="s">
        <v>142</v>
      </c>
      <c r="E46" s="1" t="s">
        <v>516</v>
      </c>
      <c r="F46" s="4">
        <v>335000</v>
      </c>
      <c r="G46" s="4">
        <v>3274.46</v>
      </c>
      <c r="H46" s="4">
        <v>1.1299999999999999</v>
      </c>
    </row>
    <row r="47" spans="2:8">
      <c r="B47" s="1" t="s">
        <v>2310</v>
      </c>
      <c r="C47" s="12" t="s">
        <v>136</v>
      </c>
      <c r="D47" s="1" t="s">
        <v>176</v>
      </c>
      <c r="E47" s="1" t="s">
        <v>381</v>
      </c>
      <c r="F47" s="4">
        <v>19000</v>
      </c>
      <c r="G47" s="4">
        <v>3258.26</v>
      </c>
      <c r="H47" s="4">
        <v>1.1299999999999999</v>
      </c>
    </row>
    <row r="48" spans="2:8">
      <c r="B48" s="1" t="s">
        <v>2202</v>
      </c>
      <c r="C48" s="12" t="s">
        <v>136</v>
      </c>
      <c r="D48" s="1" t="s">
        <v>148</v>
      </c>
      <c r="E48" s="1" t="s">
        <v>395</v>
      </c>
      <c r="F48" s="4">
        <v>650000</v>
      </c>
      <c r="G48" s="4">
        <v>3077.43</v>
      </c>
      <c r="H48" s="4">
        <v>1.07</v>
      </c>
    </row>
    <row r="49" spans="2:8">
      <c r="B49" s="1" t="s">
        <v>1578</v>
      </c>
      <c r="C49" s="12" t="s">
        <v>136</v>
      </c>
      <c r="D49" s="1" t="s">
        <v>156</v>
      </c>
      <c r="E49" s="1" t="s">
        <v>157</v>
      </c>
      <c r="F49" s="4">
        <v>244871</v>
      </c>
      <c r="G49" s="4">
        <v>2927.07</v>
      </c>
      <c r="H49" s="4">
        <v>1.01</v>
      </c>
    </row>
    <row r="50" spans="2:8">
      <c r="B50" s="1" t="s">
        <v>2051</v>
      </c>
      <c r="C50" s="12" t="s">
        <v>136</v>
      </c>
      <c r="D50" s="1" t="s">
        <v>161</v>
      </c>
      <c r="E50" s="1" t="s">
        <v>491</v>
      </c>
      <c r="F50" s="4">
        <v>108000</v>
      </c>
      <c r="G50" s="4">
        <v>2781.32</v>
      </c>
      <c r="H50" s="4">
        <v>0.96</v>
      </c>
    </row>
    <row r="51" spans="2:8">
      <c r="B51" s="1" t="s">
        <v>2274</v>
      </c>
      <c r="C51" s="12" t="s">
        <v>136</v>
      </c>
      <c r="D51" s="1" t="s">
        <v>158</v>
      </c>
      <c r="E51" s="1" t="s">
        <v>501</v>
      </c>
      <c r="F51" s="4">
        <v>370000</v>
      </c>
      <c r="G51" s="4">
        <v>2638.1</v>
      </c>
      <c r="H51" s="4">
        <v>0.91</v>
      </c>
    </row>
    <row r="52" spans="2:8">
      <c r="B52" s="1" t="s">
        <v>1972</v>
      </c>
      <c r="C52" s="12" t="s">
        <v>136</v>
      </c>
      <c r="D52" s="1" t="s">
        <v>146</v>
      </c>
      <c r="E52" s="1" t="s">
        <v>492</v>
      </c>
      <c r="F52" s="4">
        <v>465000</v>
      </c>
      <c r="G52" s="4">
        <v>2576.33</v>
      </c>
      <c r="H52" s="4">
        <v>0.89</v>
      </c>
    </row>
    <row r="53" spans="2:8">
      <c r="B53" s="1" t="s">
        <v>2271</v>
      </c>
      <c r="C53" s="12" t="s">
        <v>136</v>
      </c>
      <c r="D53" s="1" t="s">
        <v>187</v>
      </c>
      <c r="E53" s="1" t="s">
        <v>495</v>
      </c>
      <c r="F53" s="4">
        <v>64757</v>
      </c>
      <c r="G53" s="4">
        <v>2327.14</v>
      </c>
      <c r="H53" s="4">
        <v>0.81</v>
      </c>
    </row>
    <row r="54" spans="2:8">
      <c r="B54" s="1" t="s">
        <v>2204</v>
      </c>
      <c r="C54" s="12" t="s">
        <v>136</v>
      </c>
      <c r="D54" s="1" t="s">
        <v>165</v>
      </c>
      <c r="E54" s="1" t="s">
        <v>222</v>
      </c>
      <c r="F54" s="4">
        <v>620000</v>
      </c>
      <c r="G54" s="4">
        <v>2174.0300000000002</v>
      </c>
      <c r="H54" s="4">
        <v>0.75</v>
      </c>
    </row>
    <row r="55" spans="2:8">
      <c r="B55" s="1" t="s">
        <v>2012</v>
      </c>
      <c r="C55" s="12" t="s">
        <v>136</v>
      </c>
      <c r="D55" s="1" t="s">
        <v>184</v>
      </c>
      <c r="E55" s="1" t="s">
        <v>440</v>
      </c>
      <c r="F55" s="4">
        <v>200000</v>
      </c>
      <c r="G55" s="4">
        <v>1998.3</v>
      </c>
      <c r="H55" s="4">
        <v>0.69</v>
      </c>
    </row>
    <row r="56" spans="2:8">
      <c r="B56" s="1" t="s">
        <v>2261</v>
      </c>
      <c r="C56" s="12" t="s">
        <v>136</v>
      </c>
      <c r="D56" s="1" t="s">
        <v>158</v>
      </c>
      <c r="E56" s="1" t="s">
        <v>502</v>
      </c>
      <c r="F56" s="4">
        <v>120000</v>
      </c>
      <c r="G56" s="4">
        <v>1995.42</v>
      </c>
      <c r="H56" s="4">
        <v>0.69</v>
      </c>
    </row>
    <row r="57" spans="2:8">
      <c r="B57" s="1" t="s">
        <v>2264</v>
      </c>
      <c r="C57" s="12" t="s">
        <v>136</v>
      </c>
      <c r="D57" s="1" t="s">
        <v>184</v>
      </c>
      <c r="E57" s="1" t="s">
        <v>498</v>
      </c>
      <c r="F57" s="4">
        <v>87757</v>
      </c>
      <c r="G57" s="4">
        <v>1774.01</v>
      </c>
      <c r="H57" s="4">
        <v>0.61</v>
      </c>
    </row>
    <row r="58" spans="2:8">
      <c r="B58" s="1" t="s">
        <v>2033</v>
      </c>
      <c r="C58" s="12" t="s">
        <v>136</v>
      </c>
      <c r="D58" s="1" t="s">
        <v>137</v>
      </c>
      <c r="E58" s="1" t="s">
        <v>397</v>
      </c>
      <c r="F58" s="4">
        <v>1000000</v>
      </c>
      <c r="G58" s="4">
        <v>1517.5</v>
      </c>
      <c r="H58" s="4">
        <v>0.53</v>
      </c>
    </row>
    <row r="59" spans="2:8">
      <c r="B59" s="1" t="s">
        <v>2311</v>
      </c>
      <c r="C59" s="12" t="s">
        <v>136</v>
      </c>
      <c r="D59" s="1" t="s">
        <v>493</v>
      </c>
      <c r="E59" s="1" t="s">
        <v>560</v>
      </c>
      <c r="F59" s="4">
        <v>80000</v>
      </c>
      <c r="G59" s="4">
        <v>1418.36</v>
      </c>
      <c r="H59" s="4">
        <v>0.49</v>
      </c>
    </row>
    <row r="60" spans="2:8">
      <c r="B60" s="1" t="s">
        <v>2312</v>
      </c>
      <c r="C60" s="12" t="s">
        <v>136</v>
      </c>
      <c r="D60" s="1" t="s">
        <v>493</v>
      </c>
      <c r="E60" s="1" t="s">
        <v>561</v>
      </c>
      <c r="F60" s="4">
        <v>1110000</v>
      </c>
      <c r="G60" s="4">
        <v>1408.59</v>
      </c>
      <c r="H60" s="4">
        <v>0.49</v>
      </c>
    </row>
    <row r="61" spans="2:8">
      <c r="B61" s="1" t="s">
        <v>1996</v>
      </c>
      <c r="C61" s="12" t="s">
        <v>136</v>
      </c>
      <c r="D61" s="1" t="s">
        <v>562</v>
      </c>
      <c r="E61" s="1" t="s">
        <v>563</v>
      </c>
      <c r="F61" s="4">
        <v>750000</v>
      </c>
      <c r="G61" s="4">
        <v>1399.88</v>
      </c>
      <c r="H61" s="4">
        <v>0.48</v>
      </c>
    </row>
    <row r="62" spans="2:8">
      <c r="B62" s="1" t="s">
        <v>2313</v>
      </c>
      <c r="C62" s="12" t="s">
        <v>136</v>
      </c>
      <c r="D62" s="1" t="s">
        <v>562</v>
      </c>
      <c r="E62" s="1" t="s">
        <v>564</v>
      </c>
      <c r="F62" s="4">
        <v>55000</v>
      </c>
      <c r="G62" s="4">
        <v>756.69</v>
      </c>
      <c r="H62" s="4">
        <v>0.26</v>
      </c>
    </row>
    <row r="63" spans="2:8">
      <c r="B63" s="2" t="s">
        <v>203</v>
      </c>
      <c r="C63" s="34"/>
      <c r="D63" s="2"/>
      <c r="E63" s="2"/>
      <c r="F63" s="10"/>
      <c r="G63" s="10">
        <f>SUM(G12:G62)</f>
        <v>286221.88000000006</v>
      </c>
      <c r="H63" s="10">
        <f>SUM(H12:H62)</f>
        <v>99.07</v>
      </c>
    </row>
    <row r="64" spans="2:8">
      <c r="B64" s="2" t="s">
        <v>204</v>
      </c>
      <c r="C64" s="34"/>
      <c r="D64" s="2"/>
      <c r="E64" s="2"/>
      <c r="F64" s="10"/>
      <c r="G64" s="10">
        <v>3262.37</v>
      </c>
      <c r="H64" s="10">
        <v>1.1299999999999999</v>
      </c>
    </row>
    <row r="65" spans="2:8">
      <c r="B65" s="2" t="s">
        <v>122</v>
      </c>
      <c r="C65" s="34"/>
      <c r="D65" s="2"/>
      <c r="E65" s="2"/>
      <c r="F65" s="10"/>
      <c r="G65" s="10">
        <v>289484.25</v>
      </c>
      <c r="H65" s="10">
        <v>100.24</v>
      </c>
    </row>
    <row r="66" spans="2:8">
      <c r="B66" s="2" t="s">
        <v>205</v>
      </c>
      <c r="C66" s="34"/>
      <c r="D66" s="2"/>
      <c r="E66" s="2"/>
      <c r="F66" s="10"/>
      <c r="G66" s="10">
        <v>-687.67436011002155</v>
      </c>
      <c r="H66" s="10">
        <v>-0.23999999999999488</v>
      </c>
    </row>
    <row r="67" spans="2:8">
      <c r="B67" s="2" t="s">
        <v>124</v>
      </c>
      <c r="C67" s="34"/>
      <c r="D67" s="2"/>
      <c r="E67" s="2"/>
      <c r="F67" s="10"/>
      <c r="G67" s="10">
        <v>288796.57563988998</v>
      </c>
      <c r="H67" s="10">
        <v>100</v>
      </c>
    </row>
    <row r="68" spans="2:8">
      <c r="B68" s="1" t="s">
        <v>125</v>
      </c>
    </row>
    <row r="69" spans="2:8">
      <c r="B69" s="1" t="s">
        <v>126</v>
      </c>
    </row>
    <row r="71" spans="2:8" ht="25.5">
      <c r="B71" s="11" t="s">
        <v>127</v>
      </c>
      <c r="C71" s="12" t="s">
        <v>128</v>
      </c>
    </row>
    <row r="72" spans="2:8">
      <c r="B72" s="2"/>
    </row>
    <row r="73" spans="2:8">
      <c r="B73" s="2" t="s">
        <v>129</v>
      </c>
    </row>
    <row r="74" spans="2:8">
      <c r="B74" s="2" t="s">
        <v>206</v>
      </c>
    </row>
    <row r="75" spans="2:8">
      <c r="B75" s="2" t="s">
        <v>130</v>
      </c>
    </row>
    <row r="76" spans="2:8">
      <c r="B76" s="2" t="s">
        <v>565</v>
      </c>
      <c r="C76" s="34"/>
    </row>
    <row r="77" spans="2:8">
      <c r="B77" s="2" t="s">
        <v>566</v>
      </c>
      <c r="C77" s="34"/>
    </row>
    <row r="78" spans="2:8">
      <c r="B78" s="2" t="s">
        <v>567</v>
      </c>
      <c r="C78" s="34"/>
    </row>
    <row r="79" spans="2:8">
      <c r="B79" s="2" t="s">
        <v>568</v>
      </c>
      <c r="C79" s="34"/>
    </row>
    <row r="80" spans="2:8">
      <c r="B80" s="2" t="s">
        <v>569</v>
      </c>
      <c r="C80" s="34"/>
    </row>
    <row r="81" spans="2:8">
      <c r="B81" s="2" t="s">
        <v>570</v>
      </c>
      <c r="C81" s="34"/>
    </row>
    <row r="82" spans="2:8">
      <c r="B82" s="2" t="s">
        <v>571</v>
      </c>
      <c r="C82" s="34"/>
    </row>
    <row r="83" spans="2:8">
      <c r="B83" s="2" t="s">
        <v>572</v>
      </c>
      <c r="C83" s="34"/>
    </row>
    <row r="84" spans="2:8" s="121" customFormat="1">
      <c r="B84" s="118" t="s">
        <v>2452</v>
      </c>
      <c r="C84" s="122"/>
      <c r="F84" s="123"/>
      <c r="G84" s="123"/>
      <c r="H84" s="123"/>
    </row>
    <row r="85" spans="2:8" s="121" customFormat="1">
      <c r="B85" s="33" t="s">
        <v>976</v>
      </c>
      <c r="C85" s="124"/>
      <c r="F85" s="123"/>
      <c r="G85" s="123"/>
      <c r="H85" s="123"/>
    </row>
    <row r="86" spans="2:8" s="121" customFormat="1">
      <c r="B86" s="118" t="s">
        <v>132</v>
      </c>
      <c r="C86" s="124"/>
      <c r="F86" s="123"/>
      <c r="G86" s="123"/>
      <c r="H86" s="123"/>
    </row>
  </sheetData>
  <mergeCells count="2">
    <mergeCell ref="B1:E1"/>
    <mergeCell ref="C3:C7"/>
  </mergeCells>
  <hyperlinks>
    <hyperlink ref="A1" location="Index!A1" display="Index" xr:uid="{22B6A1E3-E6E7-4E4E-B5A9-1C32C8A4005E}"/>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130F9-4178-44B6-B58F-EEC6079D3ACA}">
  <sheetPr codeName="Sheet52"/>
  <dimension ref="A1:I100"/>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7.42578125" style="1" bestFit="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29" t="s">
        <v>49</v>
      </c>
      <c r="C1" s="329"/>
      <c r="D1" s="329"/>
      <c r="E1" s="329"/>
    </row>
    <row r="2" spans="1:9" ht="13.5" thickBot="1"/>
    <row r="3" spans="1:9" ht="15">
      <c r="B3" s="198" t="s">
        <v>49</v>
      </c>
      <c r="C3" s="341"/>
    </row>
    <row r="4" spans="1:9" s="224" customFormat="1" ht="30">
      <c r="B4" s="225" t="s">
        <v>3012</v>
      </c>
      <c r="C4" s="342"/>
      <c r="F4" s="226"/>
      <c r="G4" s="226"/>
      <c r="H4" s="226"/>
    </row>
    <row r="5" spans="1:9" ht="15">
      <c r="B5" s="200" t="s">
        <v>2917</v>
      </c>
      <c r="C5" s="342"/>
    </row>
    <row r="6" spans="1:9" ht="15">
      <c r="B6" s="200" t="s">
        <v>2929</v>
      </c>
      <c r="C6" s="342"/>
    </row>
    <row r="7" spans="1:9" ht="45.75" thickBot="1">
      <c r="B7" s="201" t="s">
        <v>3013</v>
      </c>
      <c r="C7" s="343"/>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1621</v>
      </c>
      <c r="C15" s="12" t="s">
        <v>136</v>
      </c>
      <c r="D15" s="1" t="s">
        <v>137</v>
      </c>
      <c r="E15" s="1" t="s">
        <v>138</v>
      </c>
      <c r="F15" s="4">
        <v>295825</v>
      </c>
      <c r="G15" s="4">
        <v>2127.13</v>
      </c>
      <c r="H15" s="4">
        <v>3.43</v>
      </c>
    </row>
    <row r="16" spans="1:9">
      <c r="B16" s="1" t="s">
        <v>1618</v>
      </c>
      <c r="C16" s="12" t="s">
        <v>136</v>
      </c>
      <c r="D16" s="1" t="s">
        <v>142</v>
      </c>
      <c r="E16" s="1" t="s">
        <v>144</v>
      </c>
      <c r="F16" s="4">
        <v>52865</v>
      </c>
      <c r="G16" s="4">
        <v>2001.71</v>
      </c>
      <c r="H16" s="4">
        <v>3.23</v>
      </c>
    </row>
    <row r="17" spans="2:8">
      <c r="B17" s="1" t="s">
        <v>1996</v>
      </c>
      <c r="C17" s="12" t="s">
        <v>136</v>
      </c>
      <c r="D17" s="1" t="s">
        <v>562</v>
      </c>
      <c r="E17" s="1" t="s">
        <v>563</v>
      </c>
      <c r="F17" s="4">
        <v>1050507</v>
      </c>
      <c r="G17" s="4">
        <v>1960.77</v>
      </c>
      <c r="H17" s="4">
        <v>3.16</v>
      </c>
    </row>
    <row r="18" spans="2:8">
      <c r="B18" s="1" t="s">
        <v>1980</v>
      </c>
      <c r="C18" s="12" t="s">
        <v>136</v>
      </c>
      <c r="D18" s="1" t="s">
        <v>364</v>
      </c>
      <c r="E18" s="1" t="s">
        <v>365</v>
      </c>
      <c r="F18" s="4">
        <v>1181210</v>
      </c>
      <c r="G18" s="4">
        <v>1819.65</v>
      </c>
      <c r="H18" s="4">
        <v>2.94</v>
      </c>
    </row>
    <row r="19" spans="2:8">
      <c r="B19" s="1" t="s">
        <v>1614</v>
      </c>
      <c r="C19" s="12" t="s">
        <v>136</v>
      </c>
      <c r="D19" s="1" t="s">
        <v>154</v>
      </c>
      <c r="E19" s="1" t="s">
        <v>164</v>
      </c>
      <c r="F19" s="4">
        <v>850707</v>
      </c>
      <c r="G19" s="4">
        <v>1797.54</v>
      </c>
      <c r="H19" s="4">
        <v>2.9</v>
      </c>
    </row>
    <row r="20" spans="2:8">
      <c r="B20" s="1" t="s">
        <v>1956</v>
      </c>
      <c r="C20" s="12" t="s">
        <v>136</v>
      </c>
      <c r="D20" s="1" t="s">
        <v>173</v>
      </c>
      <c r="E20" s="1" t="s">
        <v>174</v>
      </c>
      <c r="F20" s="4">
        <v>106955</v>
      </c>
      <c r="G20" s="4">
        <v>1788.5</v>
      </c>
      <c r="H20" s="4">
        <v>2.89</v>
      </c>
    </row>
    <row r="21" spans="2:8">
      <c r="B21" s="1" t="s">
        <v>290</v>
      </c>
      <c r="C21" s="12" t="s">
        <v>136</v>
      </c>
      <c r="D21" s="1" t="s">
        <v>137</v>
      </c>
      <c r="E21" s="1" t="s">
        <v>291</v>
      </c>
      <c r="F21" s="4">
        <v>403456</v>
      </c>
      <c r="G21" s="4">
        <v>1718.92</v>
      </c>
      <c r="H21" s="4">
        <v>2.77</v>
      </c>
    </row>
    <row r="22" spans="2:8">
      <c r="B22" s="1" t="s">
        <v>2203</v>
      </c>
      <c r="C22" s="12" t="s">
        <v>136</v>
      </c>
      <c r="D22" s="1" t="s">
        <v>256</v>
      </c>
      <c r="E22" s="1" t="s">
        <v>447</v>
      </c>
      <c r="F22" s="4">
        <v>210833</v>
      </c>
      <c r="G22" s="4">
        <v>1694.78</v>
      </c>
      <c r="H22" s="4">
        <v>2.74</v>
      </c>
    </row>
    <row r="23" spans="2:8">
      <c r="B23" s="1" t="s">
        <v>2199</v>
      </c>
      <c r="C23" s="12" t="s">
        <v>136</v>
      </c>
      <c r="D23" s="1" t="s">
        <v>154</v>
      </c>
      <c r="E23" s="1" t="s">
        <v>155</v>
      </c>
      <c r="F23" s="4">
        <v>60020</v>
      </c>
      <c r="G23" s="4">
        <v>1635</v>
      </c>
      <c r="H23" s="4">
        <v>2.64</v>
      </c>
    </row>
    <row r="24" spans="2:8">
      <c r="B24" s="1" t="s">
        <v>2314</v>
      </c>
      <c r="C24" s="12" t="s">
        <v>136</v>
      </c>
      <c r="D24" s="1" t="s">
        <v>224</v>
      </c>
      <c r="E24" s="1" t="s">
        <v>754</v>
      </c>
      <c r="F24" s="4">
        <v>122500</v>
      </c>
      <c r="G24" s="4">
        <v>1589.68</v>
      </c>
      <c r="H24" s="4">
        <v>2.57</v>
      </c>
    </row>
    <row r="25" spans="2:8">
      <c r="B25" s="1" t="s">
        <v>2035</v>
      </c>
      <c r="C25" s="12" t="s">
        <v>136</v>
      </c>
      <c r="D25" s="1" t="s">
        <v>154</v>
      </c>
      <c r="E25" s="1" t="s">
        <v>423</v>
      </c>
      <c r="F25" s="4">
        <v>8132</v>
      </c>
      <c r="G25" s="4">
        <v>1583.12</v>
      </c>
      <c r="H25" s="4">
        <v>2.56</v>
      </c>
    </row>
    <row r="26" spans="2:8">
      <c r="B26" s="1" t="s">
        <v>1592</v>
      </c>
      <c r="C26" s="12" t="s">
        <v>136</v>
      </c>
      <c r="D26" s="1" t="s">
        <v>170</v>
      </c>
      <c r="E26" s="1" t="s">
        <v>182</v>
      </c>
      <c r="F26" s="4">
        <v>64455</v>
      </c>
      <c r="G26" s="4">
        <v>1555.43</v>
      </c>
      <c r="H26" s="4">
        <v>2.5099999999999998</v>
      </c>
    </row>
    <row r="27" spans="2:8">
      <c r="B27" s="1" t="s">
        <v>2017</v>
      </c>
      <c r="C27" s="12" t="s">
        <v>136</v>
      </c>
      <c r="D27" s="1" t="s">
        <v>142</v>
      </c>
      <c r="E27" s="1" t="s">
        <v>755</v>
      </c>
      <c r="F27" s="4">
        <v>27961</v>
      </c>
      <c r="G27" s="4">
        <v>1456.42</v>
      </c>
      <c r="H27" s="4">
        <v>2.35</v>
      </c>
    </row>
    <row r="28" spans="2:8">
      <c r="B28" s="1" t="s">
        <v>2234</v>
      </c>
      <c r="C28" s="12" t="s">
        <v>136</v>
      </c>
      <c r="D28" s="1" t="s">
        <v>142</v>
      </c>
      <c r="E28" s="1" t="s">
        <v>153</v>
      </c>
      <c r="F28" s="4">
        <v>210413</v>
      </c>
      <c r="G28" s="4">
        <v>1348.64</v>
      </c>
      <c r="H28" s="4">
        <v>2.1800000000000002</v>
      </c>
    </row>
    <row r="29" spans="2:8">
      <c r="B29" s="1" t="s">
        <v>1968</v>
      </c>
      <c r="C29" s="12" t="s">
        <v>136</v>
      </c>
      <c r="D29" s="1" t="s">
        <v>343</v>
      </c>
      <c r="E29" s="1" t="s">
        <v>344</v>
      </c>
      <c r="F29" s="4">
        <v>287054</v>
      </c>
      <c r="G29" s="4">
        <v>1344.27</v>
      </c>
      <c r="H29" s="4">
        <v>2.17</v>
      </c>
    </row>
    <row r="30" spans="2:8">
      <c r="B30" s="1" t="s">
        <v>2005</v>
      </c>
      <c r="C30" s="12" t="s">
        <v>136</v>
      </c>
      <c r="D30" s="1" t="s">
        <v>343</v>
      </c>
      <c r="E30" s="1" t="s">
        <v>348</v>
      </c>
      <c r="F30" s="4">
        <v>1461705</v>
      </c>
      <c r="G30" s="4">
        <v>1326.5</v>
      </c>
      <c r="H30" s="4">
        <v>2.14</v>
      </c>
    </row>
    <row r="31" spans="2:8">
      <c r="B31" s="1" t="s">
        <v>1975</v>
      </c>
      <c r="C31" s="12" t="s">
        <v>136</v>
      </c>
      <c r="D31" s="1" t="s">
        <v>139</v>
      </c>
      <c r="E31" s="1" t="s">
        <v>352</v>
      </c>
      <c r="F31" s="4">
        <v>267861</v>
      </c>
      <c r="G31" s="4">
        <v>1263.3699999999999</v>
      </c>
      <c r="H31" s="4">
        <v>2.04</v>
      </c>
    </row>
    <row r="32" spans="2:8">
      <c r="B32" s="1" t="s">
        <v>2027</v>
      </c>
      <c r="C32" s="12" t="s">
        <v>136</v>
      </c>
      <c r="D32" s="1" t="s">
        <v>156</v>
      </c>
      <c r="E32" s="1" t="s">
        <v>756</v>
      </c>
      <c r="F32" s="4">
        <v>80400</v>
      </c>
      <c r="G32" s="4">
        <v>1220.1099999999999</v>
      </c>
      <c r="H32" s="4">
        <v>1.97</v>
      </c>
    </row>
    <row r="33" spans="2:8">
      <c r="B33" s="1" t="s">
        <v>1590</v>
      </c>
      <c r="C33" s="12" t="s">
        <v>136</v>
      </c>
      <c r="D33" s="1" t="s">
        <v>246</v>
      </c>
      <c r="E33" s="1" t="s">
        <v>284</v>
      </c>
      <c r="F33" s="4">
        <v>31464</v>
      </c>
      <c r="G33" s="4">
        <v>1172.93</v>
      </c>
      <c r="H33" s="4">
        <v>1.89</v>
      </c>
    </row>
    <row r="34" spans="2:8">
      <c r="B34" s="1" t="s">
        <v>1971</v>
      </c>
      <c r="C34" s="12" t="s">
        <v>136</v>
      </c>
      <c r="D34" s="1" t="s">
        <v>341</v>
      </c>
      <c r="E34" s="1" t="s">
        <v>342</v>
      </c>
      <c r="F34" s="4">
        <v>79881</v>
      </c>
      <c r="G34" s="4">
        <v>1158.47</v>
      </c>
      <c r="H34" s="4">
        <v>1.87</v>
      </c>
    </row>
    <row r="35" spans="2:8">
      <c r="B35" s="1" t="s">
        <v>2012</v>
      </c>
      <c r="C35" s="12" t="s">
        <v>136</v>
      </c>
      <c r="D35" s="1" t="s">
        <v>184</v>
      </c>
      <c r="E35" s="1" t="s">
        <v>440</v>
      </c>
      <c r="F35" s="4">
        <v>114614</v>
      </c>
      <c r="G35" s="4">
        <v>1145.17</v>
      </c>
      <c r="H35" s="4">
        <v>1.85</v>
      </c>
    </row>
    <row r="36" spans="2:8">
      <c r="B36" s="1" t="s">
        <v>1964</v>
      </c>
      <c r="C36" s="12" t="s">
        <v>136</v>
      </c>
      <c r="D36" s="1" t="s">
        <v>256</v>
      </c>
      <c r="E36" s="1" t="s">
        <v>363</v>
      </c>
      <c r="F36" s="4">
        <v>885751</v>
      </c>
      <c r="G36" s="4">
        <v>1143.06</v>
      </c>
      <c r="H36" s="4">
        <v>1.84</v>
      </c>
    </row>
    <row r="37" spans="2:8">
      <c r="B37" s="1" t="s">
        <v>1588</v>
      </c>
      <c r="C37" s="12" t="s">
        <v>136</v>
      </c>
      <c r="D37" s="1" t="s">
        <v>142</v>
      </c>
      <c r="E37" s="1" t="s">
        <v>163</v>
      </c>
      <c r="F37" s="4">
        <v>31242</v>
      </c>
      <c r="G37" s="4">
        <v>1133.23</v>
      </c>
      <c r="H37" s="4">
        <v>1.83</v>
      </c>
    </row>
    <row r="38" spans="2:8">
      <c r="B38" s="1" t="s">
        <v>1617</v>
      </c>
      <c r="C38" s="12" t="s">
        <v>136</v>
      </c>
      <c r="D38" s="1" t="s">
        <v>142</v>
      </c>
      <c r="E38" s="1" t="s">
        <v>143</v>
      </c>
      <c r="F38" s="4">
        <v>65456</v>
      </c>
      <c r="G38" s="4">
        <v>1116.97</v>
      </c>
      <c r="H38" s="4">
        <v>1.8</v>
      </c>
    </row>
    <row r="39" spans="2:8">
      <c r="B39" s="1" t="s">
        <v>2058</v>
      </c>
      <c r="C39" s="12" t="s">
        <v>136</v>
      </c>
      <c r="D39" s="1" t="s">
        <v>256</v>
      </c>
      <c r="E39" s="1" t="s">
        <v>712</v>
      </c>
      <c r="F39" s="4">
        <v>217568</v>
      </c>
      <c r="G39" s="4">
        <v>1047.5899999999999</v>
      </c>
      <c r="H39" s="4">
        <v>1.69</v>
      </c>
    </row>
    <row r="40" spans="2:8">
      <c r="B40" s="1" t="s">
        <v>1612</v>
      </c>
      <c r="C40" s="12" t="s">
        <v>136</v>
      </c>
      <c r="D40" s="1" t="s">
        <v>256</v>
      </c>
      <c r="E40" s="1" t="s">
        <v>270</v>
      </c>
      <c r="F40" s="4">
        <v>592477</v>
      </c>
      <c r="G40" s="4">
        <v>1038.9100000000001</v>
      </c>
      <c r="H40" s="4">
        <v>1.68</v>
      </c>
    </row>
    <row r="41" spans="2:8">
      <c r="B41" s="1" t="s">
        <v>1586</v>
      </c>
      <c r="C41" s="12" t="s">
        <v>136</v>
      </c>
      <c r="D41" s="1" t="s">
        <v>161</v>
      </c>
      <c r="E41" s="1" t="s">
        <v>294</v>
      </c>
      <c r="F41" s="4">
        <v>17515</v>
      </c>
      <c r="G41" s="4">
        <v>1002.74</v>
      </c>
      <c r="H41" s="4">
        <v>1.62</v>
      </c>
    </row>
    <row r="42" spans="2:8">
      <c r="B42" s="1" t="s">
        <v>2046</v>
      </c>
      <c r="C42" s="12" t="s">
        <v>136</v>
      </c>
      <c r="D42" s="1" t="s">
        <v>154</v>
      </c>
      <c r="E42" s="1" t="s">
        <v>428</v>
      </c>
      <c r="F42" s="4">
        <v>25069</v>
      </c>
      <c r="G42" s="4">
        <v>1002.13</v>
      </c>
      <c r="H42" s="4">
        <v>1.62</v>
      </c>
    </row>
    <row r="43" spans="2:8">
      <c r="B43" s="1" t="s">
        <v>2231</v>
      </c>
      <c r="C43" s="12" t="s">
        <v>136</v>
      </c>
      <c r="D43" s="1" t="s">
        <v>168</v>
      </c>
      <c r="E43" s="1" t="s">
        <v>355</v>
      </c>
      <c r="F43" s="4">
        <v>23499</v>
      </c>
      <c r="G43" s="4">
        <v>946.45</v>
      </c>
      <c r="H43" s="4">
        <v>1.53</v>
      </c>
    </row>
    <row r="44" spans="2:8">
      <c r="B44" s="1" t="s">
        <v>2048</v>
      </c>
      <c r="C44" s="12" t="s">
        <v>136</v>
      </c>
      <c r="D44" s="1" t="s">
        <v>139</v>
      </c>
      <c r="E44" s="1" t="s">
        <v>383</v>
      </c>
      <c r="F44" s="4">
        <v>850000</v>
      </c>
      <c r="G44" s="4">
        <v>942.23</v>
      </c>
      <c r="H44" s="4">
        <v>1.52</v>
      </c>
    </row>
    <row r="45" spans="2:8">
      <c r="B45" s="1" t="s">
        <v>1984</v>
      </c>
      <c r="C45" s="12" t="s">
        <v>136</v>
      </c>
      <c r="D45" s="1" t="s">
        <v>161</v>
      </c>
      <c r="E45" s="1" t="s">
        <v>757</v>
      </c>
      <c r="F45" s="4">
        <v>169601</v>
      </c>
      <c r="G45" s="4">
        <v>939.84</v>
      </c>
      <c r="H45" s="4">
        <v>1.52</v>
      </c>
    </row>
    <row r="46" spans="2:8">
      <c r="B46" s="1" t="s">
        <v>2009</v>
      </c>
      <c r="C46" s="12" t="s">
        <v>136</v>
      </c>
      <c r="D46" s="1" t="s">
        <v>142</v>
      </c>
      <c r="E46" s="1" t="s">
        <v>488</v>
      </c>
      <c r="F46" s="4">
        <v>31325</v>
      </c>
      <c r="G46" s="4">
        <v>907.83</v>
      </c>
      <c r="H46" s="4">
        <v>1.47</v>
      </c>
    </row>
    <row r="47" spans="2:8">
      <c r="B47" s="1" t="s">
        <v>2000</v>
      </c>
      <c r="C47" s="12" t="s">
        <v>136</v>
      </c>
      <c r="D47" s="1" t="s">
        <v>341</v>
      </c>
      <c r="E47" s="1" t="s">
        <v>713</v>
      </c>
      <c r="F47" s="4">
        <v>705337</v>
      </c>
      <c r="G47" s="4">
        <v>857.69</v>
      </c>
      <c r="H47" s="4">
        <v>1.38</v>
      </c>
    </row>
    <row r="48" spans="2:8">
      <c r="B48" s="1" t="s">
        <v>2011</v>
      </c>
      <c r="C48" s="12" t="s">
        <v>136</v>
      </c>
      <c r="D48" s="1" t="s">
        <v>165</v>
      </c>
      <c r="E48" s="1" t="s">
        <v>354</v>
      </c>
      <c r="F48" s="4">
        <v>565247</v>
      </c>
      <c r="G48" s="4">
        <v>826.11</v>
      </c>
      <c r="H48" s="4">
        <v>1.33</v>
      </c>
    </row>
    <row r="49" spans="2:8">
      <c r="B49" s="1" t="s">
        <v>2051</v>
      </c>
      <c r="C49" s="12" t="s">
        <v>136</v>
      </c>
      <c r="D49" s="1" t="s">
        <v>161</v>
      </c>
      <c r="E49" s="1" t="s">
        <v>491</v>
      </c>
      <c r="F49" s="4">
        <v>30424</v>
      </c>
      <c r="G49" s="4">
        <v>783.51</v>
      </c>
      <c r="H49" s="4">
        <v>1.26</v>
      </c>
    </row>
    <row r="50" spans="2:8">
      <c r="B50" s="1" t="s">
        <v>2213</v>
      </c>
      <c r="C50" s="12" t="s">
        <v>136</v>
      </c>
      <c r="D50" s="1" t="s">
        <v>161</v>
      </c>
      <c r="E50" s="1" t="s">
        <v>190</v>
      </c>
      <c r="F50" s="4">
        <v>7469</v>
      </c>
      <c r="G50" s="4">
        <v>673.24</v>
      </c>
      <c r="H50" s="4">
        <v>1.0900000000000001</v>
      </c>
    </row>
    <row r="51" spans="2:8">
      <c r="B51" s="1" t="s">
        <v>2041</v>
      </c>
      <c r="C51" s="12" t="s">
        <v>136</v>
      </c>
      <c r="D51" s="1" t="s">
        <v>156</v>
      </c>
      <c r="E51" s="1" t="s">
        <v>758</v>
      </c>
      <c r="F51" s="4">
        <v>127954</v>
      </c>
      <c r="G51" s="4">
        <v>645.98</v>
      </c>
      <c r="H51" s="4">
        <v>1.04</v>
      </c>
    </row>
    <row r="52" spans="2:8">
      <c r="B52" s="1" t="s">
        <v>2265</v>
      </c>
      <c r="C52" s="12" t="s">
        <v>136</v>
      </c>
      <c r="D52" s="1" t="s">
        <v>224</v>
      </c>
      <c r="E52" s="1" t="s">
        <v>533</v>
      </c>
      <c r="F52" s="4">
        <v>218313</v>
      </c>
      <c r="G52" s="4">
        <v>634.20000000000005</v>
      </c>
      <c r="H52" s="4">
        <v>1.02</v>
      </c>
    </row>
    <row r="53" spans="2:8">
      <c r="B53" s="1" t="s">
        <v>2259</v>
      </c>
      <c r="C53" s="12" t="s">
        <v>136</v>
      </c>
      <c r="D53" s="1" t="s">
        <v>142</v>
      </c>
      <c r="E53" s="1" t="s">
        <v>516</v>
      </c>
      <c r="F53" s="4">
        <v>61564</v>
      </c>
      <c r="G53" s="4">
        <v>601.76</v>
      </c>
      <c r="H53" s="4">
        <v>0.97</v>
      </c>
    </row>
    <row r="54" spans="2:8">
      <c r="B54" s="1" t="s">
        <v>2039</v>
      </c>
      <c r="C54" s="12" t="s">
        <v>136</v>
      </c>
      <c r="D54" s="1" t="s">
        <v>193</v>
      </c>
      <c r="E54" s="1" t="s">
        <v>360</v>
      </c>
      <c r="F54" s="4">
        <v>16208</v>
      </c>
      <c r="G54" s="4">
        <v>550.1</v>
      </c>
      <c r="H54" s="4">
        <v>0.89</v>
      </c>
    </row>
    <row r="55" spans="2:8">
      <c r="B55" s="1" t="s">
        <v>2230</v>
      </c>
      <c r="C55" s="12" t="s">
        <v>136</v>
      </c>
      <c r="D55" s="1" t="s">
        <v>356</v>
      </c>
      <c r="E55" s="1" t="s">
        <v>357</v>
      </c>
      <c r="F55" s="4">
        <v>158374</v>
      </c>
      <c r="G55" s="4">
        <v>508.38</v>
      </c>
      <c r="H55" s="4">
        <v>0.82</v>
      </c>
    </row>
    <row r="56" spans="2:8">
      <c r="B56" s="1" t="s">
        <v>1608</v>
      </c>
      <c r="C56" s="12" t="s">
        <v>136</v>
      </c>
      <c r="D56" s="1" t="s">
        <v>184</v>
      </c>
      <c r="E56" s="1" t="s">
        <v>272</v>
      </c>
      <c r="F56" s="4">
        <v>24273</v>
      </c>
      <c r="G56" s="4">
        <v>501.84</v>
      </c>
      <c r="H56" s="4">
        <v>0.81</v>
      </c>
    </row>
    <row r="57" spans="2:8">
      <c r="B57" s="1" t="s">
        <v>2019</v>
      </c>
      <c r="C57" s="12" t="s">
        <v>136</v>
      </c>
      <c r="D57" s="1" t="s">
        <v>158</v>
      </c>
      <c r="E57" s="1" t="s">
        <v>759</v>
      </c>
      <c r="F57" s="4">
        <v>21020</v>
      </c>
      <c r="G57" s="4">
        <v>482.39</v>
      </c>
      <c r="H57" s="4">
        <v>0.78</v>
      </c>
    </row>
    <row r="58" spans="2:8">
      <c r="B58" s="1" t="s">
        <v>1602</v>
      </c>
      <c r="C58" s="12" t="s">
        <v>136</v>
      </c>
      <c r="D58" s="1" t="s">
        <v>148</v>
      </c>
      <c r="E58" s="1" t="s">
        <v>273</v>
      </c>
      <c r="F58" s="4">
        <v>10918</v>
      </c>
      <c r="G58" s="4">
        <v>454.23</v>
      </c>
      <c r="H58" s="4">
        <v>0.73</v>
      </c>
    </row>
    <row r="59" spans="2:8">
      <c r="B59" s="1" t="s">
        <v>2304</v>
      </c>
      <c r="C59" s="12" t="s">
        <v>136</v>
      </c>
      <c r="D59" s="1" t="s">
        <v>156</v>
      </c>
      <c r="E59" s="1" t="s">
        <v>737</v>
      </c>
      <c r="F59" s="4">
        <v>58392</v>
      </c>
      <c r="G59" s="4">
        <v>421.36</v>
      </c>
      <c r="H59" s="4">
        <v>0.68</v>
      </c>
    </row>
    <row r="60" spans="2:8">
      <c r="B60" s="1" t="s">
        <v>2315</v>
      </c>
      <c r="C60" s="12" t="s">
        <v>136</v>
      </c>
      <c r="D60" s="1" t="s">
        <v>156</v>
      </c>
      <c r="E60" s="1" t="s">
        <v>760</v>
      </c>
      <c r="F60" s="4">
        <v>33925</v>
      </c>
      <c r="G60" s="4">
        <v>403.08</v>
      </c>
      <c r="H60" s="4">
        <v>0.65</v>
      </c>
    </row>
    <row r="61" spans="2:8">
      <c r="B61" s="1" t="s">
        <v>2036</v>
      </c>
      <c r="C61" s="12" t="s">
        <v>136</v>
      </c>
      <c r="D61" s="1" t="s">
        <v>256</v>
      </c>
      <c r="E61" s="1" t="s">
        <v>375</v>
      </c>
      <c r="F61" s="4">
        <v>180728</v>
      </c>
      <c r="G61" s="4">
        <v>209.55</v>
      </c>
      <c r="H61" s="4">
        <v>0.34</v>
      </c>
    </row>
    <row r="62" spans="2:8">
      <c r="B62" s="2" t="s">
        <v>203</v>
      </c>
      <c r="C62" s="34"/>
      <c r="D62" s="2"/>
      <c r="E62" s="2"/>
      <c r="F62" s="10"/>
      <c r="G62" s="10">
        <f>SUM(G12:G61)</f>
        <v>52482.51</v>
      </c>
      <c r="H62" s="10">
        <f>SUM(H12:H61)</f>
        <v>84.710000000000008</v>
      </c>
    </row>
    <row r="63" spans="2:8">
      <c r="B63" s="6" t="s">
        <v>102</v>
      </c>
      <c r="C63" s="35" t="s">
        <v>103</v>
      </c>
      <c r="D63" s="6" t="s">
        <v>104</v>
      </c>
      <c r="E63" s="6" t="s">
        <v>105</v>
      </c>
      <c r="F63" s="8" t="s">
        <v>106</v>
      </c>
      <c r="G63" s="8" t="s">
        <v>107</v>
      </c>
      <c r="H63" s="8" t="s">
        <v>108</v>
      </c>
    </row>
    <row r="64" spans="2:8">
      <c r="B64" s="2" t="s">
        <v>109</v>
      </c>
    </row>
    <row r="65" spans="2:9">
      <c r="B65" s="2" t="s">
        <v>110</v>
      </c>
    </row>
    <row r="66" spans="2:9">
      <c r="B66" s="2" t="s">
        <v>111</v>
      </c>
    </row>
    <row r="67" spans="2:9">
      <c r="B67" s="1" t="s">
        <v>2418</v>
      </c>
      <c r="C67" s="12">
        <v>4.12</v>
      </c>
      <c r="D67" s="1" t="s">
        <v>113</v>
      </c>
      <c r="E67" s="1" t="s">
        <v>719</v>
      </c>
      <c r="F67" s="4">
        <v>1000000</v>
      </c>
      <c r="G67" s="4">
        <v>1050.47</v>
      </c>
      <c r="H67" s="4">
        <v>1.7</v>
      </c>
    </row>
    <row r="68" spans="2:9">
      <c r="B68" s="2" t="s">
        <v>115</v>
      </c>
      <c r="C68" s="34"/>
      <c r="D68" s="2"/>
      <c r="E68" s="2"/>
      <c r="F68" s="10"/>
      <c r="G68" s="10">
        <f>SUM(G63:G67)</f>
        <v>1050.47</v>
      </c>
      <c r="H68" s="10">
        <f>SUM(H63:H67)</f>
        <v>1.7</v>
      </c>
    </row>
    <row r="69" spans="2:9">
      <c r="B69" s="2" t="s">
        <v>310</v>
      </c>
    </row>
    <row r="70" spans="2:9">
      <c r="B70" s="1" t="s">
        <v>2316</v>
      </c>
      <c r="C70" s="12">
        <v>5.14</v>
      </c>
      <c r="D70" s="1" t="s">
        <v>311</v>
      </c>
      <c r="E70" s="1" t="s">
        <v>400</v>
      </c>
      <c r="F70" s="4">
        <v>5998</v>
      </c>
      <c r="G70" s="4">
        <v>1.75</v>
      </c>
      <c r="H70" s="4">
        <v>0</v>
      </c>
      <c r="I70" s="1" t="s">
        <v>416</v>
      </c>
    </row>
    <row r="71" spans="2:9">
      <c r="B71" s="2" t="s">
        <v>329</v>
      </c>
      <c r="C71" s="34"/>
      <c r="D71" s="2"/>
      <c r="E71" s="2"/>
      <c r="F71" s="10"/>
      <c r="G71" s="10">
        <f>SUM(G69:G70)</f>
        <v>1.75</v>
      </c>
      <c r="H71" s="10">
        <f>SUM(H69:H70)</f>
        <v>0</v>
      </c>
    </row>
    <row r="72" spans="2:9">
      <c r="B72" s="2" t="s">
        <v>401</v>
      </c>
      <c r="C72" s="34"/>
      <c r="D72" s="2"/>
      <c r="E72" s="2"/>
      <c r="F72" s="10"/>
      <c r="G72" s="10">
        <v>8425.1</v>
      </c>
      <c r="H72" s="10">
        <v>13.6</v>
      </c>
    </row>
    <row r="73" spans="2:9">
      <c r="B73" s="2" t="s">
        <v>122</v>
      </c>
      <c r="C73" s="34"/>
      <c r="D73" s="2"/>
      <c r="E73" s="2"/>
      <c r="F73" s="10"/>
      <c r="G73" s="10">
        <v>61959.83</v>
      </c>
      <c r="H73" s="10">
        <v>100.01</v>
      </c>
    </row>
    <row r="74" spans="2:9">
      <c r="B74" s="2" t="s">
        <v>205</v>
      </c>
      <c r="C74" s="34"/>
      <c r="D74" s="2"/>
      <c r="E74" s="2"/>
      <c r="F74" s="10"/>
      <c r="G74" s="10">
        <v>-5.2149242800023785</v>
      </c>
      <c r="H74" s="10">
        <v>-1.0000000000005116E-2</v>
      </c>
    </row>
    <row r="75" spans="2:9">
      <c r="B75" s="2" t="s">
        <v>124</v>
      </c>
      <c r="C75" s="34"/>
      <c r="D75" s="2"/>
      <c r="E75" s="2"/>
      <c r="F75" s="10"/>
      <c r="G75" s="10">
        <v>61954.615075720001</v>
      </c>
      <c r="H75" s="10">
        <v>100</v>
      </c>
    </row>
    <row r="76" spans="2:9">
      <c r="B76" s="1" t="s">
        <v>125</v>
      </c>
    </row>
    <row r="77" spans="2:9">
      <c r="B77" s="1" t="s">
        <v>126</v>
      </c>
    </row>
    <row r="78" spans="2:9">
      <c r="B78" s="2" t="s">
        <v>2426</v>
      </c>
    </row>
    <row r="79" spans="2:9" ht="25.5">
      <c r="B79" s="11" t="s">
        <v>127</v>
      </c>
      <c r="C79" s="12" t="s">
        <v>128</v>
      </c>
    </row>
    <row r="80" spans="2:9">
      <c r="B80" s="2"/>
    </row>
    <row r="81" spans="2:8">
      <c r="B81" s="2" t="s">
        <v>129</v>
      </c>
    </row>
    <row r="82" spans="2:8">
      <c r="B82" s="2" t="s">
        <v>206</v>
      </c>
    </row>
    <row r="83" spans="2:8">
      <c r="B83" s="2" t="s">
        <v>130</v>
      </c>
    </row>
    <row r="84" spans="2:8">
      <c r="B84" s="2" t="s">
        <v>761</v>
      </c>
      <c r="C84" s="34"/>
    </row>
    <row r="85" spans="2:8">
      <c r="B85" s="2" t="s">
        <v>762</v>
      </c>
      <c r="C85" s="34"/>
    </row>
    <row r="86" spans="2:8">
      <c r="B86" s="2" t="s">
        <v>763</v>
      </c>
      <c r="C86" s="34"/>
    </row>
    <row r="87" spans="2:8">
      <c r="B87" s="2" t="s">
        <v>764</v>
      </c>
      <c r="C87" s="34"/>
    </row>
    <row r="88" spans="2:8" s="121" customFormat="1">
      <c r="B88" s="118" t="s">
        <v>2440</v>
      </c>
      <c r="C88" s="122"/>
      <c r="F88" s="123"/>
      <c r="G88" s="123"/>
      <c r="H88" s="123"/>
    </row>
    <row r="89" spans="2:8" s="121" customFormat="1">
      <c r="B89" s="118" t="s">
        <v>131</v>
      </c>
      <c r="C89" s="124"/>
      <c r="F89" s="123"/>
      <c r="G89" s="123"/>
      <c r="H89" s="123"/>
    </row>
    <row r="90" spans="2:8" s="121" customFormat="1">
      <c r="B90" s="118" t="s">
        <v>132</v>
      </c>
      <c r="C90" s="124"/>
      <c r="F90" s="123"/>
      <c r="G90" s="123"/>
      <c r="H90" s="123"/>
    </row>
    <row r="93" spans="2:8" ht="14.25">
      <c r="B93" s="128" t="s">
        <v>2463</v>
      </c>
      <c r="C93" s="23"/>
    </row>
    <row r="94" spans="2:8" ht="25.5">
      <c r="B94" s="129" t="s">
        <v>2455</v>
      </c>
      <c r="C94" s="129" t="s">
        <v>2456</v>
      </c>
    </row>
    <row r="95" spans="2:8">
      <c r="B95" s="130" t="s">
        <v>2457</v>
      </c>
      <c r="C95" s="131">
        <v>0</v>
      </c>
    </row>
    <row r="96" spans="2:8">
      <c r="B96" s="130" t="s">
        <v>2458</v>
      </c>
      <c r="C96" s="131">
        <v>0</v>
      </c>
    </row>
    <row r="97" spans="2:3">
      <c r="B97" s="130" t="s">
        <v>2459</v>
      </c>
      <c r="C97" s="131">
        <v>1000</v>
      </c>
    </row>
    <row r="98" spans="2:3">
      <c r="B98" s="130" t="s">
        <v>2460</v>
      </c>
      <c r="C98" s="131">
        <v>0</v>
      </c>
    </row>
    <row r="99" spans="2:3">
      <c r="B99" s="132" t="s">
        <v>2461</v>
      </c>
      <c r="C99" s="131">
        <v>0</v>
      </c>
    </row>
    <row r="100" spans="2:3">
      <c r="B100" s="133" t="s">
        <v>2462</v>
      </c>
      <c r="C100" s="134">
        <f>SUM(C95:C99)</f>
        <v>1000</v>
      </c>
    </row>
  </sheetData>
  <mergeCells count="2">
    <mergeCell ref="B1:E1"/>
    <mergeCell ref="C3:C7"/>
  </mergeCells>
  <conditionalFormatting sqref="B99">
    <cfRule type="expression" dxfId="0" priority="1">
      <formula>$A66000="Total"</formula>
    </cfRule>
  </conditionalFormatting>
  <hyperlinks>
    <hyperlink ref="A1" location="Index!A1" display="Index" xr:uid="{D55D189D-2C9B-4187-A46E-6E0FAC769065}"/>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6F788-0581-4F9B-8064-07BC3EC987F5}">
  <sheetPr codeName="Sheet60"/>
  <dimension ref="A1:I65"/>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7.42578125" style="1" bestFit="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29" t="s">
        <v>65</v>
      </c>
      <c r="C1" s="329"/>
      <c r="D1" s="329"/>
      <c r="E1" s="329"/>
    </row>
    <row r="2" spans="1:9" ht="13.5" thickBot="1"/>
    <row r="3" spans="1:9" ht="15">
      <c r="B3" s="198" t="s">
        <v>3014</v>
      </c>
      <c r="C3" s="341"/>
    </row>
    <row r="4" spans="1:9" ht="15">
      <c r="B4" s="199" t="s">
        <v>3015</v>
      </c>
      <c r="C4" s="342"/>
    </row>
    <row r="5" spans="1:9" ht="15">
      <c r="B5" s="227"/>
      <c r="C5" s="342"/>
    </row>
    <row r="6" spans="1:9" ht="15">
      <c r="B6" s="199" t="s">
        <v>2917</v>
      </c>
      <c r="C6" s="342"/>
    </row>
    <row r="7" spans="1:9" ht="15">
      <c r="B7" s="199" t="s">
        <v>2929</v>
      </c>
      <c r="C7" s="342"/>
    </row>
    <row r="8" spans="1:9" ht="30.75" thickBot="1">
      <c r="B8" s="201" t="s">
        <v>3016</v>
      </c>
      <c r="C8" s="343"/>
    </row>
    <row r="11" spans="1:9">
      <c r="B11" s="1" t="s">
        <v>101</v>
      </c>
    </row>
    <row r="13" spans="1:9">
      <c r="B13" s="6" t="s">
        <v>102</v>
      </c>
      <c r="C13" s="35" t="s">
        <v>103</v>
      </c>
      <c r="D13" s="6" t="s">
        <v>133</v>
      </c>
      <c r="E13" s="6" t="s">
        <v>105</v>
      </c>
      <c r="F13" s="8" t="s">
        <v>106</v>
      </c>
      <c r="G13" s="8" t="s">
        <v>107</v>
      </c>
      <c r="H13" s="8" t="s">
        <v>108</v>
      </c>
      <c r="I13" s="2" t="s">
        <v>134</v>
      </c>
    </row>
    <row r="14" spans="1:9">
      <c r="B14" s="2" t="s">
        <v>135</v>
      </c>
    </row>
    <row r="15" spans="1:9">
      <c r="B15" s="2" t="s">
        <v>110</v>
      </c>
    </row>
    <row r="16" spans="1:9">
      <c r="B16" s="1" t="s">
        <v>1620</v>
      </c>
      <c r="C16" s="12" t="s">
        <v>136</v>
      </c>
      <c r="D16" s="1" t="s">
        <v>139</v>
      </c>
      <c r="E16" s="1" t="s">
        <v>140</v>
      </c>
      <c r="F16" s="4">
        <v>48157</v>
      </c>
      <c r="G16" s="4">
        <v>1088.01</v>
      </c>
      <c r="H16" s="4">
        <v>11.54</v>
      </c>
    </row>
    <row r="17" spans="2:8">
      <c r="B17" s="1" t="s">
        <v>1619</v>
      </c>
      <c r="C17" s="12" t="s">
        <v>136</v>
      </c>
      <c r="D17" s="1" t="s">
        <v>137</v>
      </c>
      <c r="E17" s="1" t="s">
        <v>141</v>
      </c>
      <c r="F17" s="4">
        <v>60777</v>
      </c>
      <c r="G17" s="4">
        <v>961.19</v>
      </c>
      <c r="H17" s="4">
        <v>10.19</v>
      </c>
    </row>
    <row r="18" spans="2:8">
      <c r="B18" s="1" t="s">
        <v>1617</v>
      </c>
      <c r="C18" s="12" t="s">
        <v>136</v>
      </c>
      <c r="D18" s="1" t="s">
        <v>142</v>
      </c>
      <c r="E18" s="1" t="s">
        <v>143</v>
      </c>
      <c r="F18" s="4">
        <v>54656</v>
      </c>
      <c r="G18" s="4">
        <v>931.42</v>
      </c>
      <c r="H18" s="4">
        <v>9.8800000000000008</v>
      </c>
    </row>
    <row r="19" spans="2:8">
      <c r="B19" s="1" t="s">
        <v>2006</v>
      </c>
      <c r="C19" s="12" t="s">
        <v>136</v>
      </c>
      <c r="D19" s="1" t="s">
        <v>146</v>
      </c>
      <c r="E19" s="1" t="s">
        <v>147</v>
      </c>
      <c r="F19" s="4">
        <v>26884</v>
      </c>
      <c r="G19" s="4">
        <v>752.5</v>
      </c>
      <c r="H19" s="4">
        <v>7.98</v>
      </c>
    </row>
    <row r="20" spans="2:8">
      <c r="B20" s="1" t="s">
        <v>1621</v>
      </c>
      <c r="C20" s="12" t="s">
        <v>136</v>
      </c>
      <c r="D20" s="1" t="s">
        <v>137</v>
      </c>
      <c r="E20" s="1" t="s">
        <v>138</v>
      </c>
      <c r="F20" s="4">
        <v>103132</v>
      </c>
      <c r="G20" s="4">
        <v>741.36</v>
      </c>
      <c r="H20" s="4">
        <v>7.86</v>
      </c>
    </row>
    <row r="21" spans="2:8">
      <c r="B21" s="1" t="s">
        <v>1618</v>
      </c>
      <c r="C21" s="12" t="s">
        <v>136</v>
      </c>
      <c r="D21" s="1" t="s">
        <v>142</v>
      </c>
      <c r="E21" s="1" t="s">
        <v>144</v>
      </c>
      <c r="F21" s="4">
        <v>15400</v>
      </c>
      <c r="G21" s="4">
        <v>583.13</v>
      </c>
      <c r="H21" s="4">
        <v>6.18</v>
      </c>
    </row>
    <row r="22" spans="2:8">
      <c r="B22" s="1" t="s">
        <v>2199</v>
      </c>
      <c r="C22" s="12" t="s">
        <v>136</v>
      </c>
      <c r="D22" s="1" t="s">
        <v>154</v>
      </c>
      <c r="E22" s="1" t="s">
        <v>155</v>
      </c>
      <c r="F22" s="4">
        <v>13256</v>
      </c>
      <c r="G22" s="4">
        <v>360.99</v>
      </c>
      <c r="H22" s="4">
        <v>3.83</v>
      </c>
    </row>
    <row r="23" spans="2:8">
      <c r="B23" s="1" t="s">
        <v>1603</v>
      </c>
      <c r="C23" s="12" t="s">
        <v>136</v>
      </c>
      <c r="D23" s="1" t="s">
        <v>137</v>
      </c>
      <c r="E23" s="1" t="s">
        <v>145</v>
      </c>
      <c r="F23" s="4">
        <v>19396</v>
      </c>
      <c r="G23" s="4">
        <v>340.29</v>
      </c>
      <c r="H23" s="4">
        <v>3.61</v>
      </c>
    </row>
    <row r="24" spans="2:8">
      <c r="B24" s="1" t="s">
        <v>1613</v>
      </c>
      <c r="C24" s="12" t="s">
        <v>136</v>
      </c>
      <c r="D24" s="1" t="s">
        <v>137</v>
      </c>
      <c r="E24" s="1" t="s">
        <v>152</v>
      </c>
      <c r="F24" s="4">
        <v>39038</v>
      </c>
      <c r="G24" s="4">
        <v>306.99</v>
      </c>
      <c r="H24" s="4">
        <v>3.26</v>
      </c>
    </row>
    <row r="25" spans="2:8">
      <c r="B25" s="1" t="s">
        <v>1956</v>
      </c>
      <c r="C25" s="12" t="s">
        <v>136</v>
      </c>
      <c r="D25" s="1" t="s">
        <v>173</v>
      </c>
      <c r="E25" s="1" t="s">
        <v>174</v>
      </c>
      <c r="F25" s="4">
        <v>17958</v>
      </c>
      <c r="G25" s="4">
        <v>300.14999999999998</v>
      </c>
      <c r="H25" s="4">
        <v>3.18</v>
      </c>
    </row>
    <row r="26" spans="2:8">
      <c r="B26" s="1" t="s">
        <v>1989</v>
      </c>
      <c r="C26" s="12" t="s">
        <v>136</v>
      </c>
      <c r="D26" s="1" t="s">
        <v>146</v>
      </c>
      <c r="E26" s="1" t="s">
        <v>419</v>
      </c>
      <c r="F26" s="4">
        <v>3962</v>
      </c>
      <c r="G26" s="4">
        <v>297.94</v>
      </c>
      <c r="H26" s="4">
        <v>3.16</v>
      </c>
    </row>
    <row r="27" spans="2:8">
      <c r="B27" s="1" t="s">
        <v>1614</v>
      </c>
      <c r="C27" s="12" t="s">
        <v>136</v>
      </c>
      <c r="D27" s="1" t="s">
        <v>154</v>
      </c>
      <c r="E27" s="1" t="s">
        <v>164</v>
      </c>
      <c r="F27" s="4">
        <v>129153</v>
      </c>
      <c r="G27" s="4">
        <v>272.83999999999997</v>
      </c>
      <c r="H27" s="4">
        <v>2.89</v>
      </c>
    </row>
    <row r="28" spans="2:8">
      <c r="B28" s="1" t="s">
        <v>290</v>
      </c>
      <c r="C28" s="12" t="s">
        <v>136</v>
      </c>
      <c r="D28" s="1" t="s">
        <v>137</v>
      </c>
      <c r="E28" s="1" t="s">
        <v>291</v>
      </c>
      <c r="F28" s="4">
        <v>56873</v>
      </c>
      <c r="G28" s="4">
        <v>242.28</v>
      </c>
      <c r="H28" s="4">
        <v>2.57</v>
      </c>
    </row>
    <row r="29" spans="2:8">
      <c r="B29" s="1" t="s">
        <v>1981</v>
      </c>
      <c r="C29" s="12" t="s">
        <v>136</v>
      </c>
      <c r="D29" s="1" t="s">
        <v>150</v>
      </c>
      <c r="E29" s="1" t="s">
        <v>151</v>
      </c>
      <c r="F29" s="4">
        <v>35932</v>
      </c>
      <c r="G29" s="4">
        <v>238.48</v>
      </c>
      <c r="H29" s="4">
        <v>2.5299999999999998</v>
      </c>
    </row>
    <row r="30" spans="2:8">
      <c r="B30" s="1" t="s">
        <v>1963</v>
      </c>
      <c r="C30" s="12" t="s">
        <v>136</v>
      </c>
      <c r="D30" s="1" t="s">
        <v>154</v>
      </c>
      <c r="E30" s="1" t="s">
        <v>420</v>
      </c>
      <c r="F30" s="4">
        <v>6622</v>
      </c>
      <c r="G30" s="4">
        <v>211.95</v>
      </c>
      <c r="H30" s="4">
        <v>2.25</v>
      </c>
    </row>
    <row r="31" spans="2:8">
      <c r="B31" s="1" t="s">
        <v>1615</v>
      </c>
      <c r="C31" s="12" t="s">
        <v>136</v>
      </c>
      <c r="D31" s="1" t="s">
        <v>142</v>
      </c>
      <c r="E31" s="1" t="s">
        <v>268</v>
      </c>
      <c r="F31" s="4">
        <v>16149</v>
      </c>
      <c r="G31" s="4">
        <v>190.79</v>
      </c>
      <c r="H31" s="4">
        <v>2.02</v>
      </c>
    </row>
    <row r="32" spans="2:8">
      <c r="B32" s="1" t="s">
        <v>1971</v>
      </c>
      <c r="C32" s="12" t="s">
        <v>136</v>
      </c>
      <c r="D32" s="1" t="s">
        <v>341</v>
      </c>
      <c r="E32" s="1" t="s">
        <v>342</v>
      </c>
      <c r="F32" s="4">
        <v>11459</v>
      </c>
      <c r="G32" s="4">
        <v>166.16</v>
      </c>
      <c r="H32" s="4">
        <v>1.76</v>
      </c>
    </row>
    <row r="33" spans="2:8">
      <c r="B33" s="1" t="s">
        <v>2310</v>
      </c>
      <c r="C33" s="12" t="s">
        <v>136</v>
      </c>
      <c r="D33" s="1" t="s">
        <v>176</v>
      </c>
      <c r="E33" s="1" t="s">
        <v>381</v>
      </c>
      <c r="F33" s="4">
        <v>891</v>
      </c>
      <c r="G33" s="4">
        <v>152.66999999999999</v>
      </c>
      <c r="H33" s="4">
        <v>1.62</v>
      </c>
    </row>
    <row r="34" spans="2:8">
      <c r="B34" s="1" t="s">
        <v>1974</v>
      </c>
      <c r="C34" s="12" t="s">
        <v>136</v>
      </c>
      <c r="D34" s="1" t="s">
        <v>170</v>
      </c>
      <c r="E34" s="1" t="s">
        <v>171</v>
      </c>
      <c r="F34" s="4">
        <v>1709</v>
      </c>
      <c r="G34" s="4">
        <v>133.88</v>
      </c>
      <c r="H34" s="4">
        <v>1.42</v>
      </c>
    </row>
    <row r="35" spans="2:8">
      <c r="B35" s="1" t="s">
        <v>1962</v>
      </c>
      <c r="C35" s="12" t="s">
        <v>136</v>
      </c>
      <c r="D35" s="1" t="s">
        <v>246</v>
      </c>
      <c r="E35" s="1" t="s">
        <v>421</v>
      </c>
      <c r="F35" s="4">
        <v>1950</v>
      </c>
      <c r="G35" s="4">
        <v>133.46</v>
      </c>
      <c r="H35" s="4">
        <v>1.42</v>
      </c>
    </row>
    <row r="36" spans="2:8">
      <c r="B36" s="1" t="s">
        <v>1988</v>
      </c>
      <c r="C36" s="12" t="s">
        <v>136</v>
      </c>
      <c r="D36" s="1" t="s">
        <v>142</v>
      </c>
      <c r="E36" s="1" t="s">
        <v>398</v>
      </c>
      <c r="F36" s="4">
        <v>9193</v>
      </c>
      <c r="G36" s="4">
        <v>133.05000000000001</v>
      </c>
      <c r="H36" s="4">
        <v>1.41</v>
      </c>
    </row>
    <row r="37" spans="2:8">
      <c r="B37" s="1" t="s">
        <v>1952</v>
      </c>
      <c r="C37" s="12" t="s">
        <v>136</v>
      </c>
      <c r="D37" s="1" t="s">
        <v>161</v>
      </c>
      <c r="E37" s="1" t="s">
        <v>181</v>
      </c>
      <c r="F37" s="4">
        <v>15723</v>
      </c>
      <c r="G37" s="4">
        <v>124.86</v>
      </c>
      <c r="H37" s="4">
        <v>1.32</v>
      </c>
    </row>
    <row r="38" spans="2:8">
      <c r="B38" s="1" t="s">
        <v>1606</v>
      </c>
      <c r="C38" s="12" t="s">
        <v>136</v>
      </c>
      <c r="D38" s="1" t="s">
        <v>148</v>
      </c>
      <c r="E38" s="1" t="s">
        <v>149</v>
      </c>
      <c r="F38" s="4">
        <v>6225</v>
      </c>
      <c r="G38" s="4">
        <v>119.6</v>
      </c>
      <c r="H38" s="4">
        <v>1.27</v>
      </c>
    </row>
    <row r="39" spans="2:8">
      <c r="B39" s="1" t="s">
        <v>1965</v>
      </c>
      <c r="C39" s="12" t="s">
        <v>136</v>
      </c>
      <c r="D39" s="1" t="s">
        <v>246</v>
      </c>
      <c r="E39" s="1" t="s">
        <v>422</v>
      </c>
      <c r="F39" s="4">
        <v>14189</v>
      </c>
      <c r="G39" s="4">
        <v>112.53</v>
      </c>
      <c r="H39" s="4">
        <v>1.19</v>
      </c>
    </row>
    <row r="40" spans="2:8">
      <c r="B40" s="1" t="s">
        <v>2035</v>
      </c>
      <c r="C40" s="12" t="s">
        <v>136</v>
      </c>
      <c r="D40" s="1" t="s">
        <v>154</v>
      </c>
      <c r="E40" s="1" t="s">
        <v>423</v>
      </c>
      <c r="F40" s="4">
        <v>523</v>
      </c>
      <c r="G40" s="4">
        <v>101.77</v>
      </c>
      <c r="H40" s="4">
        <v>1.08</v>
      </c>
    </row>
    <row r="41" spans="2:8">
      <c r="B41" s="1" t="s">
        <v>1612</v>
      </c>
      <c r="C41" s="12" t="s">
        <v>136</v>
      </c>
      <c r="D41" s="1" t="s">
        <v>256</v>
      </c>
      <c r="E41" s="1" t="s">
        <v>270</v>
      </c>
      <c r="F41" s="4">
        <v>50401</v>
      </c>
      <c r="G41" s="4">
        <v>88.53</v>
      </c>
      <c r="H41" s="4">
        <v>0.94</v>
      </c>
    </row>
    <row r="42" spans="2:8">
      <c r="B42" s="1" t="s">
        <v>2317</v>
      </c>
      <c r="C42" s="12" t="s">
        <v>136</v>
      </c>
      <c r="D42" s="1" t="s">
        <v>137</v>
      </c>
      <c r="E42" s="1" t="s">
        <v>410</v>
      </c>
      <c r="F42" s="4">
        <v>8583</v>
      </c>
      <c r="G42" s="4">
        <v>85.27</v>
      </c>
      <c r="H42" s="4">
        <v>0.9</v>
      </c>
    </row>
    <row r="43" spans="2:8">
      <c r="B43" s="1" t="s">
        <v>1581</v>
      </c>
      <c r="C43" s="12" t="s">
        <v>136</v>
      </c>
      <c r="D43" s="1" t="s">
        <v>161</v>
      </c>
      <c r="E43" s="1" t="s">
        <v>172</v>
      </c>
      <c r="F43" s="4">
        <v>1804</v>
      </c>
      <c r="G43" s="4">
        <v>84.83</v>
      </c>
      <c r="H43" s="4">
        <v>0.9</v>
      </c>
    </row>
    <row r="44" spans="2:8">
      <c r="B44" s="1" t="s">
        <v>2036</v>
      </c>
      <c r="C44" s="12" t="s">
        <v>136</v>
      </c>
      <c r="D44" s="1" t="s">
        <v>256</v>
      </c>
      <c r="E44" s="1" t="s">
        <v>375</v>
      </c>
      <c r="F44" s="4">
        <v>70589</v>
      </c>
      <c r="G44" s="4">
        <v>81.849999999999994</v>
      </c>
      <c r="H44" s="4">
        <v>0.87</v>
      </c>
    </row>
    <row r="45" spans="2:8">
      <c r="B45" s="1" t="s">
        <v>1590</v>
      </c>
      <c r="C45" s="12" t="s">
        <v>136</v>
      </c>
      <c r="D45" s="1" t="s">
        <v>246</v>
      </c>
      <c r="E45" s="1" t="s">
        <v>284</v>
      </c>
      <c r="F45" s="4">
        <v>1922</v>
      </c>
      <c r="G45" s="4">
        <v>71.61</v>
      </c>
      <c r="H45" s="4">
        <v>0.76</v>
      </c>
    </row>
    <row r="46" spans="2:8">
      <c r="B46" s="2" t="s">
        <v>203</v>
      </c>
      <c r="C46" s="34"/>
      <c r="D46" s="2"/>
      <c r="E46" s="2"/>
      <c r="F46" s="10"/>
      <c r="G46" s="10">
        <f>SUM(G13:G45)</f>
        <v>9410.3799999999992</v>
      </c>
      <c r="H46" s="10">
        <f>SUM(H13:H45)</f>
        <v>99.79</v>
      </c>
    </row>
    <row r="47" spans="2:8">
      <c r="B47" s="2" t="s">
        <v>204</v>
      </c>
      <c r="C47" s="34"/>
      <c r="D47" s="2"/>
      <c r="E47" s="2"/>
      <c r="F47" s="10"/>
      <c r="G47" s="10">
        <v>124.72</v>
      </c>
      <c r="H47" s="10">
        <v>1.32</v>
      </c>
    </row>
    <row r="48" spans="2:8">
      <c r="B48" s="2" t="s">
        <v>122</v>
      </c>
      <c r="C48" s="34"/>
      <c r="D48" s="2"/>
      <c r="E48" s="2"/>
      <c r="F48" s="10"/>
      <c r="G48" s="10">
        <v>9535.0999999999985</v>
      </c>
      <c r="H48" s="10">
        <v>101.13</v>
      </c>
    </row>
    <row r="49" spans="2:8">
      <c r="B49" s="2" t="s">
        <v>205</v>
      </c>
      <c r="C49" s="34"/>
      <c r="D49" s="2"/>
      <c r="E49" s="2"/>
      <c r="F49" s="10"/>
      <c r="G49" s="10">
        <v>-106.52437238999912</v>
      </c>
      <c r="H49" s="10">
        <v>-1.1299999999999955</v>
      </c>
    </row>
    <row r="50" spans="2:8">
      <c r="B50" s="2" t="s">
        <v>124</v>
      </c>
      <c r="C50" s="34"/>
      <c r="D50" s="2"/>
      <c r="E50" s="2"/>
      <c r="F50" s="10"/>
      <c r="G50" s="10">
        <v>9428.5756276100001</v>
      </c>
      <c r="H50" s="10">
        <v>100</v>
      </c>
    </row>
    <row r="51" spans="2:8">
      <c r="B51" s="1" t="s">
        <v>125</v>
      </c>
    </row>
    <row r="52" spans="2:8">
      <c r="B52" s="1" t="s">
        <v>126</v>
      </c>
    </row>
    <row r="54" spans="2:8" ht="25.5">
      <c r="B54" s="11" t="s">
        <v>127</v>
      </c>
      <c r="C54" s="12" t="s">
        <v>128</v>
      </c>
    </row>
    <row r="55" spans="2:8">
      <c r="B55" s="2"/>
    </row>
    <row r="56" spans="2:8">
      <c r="B56" s="2" t="s">
        <v>129</v>
      </c>
    </row>
    <row r="57" spans="2:8">
      <c r="B57" s="2" t="s">
        <v>206</v>
      </c>
    </row>
    <row r="58" spans="2:8">
      <c r="B58" s="2" t="s">
        <v>130</v>
      </c>
    </row>
    <row r="59" spans="2:8">
      <c r="B59" s="2" t="s">
        <v>611</v>
      </c>
      <c r="C59" s="34"/>
    </row>
    <row r="60" spans="2:8">
      <c r="B60" s="2" t="s">
        <v>612</v>
      </c>
      <c r="C60" s="34"/>
    </row>
    <row r="61" spans="2:8">
      <c r="B61" s="2" t="s">
        <v>613</v>
      </c>
      <c r="C61" s="34"/>
    </row>
    <row r="62" spans="2:8">
      <c r="B62" s="2" t="s">
        <v>614</v>
      </c>
      <c r="C62" s="34"/>
    </row>
    <row r="63" spans="2:8" s="121" customFormat="1">
      <c r="B63" s="118" t="s">
        <v>2441</v>
      </c>
      <c r="C63" s="122"/>
      <c r="F63" s="123"/>
      <c r="G63" s="123"/>
      <c r="H63" s="123"/>
    </row>
    <row r="64" spans="2:8" s="121" customFormat="1">
      <c r="B64" s="118" t="s">
        <v>131</v>
      </c>
      <c r="C64" s="124"/>
      <c r="F64" s="123"/>
      <c r="G64" s="123"/>
      <c r="H64" s="123"/>
    </row>
    <row r="65" spans="2:8" s="121" customFormat="1">
      <c r="B65" s="118" t="s">
        <v>132</v>
      </c>
      <c r="C65" s="124"/>
      <c r="F65" s="123"/>
      <c r="G65" s="123"/>
      <c r="H65" s="123"/>
    </row>
  </sheetData>
  <mergeCells count="2">
    <mergeCell ref="B1:E1"/>
    <mergeCell ref="C3:C8"/>
  </mergeCells>
  <hyperlinks>
    <hyperlink ref="A1" location="Index!A1" display="Index" xr:uid="{DABBC776-5CD4-4075-B1F0-F45B26394E78}"/>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F3729-6072-4EA9-B744-1EA15B308ED3}">
  <sheetPr codeName="Sheet59"/>
  <dimension ref="A1:I100"/>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7.42578125" style="1" bestFit="1" customWidth="1"/>
    <col min="5" max="5" width="14" style="1" bestFit="1" customWidth="1"/>
    <col min="6" max="6" width="10.28515625" style="4" bestFit="1" customWidth="1"/>
    <col min="7" max="7" width="18.140625" style="4" bestFit="1" customWidth="1"/>
    <col min="8" max="8" width="9.140625" style="4"/>
    <col min="9" max="9" width="1.7109375" style="1" bestFit="1" customWidth="1"/>
    <col min="10"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4" style="1" bestFit="1" customWidth="1"/>
    <col min="262" max="262" width="10.285156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4" style="1" bestFit="1" customWidth="1"/>
    <col min="518" max="518" width="10.285156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4" style="1" bestFit="1" customWidth="1"/>
    <col min="774" max="774" width="10.285156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4" style="1" bestFit="1" customWidth="1"/>
    <col min="1030" max="1030" width="10.285156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4" style="1" bestFit="1" customWidth="1"/>
    <col min="1286" max="1286" width="10.285156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4" style="1" bestFit="1" customWidth="1"/>
    <col min="1542" max="1542" width="10.285156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4" style="1" bestFit="1" customWidth="1"/>
    <col min="1798" max="1798" width="10.285156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4" style="1" bestFit="1" customWidth="1"/>
    <col min="2054" max="2054" width="10.285156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4" style="1" bestFit="1" customWidth="1"/>
    <col min="2310" max="2310" width="10.285156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4" style="1" bestFit="1" customWidth="1"/>
    <col min="2566" max="2566" width="10.285156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4" style="1" bestFit="1" customWidth="1"/>
    <col min="2822" max="2822" width="10.285156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4" style="1" bestFit="1" customWidth="1"/>
    <col min="3078" max="3078" width="10.285156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4" style="1" bestFit="1" customWidth="1"/>
    <col min="3334" max="3334" width="10.285156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4" style="1" bestFit="1" customWidth="1"/>
    <col min="3590" max="3590" width="10.285156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4" style="1" bestFit="1" customWidth="1"/>
    <col min="3846" max="3846" width="10.285156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4" style="1" bestFit="1" customWidth="1"/>
    <col min="4102" max="4102" width="10.285156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4" style="1" bestFit="1" customWidth="1"/>
    <col min="4358" max="4358" width="10.285156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4" style="1" bestFit="1" customWidth="1"/>
    <col min="4614" max="4614" width="10.285156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4" style="1" bestFit="1" customWidth="1"/>
    <col min="4870" max="4870" width="10.285156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4" style="1" bestFit="1" customWidth="1"/>
    <col min="5126" max="5126" width="10.285156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4" style="1" bestFit="1" customWidth="1"/>
    <col min="5382" max="5382" width="10.285156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4" style="1" bestFit="1" customWidth="1"/>
    <col min="5638" max="5638" width="10.285156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4" style="1" bestFit="1" customWidth="1"/>
    <col min="5894" max="5894" width="10.285156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4" style="1" bestFit="1" customWidth="1"/>
    <col min="6150" max="6150" width="10.285156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4" style="1" bestFit="1" customWidth="1"/>
    <col min="6406" max="6406" width="10.285156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4" style="1" bestFit="1" customWidth="1"/>
    <col min="6662" max="6662" width="10.285156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4" style="1" bestFit="1" customWidth="1"/>
    <col min="6918" max="6918" width="10.285156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4" style="1" bestFit="1" customWidth="1"/>
    <col min="7174" max="7174" width="10.285156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4" style="1" bestFit="1" customWidth="1"/>
    <col min="7430" max="7430" width="10.285156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4" style="1" bestFit="1" customWidth="1"/>
    <col min="7686" max="7686" width="10.285156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4" style="1" bestFit="1" customWidth="1"/>
    <col min="7942" max="7942" width="10.285156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4" style="1" bestFit="1" customWidth="1"/>
    <col min="8198" max="8198" width="10.285156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4" style="1" bestFit="1" customWidth="1"/>
    <col min="8454" max="8454" width="10.285156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4" style="1" bestFit="1" customWidth="1"/>
    <col min="8710" max="8710" width="10.285156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4" style="1" bestFit="1" customWidth="1"/>
    <col min="8966" max="8966" width="10.285156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4" style="1" bestFit="1" customWidth="1"/>
    <col min="9222" max="9222" width="10.285156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4" style="1" bestFit="1" customWidth="1"/>
    <col min="9478" max="9478" width="10.285156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4" style="1" bestFit="1" customWidth="1"/>
    <col min="9734" max="9734" width="10.285156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4" style="1" bestFit="1" customWidth="1"/>
    <col min="9990" max="9990" width="10.285156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4" style="1" bestFit="1" customWidth="1"/>
    <col min="10246" max="10246" width="10.285156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4" style="1" bestFit="1" customWidth="1"/>
    <col min="10502" max="10502" width="10.285156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4" style="1" bestFit="1" customWidth="1"/>
    <col min="10758" max="10758" width="10.285156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4" style="1" bestFit="1" customWidth="1"/>
    <col min="11014" max="11014" width="10.285156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4" style="1" bestFit="1" customWidth="1"/>
    <col min="11270" max="11270" width="10.285156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4" style="1" bestFit="1" customWidth="1"/>
    <col min="11526" max="11526" width="10.285156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4" style="1" bestFit="1" customWidth="1"/>
    <col min="11782" max="11782" width="10.285156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4" style="1" bestFit="1" customWidth="1"/>
    <col min="12038" max="12038" width="10.285156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4" style="1" bestFit="1" customWidth="1"/>
    <col min="12294" max="12294" width="10.285156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4" style="1" bestFit="1" customWidth="1"/>
    <col min="12550" max="12550" width="10.285156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4" style="1" bestFit="1" customWidth="1"/>
    <col min="12806" max="12806" width="10.285156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4" style="1" bestFit="1" customWidth="1"/>
    <col min="13062" max="13062" width="10.285156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4" style="1" bestFit="1" customWidth="1"/>
    <col min="13318" max="13318" width="10.285156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4" style="1" bestFit="1" customWidth="1"/>
    <col min="13574" max="13574" width="10.285156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4" style="1" bestFit="1" customWidth="1"/>
    <col min="13830" max="13830" width="10.285156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4" style="1" bestFit="1" customWidth="1"/>
    <col min="14086" max="14086" width="10.285156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4" style="1" bestFit="1" customWidth="1"/>
    <col min="14342" max="14342" width="10.285156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4" style="1" bestFit="1" customWidth="1"/>
    <col min="14598" max="14598" width="10.285156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4" style="1" bestFit="1" customWidth="1"/>
    <col min="14854" max="14854" width="10.285156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4" style="1" bestFit="1" customWidth="1"/>
    <col min="15110" max="15110" width="10.285156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4" style="1" bestFit="1" customWidth="1"/>
    <col min="15366" max="15366" width="10.285156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4" style="1" bestFit="1" customWidth="1"/>
    <col min="15622" max="15622" width="10.285156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4" style="1" bestFit="1" customWidth="1"/>
    <col min="15878" max="15878" width="10.285156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4" style="1" bestFit="1" customWidth="1"/>
    <col min="16134" max="16134" width="10.28515625" style="1" bestFit="1" customWidth="1"/>
    <col min="16135" max="16135" width="18.140625" style="1" bestFit="1" customWidth="1"/>
    <col min="16136" max="16136" width="9.140625" style="1"/>
    <col min="16137" max="16137" width="1.7109375" style="1" bestFit="1" customWidth="1"/>
    <col min="16138" max="16384" width="9.140625" style="1"/>
  </cols>
  <sheetData>
    <row r="1" spans="1:9">
      <c r="A1" s="3" t="s">
        <v>0</v>
      </c>
      <c r="B1" s="329" t="s">
        <v>63</v>
      </c>
      <c r="C1" s="329"/>
      <c r="D1" s="329"/>
      <c r="E1" s="329"/>
    </row>
    <row r="2" spans="1:9" ht="13.5" thickBot="1"/>
    <row r="3" spans="1:9" ht="15">
      <c r="B3" s="198" t="s">
        <v>3017</v>
      </c>
      <c r="C3" s="341"/>
    </row>
    <row r="4" spans="1:9" ht="15">
      <c r="B4" s="199" t="s">
        <v>3018</v>
      </c>
      <c r="C4" s="342"/>
    </row>
    <row r="5" spans="1:9" ht="15">
      <c r="B5" s="227"/>
      <c r="C5" s="342"/>
    </row>
    <row r="6" spans="1:9" ht="15">
      <c r="B6" s="199" t="s">
        <v>2917</v>
      </c>
      <c r="C6" s="342"/>
    </row>
    <row r="7" spans="1:9" ht="15">
      <c r="B7" s="200" t="s">
        <v>2994</v>
      </c>
      <c r="C7" s="342"/>
    </row>
    <row r="8" spans="1:9" ht="30.75" thickBot="1">
      <c r="B8" s="201" t="s">
        <v>3019</v>
      </c>
      <c r="C8" s="343"/>
    </row>
    <row r="11" spans="1:9">
      <c r="B11" s="1" t="s">
        <v>101</v>
      </c>
    </row>
    <row r="13" spans="1:9">
      <c r="B13" s="6" t="s">
        <v>102</v>
      </c>
      <c r="C13" s="35" t="s">
        <v>103</v>
      </c>
      <c r="D13" s="6" t="s">
        <v>133</v>
      </c>
      <c r="E13" s="6" t="s">
        <v>105</v>
      </c>
      <c r="F13" s="8" t="s">
        <v>106</v>
      </c>
      <c r="G13" s="8" t="s">
        <v>107</v>
      </c>
      <c r="H13" s="8" t="s">
        <v>108</v>
      </c>
      <c r="I13" s="2" t="s">
        <v>134</v>
      </c>
    </row>
    <row r="14" spans="1:9">
      <c r="B14" s="2" t="s">
        <v>135</v>
      </c>
    </row>
    <row r="15" spans="1:9">
      <c r="B15" s="2" t="s">
        <v>110</v>
      </c>
    </row>
    <row r="16" spans="1:9">
      <c r="B16" s="1" t="s">
        <v>1620</v>
      </c>
      <c r="C16" s="12" t="s">
        <v>136</v>
      </c>
      <c r="D16" s="1" t="s">
        <v>139</v>
      </c>
      <c r="E16" s="1" t="s">
        <v>140</v>
      </c>
      <c r="F16" s="4">
        <v>76771</v>
      </c>
      <c r="G16" s="4">
        <v>1733.6</v>
      </c>
      <c r="H16" s="4">
        <v>9.8000000000000007</v>
      </c>
    </row>
    <row r="17" spans="2:8">
      <c r="B17" s="1" t="s">
        <v>1619</v>
      </c>
      <c r="C17" s="12" t="s">
        <v>136</v>
      </c>
      <c r="D17" s="1" t="s">
        <v>137</v>
      </c>
      <c r="E17" s="1" t="s">
        <v>141</v>
      </c>
      <c r="F17" s="4">
        <v>103595</v>
      </c>
      <c r="G17" s="4">
        <v>1638.25</v>
      </c>
      <c r="H17" s="4">
        <v>9.27</v>
      </c>
    </row>
    <row r="18" spans="2:8">
      <c r="B18" s="1" t="s">
        <v>1617</v>
      </c>
      <c r="C18" s="12" t="s">
        <v>136</v>
      </c>
      <c r="D18" s="1" t="s">
        <v>142</v>
      </c>
      <c r="E18" s="1" t="s">
        <v>143</v>
      </c>
      <c r="F18" s="4">
        <v>88106</v>
      </c>
      <c r="G18" s="4">
        <v>1503.48</v>
      </c>
      <c r="H18" s="4">
        <v>8.5</v>
      </c>
    </row>
    <row r="19" spans="2:8">
      <c r="B19" s="1" t="s">
        <v>2006</v>
      </c>
      <c r="C19" s="12" t="s">
        <v>136</v>
      </c>
      <c r="D19" s="1" t="s">
        <v>146</v>
      </c>
      <c r="E19" s="1" t="s">
        <v>147</v>
      </c>
      <c r="F19" s="4">
        <v>42852</v>
      </c>
      <c r="G19" s="4">
        <v>1199.21</v>
      </c>
      <c r="H19" s="4">
        <v>6.78</v>
      </c>
    </row>
    <row r="20" spans="2:8">
      <c r="B20" s="1" t="s">
        <v>1621</v>
      </c>
      <c r="C20" s="12" t="s">
        <v>136</v>
      </c>
      <c r="D20" s="1" t="s">
        <v>137</v>
      </c>
      <c r="E20" s="1" t="s">
        <v>138</v>
      </c>
      <c r="F20" s="4">
        <v>164926</v>
      </c>
      <c r="G20" s="4">
        <v>1185.9000000000001</v>
      </c>
      <c r="H20" s="4">
        <v>6.71</v>
      </c>
    </row>
    <row r="21" spans="2:8">
      <c r="B21" s="1" t="s">
        <v>1618</v>
      </c>
      <c r="C21" s="12" t="s">
        <v>136</v>
      </c>
      <c r="D21" s="1" t="s">
        <v>142</v>
      </c>
      <c r="E21" s="1" t="s">
        <v>144</v>
      </c>
      <c r="F21" s="4">
        <v>24635</v>
      </c>
      <c r="G21" s="4">
        <v>932.79</v>
      </c>
      <c r="H21" s="4">
        <v>5.28</v>
      </c>
    </row>
    <row r="22" spans="2:8">
      <c r="B22" s="1" t="s">
        <v>1603</v>
      </c>
      <c r="C22" s="12" t="s">
        <v>136</v>
      </c>
      <c r="D22" s="1" t="s">
        <v>137</v>
      </c>
      <c r="E22" s="1" t="s">
        <v>145</v>
      </c>
      <c r="F22" s="4">
        <v>34887</v>
      </c>
      <c r="G22" s="4">
        <v>611.80999999999995</v>
      </c>
      <c r="H22" s="4">
        <v>3.46</v>
      </c>
    </row>
    <row r="23" spans="2:8">
      <c r="B23" s="1" t="s">
        <v>2199</v>
      </c>
      <c r="C23" s="12" t="s">
        <v>136</v>
      </c>
      <c r="D23" s="1" t="s">
        <v>154</v>
      </c>
      <c r="E23" s="1" t="s">
        <v>155</v>
      </c>
      <c r="F23" s="4">
        <v>21230</v>
      </c>
      <c r="G23" s="4">
        <v>578.33000000000004</v>
      </c>
      <c r="H23" s="4">
        <v>3.27</v>
      </c>
    </row>
    <row r="24" spans="2:8">
      <c r="B24" s="1" t="s">
        <v>1613</v>
      </c>
      <c r="C24" s="12" t="s">
        <v>136</v>
      </c>
      <c r="D24" s="1" t="s">
        <v>137</v>
      </c>
      <c r="E24" s="1" t="s">
        <v>152</v>
      </c>
      <c r="F24" s="4">
        <v>61390</v>
      </c>
      <c r="G24" s="4">
        <v>482.83</v>
      </c>
      <c r="H24" s="4">
        <v>2.73</v>
      </c>
    </row>
    <row r="25" spans="2:8">
      <c r="B25" s="1" t="s">
        <v>1956</v>
      </c>
      <c r="C25" s="12" t="s">
        <v>136</v>
      </c>
      <c r="D25" s="1" t="s">
        <v>173</v>
      </c>
      <c r="E25" s="1" t="s">
        <v>174</v>
      </c>
      <c r="F25" s="4">
        <v>28618</v>
      </c>
      <c r="G25" s="4">
        <v>478.55</v>
      </c>
      <c r="H25" s="4">
        <v>2.71</v>
      </c>
    </row>
    <row r="26" spans="2:8">
      <c r="B26" s="1" t="s">
        <v>1989</v>
      </c>
      <c r="C26" s="12" t="s">
        <v>136</v>
      </c>
      <c r="D26" s="1" t="s">
        <v>146</v>
      </c>
      <c r="E26" s="1" t="s">
        <v>419</v>
      </c>
      <c r="F26" s="4">
        <v>6276</v>
      </c>
      <c r="G26" s="4">
        <v>472.24</v>
      </c>
      <c r="H26" s="4">
        <v>2.67</v>
      </c>
    </row>
    <row r="27" spans="2:8">
      <c r="B27" s="1" t="s">
        <v>1614</v>
      </c>
      <c r="C27" s="12" t="s">
        <v>136</v>
      </c>
      <c r="D27" s="1" t="s">
        <v>154</v>
      </c>
      <c r="E27" s="1" t="s">
        <v>164</v>
      </c>
      <c r="F27" s="4">
        <v>207985</v>
      </c>
      <c r="G27" s="4">
        <v>439.47</v>
      </c>
      <c r="H27" s="4">
        <v>2.4900000000000002</v>
      </c>
    </row>
    <row r="28" spans="2:8">
      <c r="B28" s="1" t="s">
        <v>290</v>
      </c>
      <c r="C28" s="12" t="s">
        <v>136</v>
      </c>
      <c r="D28" s="1" t="s">
        <v>137</v>
      </c>
      <c r="E28" s="1" t="s">
        <v>291</v>
      </c>
      <c r="F28" s="4">
        <v>91227</v>
      </c>
      <c r="G28" s="4">
        <v>388.67</v>
      </c>
      <c r="H28" s="4">
        <v>2.2000000000000002</v>
      </c>
    </row>
    <row r="29" spans="2:8">
      <c r="B29" s="1" t="s">
        <v>1981</v>
      </c>
      <c r="C29" s="12" t="s">
        <v>136</v>
      </c>
      <c r="D29" s="1" t="s">
        <v>150</v>
      </c>
      <c r="E29" s="1" t="s">
        <v>151</v>
      </c>
      <c r="F29" s="4">
        <v>56159</v>
      </c>
      <c r="G29" s="4">
        <v>372.92</v>
      </c>
      <c r="H29" s="4">
        <v>2.11</v>
      </c>
    </row>
    <row r="30" spans="2:8">
      <c r="B30" s="1" t="s">
        <v>1963</v>
      </c>
      <c r="C30" s="12" t="s">
        <v>136</v>
      </c>
      <c r="D30" s="1" t="s">
        <v>154</v>
      </c>
      <c r="E30" s="1" t="s">
        <v>420</v>
      </c>
      <c r="F30" s="4">
        <v>10704</v>
      </c>
      <c r="G30" s="4">
        <v>342.67</v>
      </c>
      <c r="H30" s="4">
        <v>1.94</v>
      </c>
    </row>
    <row r="31" spans="2:8">
      <c r="B31" s="1" t="s">
        <v>1615</v>
      </c>
      <c r="C31" s="12" t="s">
        <v>136</v>
      </c>
      <c r="D31" s="1" t="s">
        <v>142</v>
      </c>
      <c r="E31" s="1" t="s">
        <v>268</v>
      </c>
      <c r="F31" s="4">
        <v>25901</v>
      </c>
      <c r="G31" s="4">
        <v>306.23</v>
      </c>
      <c r="H31" s="4">
        <v>1.73</v>
      </c>
    </row>
    <row r="32" spans="2:8">
      <c r="B32" s="1" t="s">
        <v>1971</v>
      </c>
      <c r="C32" s="12" t="s">
        <v>136</v>
      </c>
      <c r="D32" s="1" t="s">
        <v>341</v>
      </c>
      <c r="E32" s="1" t="s">
        <v>342</v>
      </c>
      <c r="F32" s="4">
        <v>18414</v>
      </c>
      <c r="G32" s="4">
        <v>267.05</v>
      </c>
      <c r="H32" s="4">
        <v>1.51</v>
      </c>
    </row>
    <row r="33" spans="2:8">
      <c r="B33" s="1" t="s">
        <v>2310</v>
      </c>
      <c r="C33" s="12" t="s">
        <v>136</v>
      </c>
      <c r="D33" s="1" t="s">
        <v>176</v>
      </c>
      <c r="E33" s="1" t="s">
        <v>381</v>
      </c>
      <c r="F33" s="4">
        <v>1439</v>
      </c>
      <c r="G33" s="4">
        <v>246.77</v>
      </c>
      <c r="H33" s="4">
        <v>1.4</v>
      </c>
    </row>
    <row r="34" spans="2:8">
      <c r="B34" s="1" t="s">
        <v>2234</v>
      </c>
      <c r="C34" s="12" t="s">
        <v>136</v>
      </c>
      <c r="D34" s="1" t="s">
        <v>142</v>
      </c>
      <c r="E34" s="1" t="s">
        <v>153</v>
      </c>
      <c r="F34" s="4">
        <v>35070</v>
      </c>
      <c r="G34" s="4">
        <v>224.78</v>
      </c>
      <c r="H34" s="4">
        <v>1.27</v>
      </c>
    </row>
    <row r="35" spans="2:8">
      <c r="B35" s="1" t="s">
        <v>1962</v>
      </c>
      <c r="C35" s="12" t="s">
        <v>136</v>
      </c>
      <c r="D35" s="1" t="s">
        <v>246</v>
      </c>
      <c r="E35" s="1" t="s">
        <v>421</v>
      </c>
      <c r="F35" s="4">
        <v>3167</v>
      </c>
      <c r="G35" s="4">
        <v>216.82</v>
      </c>
      <c r="H35" s="4">
        <v>1.23</v>
      </c>
    </row>
    <row r="36" spans="2:8">
      <c r="B36" s="1" t="s">
        <v>1974</v>
      </c>
      <c r="C36" s="12" t="s">
        <v>136</v>
      </c>
      <c r="D36" s="1" t="s">
        <v>170</v>
      </c>
      <c r="E36" s="1" t="s">
        <v>171</v>
      </c>
      <c r="F36" s="4">
        <v>2729</v>
      </c>
      <c r="G36" s="4">
        <v>213.75</v>
      </c>
      <c r="H36" s="4">
        <v>1.21</v>
      </c>
    </row>
    <row r="37" spans="2:8">
      <c r="B37" s="1" t="s">
        <v>1988</v>
      </c>
      <c r="C37" s="12" t="s">
        <v>136</v>
      </c>
      <c r="D37" s="1" t="s">
        <v>142</v>
      </c>
      <c r="E37" s="1" t="s">
        <v>398</v>
      </c>
      <c r="F37" s="4">
        <v>14728</v>
      </c>
      <c r="G37" s="4">
        <v>213.21</v>
      </c>
      <c r="H37" s="4">
        <v>1.21</v>
      </c>
    </row>
    <row r="38" spans="2:8">
      <c r="B38" s="1" t="s">
        <v>1952</v>
      </c>
      <c r="C38" s="12" t="s">
        <v>136</v>
      </c>
      <c r="D38" s="1" t="s">
        <v>161</v>
      </c>
      <c r="E38" s="1" t="s">
        <v>181</v>
      </c>
      <c r="F38" s="4">
        <v>25738</v>
      </c>
      <c r="G38" s="4">
        <v>204.37</v>
      </c>
      <c r="H38" s="4">
        <v>1.1599999999999999</v>
      </c>
    </row>
    <row r="39" spans="2:8">
      <c r="B39" s="1" t="s">
        <v>1606</v>
      </c>
      <c r="C39" s="12" t="s">
        <v>136</v>
      </c>
      <c r="D39" s="1" t="s">
        <v>148</v>
      </c>
      <c r="E39" s="1" t="s">
        <v>149</v>
      </c>
      <c r="F39" s="4">
        <v>9885</v>
      </c>
      <c r="G39" s="4">
        <v>189.95</v>
      </c>
      <c r="H39" s="4">
        <v>1.07</v>
      </c>
    </row>
    <row r="40" spans="2:8">
      <c r="B40" s="1" t="s">
        <v>1965</v>
      </c>
      <c r="C40" s="12" t="s">
        <v>136</v>
      </c>
      <c r="D40" s="1" t="s">
        <v>246</v>
      </c>
      <c r="E40" s="1" t="s">
        <v>422</v>
      </c>
      <c r="F40" s="4">
        <v>22643</v>
      </c>
      <c r="G40" s="4">
        <v>179.63</v>
      </c>
      <c r="H40" s="4">
        <v>1.02</v>
      </c>
    </row>
    <row r="41" spans="2:8">
      <c r="B41" s="1" t="s">
        <v>2035</v>
      </c>
      <c r="C41" s="12" t="s">
        <v>136</v>
      </c>
      <c r="D41" s="1" t="s">
        <v>154</v>
      </c>
      <c r="E41" s="1" t="s">
        <v>423</v>
      </c>
      <c r="F41" s="4">
        <v>848</v>
      </c>
      <c r="G41" s="4">
        <v>165.09</v>
      </c>
      <c r="H41" s="4">
        <v>0.93</v>
      </c>
    </row>
    <row r="42" spans="2:8">
      <c r="B42" s="1" t="s">
        <v>1968</v>
      </c>
      <c r="C42" s="12" t="s">
        <v>136</v>
      </c>
      <c r="D42" s="1" t="s">
        <v>343</v>
      </c>
      <c r="E42" s="1" t="s">
        <v>344</v>
      </c>
      <c r="F42" s="4">
        <v>34687</v>
      </c>
      <c r="G42" s="4">
        <v>162.44</v>
      </c>
      <c r="H42" s="4">
        <v>0.92</v>
      </c>
    </row>
    <row r="43" spans="2:8">
      <c r="B43" s="1" t="s">
        <v>1953</v>
      </c>
      <c r="C43" s="12" t="s">
        <v>136</v>
      </c>
      <c r="D43" s="1" t="s">
        <v>341</v>
      </c>
      <c r="E43" s="1" t="s">
        <v>424</v>
      </c>
      <c r="F43" s="4">
        <v>22725</v>
      </c>
      <c r="G43" s="4">
        <v>156.26</v>
      </c>
      <c r="H43" s="4">
        <v>0.88</v>
      </c>
    </row>
    <row r="44" spans="2:8">
      <c r="B44" s="1" t="s">
        <v>1597</v>
      </c>
      <c r="C44" s="12" t="s">
        <v>136</v>
      </c>
      <c r="D44" s="1" t="s">
        <v>161</v>
      </c>
      <c r="E44" s="1" t="s">
        <v>162</v>
      </c>
      <c r="F44" s="4">
        <v>2947</v>
      </c>
      <c r="G44" s="4">
        <v>152.47</v>
      </c>
      <c r="H44" s="4">
        <v>0.86</v>
      </c>
    </row>
    <row r="45" spans="2:8">
      <c r="B45" s="1" t="s">
        <v>1612</v>
      </c>
      <c r="C45" s="12" t="s">
        <v>136</v>
      </c>
      <c r="D45" s="1" t="s">
        <v>256</v>
      </c>
      <c r="E45" s="1" t="s">
        <v>270</v>
      </c>
      <c r="F45" s="4">
        <v>79911</v>
      </c>
      <c r="G45" s="4">
        <v>140.12</v>
      </c>
      <c r="H45" s="4">
        <v>0.79</v>
      </c>
    </row>
    <row r="46" spans="2:8">
      <c r="B46" s="1" t="s">
        <v>2317</v>
      </c>
      <c r="C46" s="12" t="s">
        <v>136</v>
      </c>
      <c r="D46" s="1" t="s">
        <v>137</v>
      </c>
      <c r="E46" s="1" t="s">
        <v>410</v>
      </c>
      <c r="F46" s="4">
        <v>14008</v>
      </c>
      <c r="G46" s="4">
        <v>139.02000000000001</v>
      </c>
      <c r="H46" s="4">
        <v>0.79</v>
      </c>
    </row>
    <row r="47" spans="2:8">
      <c r="B47" s="1" t="s">
        <v>1601</v>
      </c>
      <c r="C47" s="12" t="s">
        <v>136</v>
      </c>
      <c r="D47" s="1" t="s">
        <v>176</v>
      </c>
      <c r="E47" s="1" t="s">
        <v>196</v>
      </c>
      <c r="F47" s="4">
        <v>19154</v>
      </c>
      <c r="G47" s="4">
        <v>137.47999999999999</v>
      </c>
      <c r="H47" s="4">
        <v>0.78</v>
      </c>
    </row>
    <row r="48" spans="2:8">
      <c r="B48" s="1" t="s">
        <v>1581</v>
      </c>
      <c r="C48" s="12" t="s">
        <v>136</v>
      </c>
      <c r="D48" s="1" t="s">
        <v>161</v>
      </c>
      <c r="E48" s="1" t="s">
        <v>172</v>
      </c>
      <c r="F48" s="4">
        <v>2898</v>
      </c>
      <c r="G48" s="4">
        <v>136.32</v>
      </c>
      <c r="H48" s="4">
        <v>0.77</v>
      </c>
    </row>
    <row r="49" spans="2:8">
      <c r="B49" s="1" t="s">
        <v>1961</v>
      </c>
      <c r="C49" s="12" t="s">
        <v>136</v>
      </c>
      <c r="D49" s="1" t="s">
        <v>170</v>
      </c>
      <c r="E49" s="1" t="s">
        <v>350</v>
      </c>
      <c r="F49" s="4">
        <v>8987</v>
      </c>
      <c r="G49" s="4">
        <v>134.84</v>
      </c>
      <c r="H49" s="4">
        <v>0.76</v>
      </c>
    </row>
    <row r="50" spans="2:8">
      <c r="B50" s="1" t="s">
        <v>2036</v>
      </c>
      <c r="C50" s="12" t="s">
        <v>136</v>
      </c>
      <c r="D50" s="1" t="s">
        <v>256</v>
      </c>
      <c r="E50" s="1" t="s">
        <v>375</v>
      </c>
      <c r="F50" s="4">
        <v>109799</v>
      </c>
      <c r="G50" s="4">
        <v>127.31</v>
      </c>
      <c r="H50" s="4">
        <v>0.72</v>
      </c>
    </row>
    <row r="51" spans="2:8">
      <c r="B51" s="1" t="s">
        <v>1955</v>
      </c>
      <c r="C51" s="12" t="s">
        <v>136</v>
      </c>
      <c r="D51" s="1" t="s">
        <v>200</v>
      </c>
      <c r="E51" s="1" t="s">
        <v>425</v>
      </c>
      <c r="F51" s="4">
        <v>16911</v>
      </c>
      <c r="G51" s="4">
        <v>126.55</v>
      </c>
      <c r="H51" s="4">
        <v>0.72</v>
      </c>
    </row>
    <row r="52" spans="2:8">
      <c r="B52" s="1" t="s">
        <v>1584</v>
      </c>
      <c r="C52" s="12" t="s">
        <v>136</v>
      </c>
      <c r="D52" s="1" t="s">
        <v>176</v>
      </c>
      <c r="E52" s="1" t="s">
        <v>285</v>
      </c>
      <c r="F52" s="4">
        <v>10391</v>
      </c>
      <c r="G52" s="4">
        <v>123.87</v>
      </c>
      <c r="H52" s="4">
        <v>0.7</v>
      </c>
    </row>
    <row r="53" spans="2:8">
      <c r="B53" s="1" t="s">
        <v>1957</v>
      </c>
      <c r="C53" s="12" t="s">
        <v>136</v>
      </c>
      <c r="D53" s="1" t="s">
        <v>246</v>
      </c>
      <c r="E53" s="1" t="s">
        <v>426</v>
      </c>
      <c r="F53" s="4">
        <v>42852</v>
      </c>
      <c r="G53" s="4">
        <v>123.11</v>
      </c>
      <c r="H53" s="4">
        <v>0.7</v>
      </c>
    </row>
    <row r="54" spans="2:8">
      <c r="B54" s="1" t="s">
        <v>1604</v>
      </c>
      <c r="C54" s="12" t="s">
        <v>136</v>
      </c>
      <c r="D54" s="1" t="s">
        <v>154</v>
      </c>
      <c r="E54" s="1" t="s">
        <v>175</v>
      </c>
      <c r="F54" s="4">
        <v>13567</v>
      </c>
      <c r="G54" s="4">
        <v>117.35</v>
      </c>
      <c r="H54" s="4">
        <v>0.66</v>
      </c>
    </row>
    <row r="55" spans="2:8">
      <c r="B55" s="1" t="s">
        <v>1590</v>
      </c>
      <c r="C55" s="12" t="s">
        <v>136</v>
      </c>
      <c r="D55" s="1" t="s">
        <v>246</v>
      </c>
      <c r="E55" s="1" t="s">
        <v>284</v>
      </c>
      <c r="F55" s="4">
        <v>3112</v>
      </c>
      <c r="G55" s="4">
        <v>116.01</v>
      </c>
      <c r="H55" s="4">
        <v>0.66</v>
      </c>
    </row>
    <row r="56" spans="2:8">
      <c r="B56" s="1" t="s">
        <v>2200</v>
      </c>
      <c r="C56" s="12" t="s">
        <v>136</v>
      </c>
      <c r="D56" s="1" t="s">
        <v>161</v>
      </c>
      <c r="E56" s="1" t="s">
        <v>427</v>
      </c>
      <c r="F56" s="4">
        <v>12054</v>
      </c>
      <c r="G56" s="4">
        <v>114.25</v>
      </c>
      <c r="H56" s="4">
        <v>0.65</v>
      </c>
    </row>
    <row r="57" spans="2:8">
      <c r="B57" s="1" t="s">
        <v>2046</v>
      </c>
      <c r="C57" s="12" t="s">
        <v>136</v>
      </c>
      <c r="D57" s="1" t="s">
        <v>154</v>
      </c>
      <c r="E57" s="1" t="s">
        <v>428</v>
      </c>
      <c r="F57" s="4">
        <v>2807</v>
      </c>
      <c r="G57" s="4">
        <v>112.21</v>
      </c>
      <c r="H57" s="4">
        <v>0.63</v>
      </c>
    </row>
    <row r="58" spans="2:8">
      <c r="B58" s="1" t="s">
        <v>429</v>
      </c>
      <c r="C58" s="12" t="s">
        <v>136</v>
      </c>
      <c r="D58" s="1" t="s">
        <v>386</v>
      </c>
      <c r="E58" s="1" t="s">
        <v>430</v>
      </c>
      <c r="F58" s="4">
        <v>85362</v>
      </c>
      <c r="G58" s="4">
        <v>102.9</v>
      </c>
      <c r="H58" s="4">
        <v>0.57999999999999996</v>
      </c>
    </row>
    <row r="59" spans="2:8">
      <c r="B59" s="1" t="s">
        <v>1975</v>
      </c>
      <c r="C59" s="12" t="s">
        <v>136</v>
      </c>
      <c r="D59" s="1" t="s">
        <v>139</v>
      </c>
      <c r="E59" s="1" t="s">
        <v>352</v>
      </c>
      <c r="F59" s="4">
        <v>21307</v>
      </c>
      <c r="G59" s="4">
        <v>100.49</v>
      </c>
      <c r="H59" s="4">
        <v>0.56999999999999995</v>
      </c>
    </row>
    <row r="60" spans="2:8">
      <c r="B60" s="1" t="s">
        <v>1969</v>
      </c>
      <c r="C60" s="12" t="s">
        <v>136</v>
      </c>
      <c r="D60" s="1" t="s">
        <v>193</v>
      </c>
      <c r="E60" s="1" t="s">
        <v>351</v>
      </c>
      <c r="F60" s="4">
        <v>13029</v>
      </c>
      <c r="G60" s="4">
        <v>96.58</v>
      </c>
      <c r="H60" s="4">
        <v>0.55000000000000004</v>
      </c>
    </row>
    <row r="61" spans="2:8">
      <c r="B61" s="1" t="s">
        <v>2007</v>
      </c>
      <c r="C61" s="12" t="s">
        <v>136</v>
      </c>
      <c r="D61" s="1" t="s">
        <v>170</v>
      </c>
      <c r="E61" s="1" t="s">
        <v>361</v>
      </c>
      <c r="F61" s="4">
        <v>321</v>
      </c>
      <c r="G61" s="4">
        <v>90.8</v>
      </c>
      <c r="H61" s="4">
        <v>0.51</v>
      </c>
    </row>
    <row r="62" spans="2:8">
      <c r="B62" s="1" t="s">
        <v>1596</v>
      </c>
      <c r="C62" s="12" t="s">
        <v>136</v>
      </c>
      <c r="D62" s="1" t="s">
        <v>246</v>
      </c>
      <c r="E62" s="1" t="s">
        <v>283</v>
      </c>
      <c r="F62" s="4">
        <v>3238</v>
      </c>
      <c r="G62" s="4">
        <v>86.75</v>
      </c>
      <c r="H62" s="4">
        <v>0.49</v>
      </c>
    </row>
    <row r="63" spans="2:8">
      <c r="B63" s="1" t="s">
        <v>1959</v>
      </c>
      <c r="C63" s="12" t="s">
        <v>136</v>
      </c>
      <c r="D63" s="1" t="s">
        <v>246</v>
      </c>
      <c r="E63" s="1" t="s">
        <v>431</v>
      </c>
      <c r="F63" s="4">
        <v>3087</v>
      </c>
      <c r="G63" s="4">
        <v>84.64</v>
      </c>
      <c r="H63" s="4">
        <v>0.48</v>
      </c>
    </row>
    <row r="64" spans="2:8">
      <c r="B64" s="1" t="s">
        <v>1987</v>
      </c>
      <c r="C64" s="12" t="s">
        <v>136</v>
      </c>
      <c r="D64" s="1" t="s">
        <v>364</v>
      </c>
      <c r="E64" s="1" t="s">
        <v>389</v>
      </c>
      <c r="F64" s="4">
        <v>48681</v>
      </c>
      <c r="G64" s="4">
        <v>71</v>
      </c>
      <c r="H64" s="4">
        <v>0.4</v>
      </c>
    </row>
    <row r="65" spans="2:9">
      <c r="B65" s="1" t="s">
        <v>2048</v>
      </c>
      <c r="C65" s="12" t="s">
        <v>136</v>
      </c>
      <c r="D65" s="1" t="s">
        <v>139</v>
      </c>
      <c r="E65" s="1" t="s">
        <v>383</v>
      </c>
      <c r="F65" s="4">
        <v>59877</v>
      </c>
      <c r="G65" s="4">
        <v>66.37</v>
      </c>
      <c r="H65" s="4">
        <v>0.38</v>
      </c>
    </row>
    <row r="66" spans="2:9">
      <c r="B66" s="1" t="s">
        <v>2318</v>
      </c>
      <c r="C66" s="12" t="s">
        <v>136</v>
      </c>
      <c r="D66" s="1" t="s">
        <v>137</v>
      </c>
      <c r="E66" s="1" t="s">
        <v>415</v>
      </c>
      <c r="F66" s="4">
        <v>8249</v>
      </c>
      <c r="G66" s="4">
        <v>0</v>
      </c>
      <c r="H66" s="4">
        <v>0</v>
      </c>
      <c r="I66" s="1" t="s">
        <v>416</v>
      </c>
    </row>
    <row r="67" spans="2:9">
      <c r="B67" s="2" t="s">
        <v>203</v>
      </c>
      <c r="C67" s="34"/>
      <c r="D67" s="2"/>
      <c r="E67" s="2"/>
      <c r="F67" s="10"/>
      <c r="G67" s="10">
        <f>SUM(G13:G66)</f>
        <v>17607.509999999995</v>
      </c>
      <c r="H67" s="10">
        <f>SUM(H13:H66)</f>
        <v>99.61</v>
      </c>
    </row>
    <row r="68" spans="2:9">
      <c r="B68" s="6" t="s">
        <v>102</v>
      </c>
      <c r="C68" s="35" t="s">
        <v>103</v>
      </c>
      <c r="D68" s="6" t="s">
        <v>104</v>
      </c>
      <c r="E68" s="6" t="s">
        <v>105</v>
      </c>
      <c r="F68" s="8" t="s">
        <v>106</v>
      </c>
      <c r="G68" s="8" t="s">
        <v>107</v>
      </c>
      <c r="H68" s="8" t="s">
        <v>108</v>
      </c>
    </row>
    <row r="69" spans="2:9">
      <c r="B69" s="2" t="s">
        <v>109</v>
      </c>
    </row>
    <row r="70" spans="2:9">
      <c r="B70" s="2" t="s">
        <v>110</v>
      </c>
    </row>
    <row r="71" spans="2:9">
      <c r="B71" s="2" t="s">
        <v>399</v>
      </c>
    </row>
    <row r="72" spans="2:9">
      <c r="B72" s="1" t="s">
        <v>2316</v>
      </c>
      <c r="C72" s="12">
        <v>5.14</v>
      </c>
      <c r="D72" s="1" t="s">
        <v>311</v>
      </c>
      <c r="E72" s="1" t="s">
        <v>400</v>
      </c>
      <c r="F72" s="4">
        <v>2519</v>
      </c>
      <c r="G72" s="4">
        <v>0.74</v>
      </c>
      <c r="H72" s="4">
        <v>0</v>
      </c>
    </row>
    <row r="73" spans="2:9">
      <c r="B73" s="2" t="s">
        <v>329</v>
      </c>
      <c r="C73" s="34"/>
      <c r="D73" s="2"/>
      <c r="E73" s="2"/>
      <c r="F73" s="10"/>
      <c r="G73" s="10">
        <f>SUM(G68:G72)</f>
        <v>0.74</v>
      </c>
      <c r="H73" s="10">
        <f>SUM(H68:H72)</f>
        <v>0</v>
      </c>
    </row>
    <row r="74" spans="2:9">
      <c r="B74" s="2" t="s">
        <v>401</v>
      </c>
      <c r="C74" s="34"/>
      <c r="D74" s="2"/>
      <c r="E74" s="2"/>
      <c r="F74" s="10"/>
      <c r="G74" s="10">
        <v>75.489999999999995</v>
      </c>
      <c r="H74" s="10">
        <v>0.43</v>
      </c>
    </row>
    <row r="75" spans="2:9">
      <c r="B75" s="2" t="s">
        <v>122</v>
      </c>
      <c r="C75" s="34"/>
      <c r="D75" s="2"/>
      <c r="E75" s="2"/>
      <c r="F75" s="10"/>
      <c r="G75" s="10">
        <v>17683.740000000002</v>
      </c>
      <c r="H75" s="10">
        <v>100.01</v>
      </c>
    </row>
    <row r="76" spans="2:9">
      <c r="B76" s="2" t="s">
        <v>205</v>
      </c>
      <c r="C76" s="34"/>
      <c r="D76" s="2"/>
      <c r="E76" s="2"/>
      <c r="F76" s="10"/>
      <c r="G76" s="10">
        <v>-1.6883628999987508</v>
      </c>
      <c r="H76" s="10">
        <v>-1.0000000000005116E-2</v>
      </c>
    </row>
    <row r="77" spans="2:9">
      <c r="B77" s="2" t="s">
        <v>124</v>
      </c>
      <c r="C77" s="34"/>
      <c r="D77" s="2"/>
      <c r="E77" s="2"/>
      <c r="F77" s="10"/>
      <c r="G77" s="10">
        <v>17682.051637100001</v>
      </c>
      <c r="H77" s="10">
        <v>100</v>
      </c>
    </row>
    <row r="78" spans="2:9">
      <c r="B78" s="1" t="s">
        <v>125</v>
      </c>
    </row>
    <row r="79" spans="2:9">
      <c r="B79" s="1" t="s">
        <v>126</v>
      </c>
    </row>
    <row r="81" spans="2:8" ht="25.5">
      <c r="B81" s="11" t="s">
        <v>127</v>
      </c>
      <c r="C81" s="12" t="s">
        <v>128</v>
      </c>
    </row>
    <row r="82" spans="2:8">
      <c r="B82" s="2"/>
    </row>
    <row r="83" spans="2:8">
      <c r="B83" s="2" t="s">
        <v>129</v>
      </c>
    </row>
    <row r="84" spans="2:8">
      <c r="B84" s="2" t="s">
        <v>206</v>
      </c>
    </row>
    <row r="85" spans="2:8">
      <c r="B85" s="2" t="s">
        <v>130</v>
      </c>
    </row>
    <row r="86" spans="2:8">
      <c r="B86" s="2" t="s">
        <v>615</v>
      </c>
      <c r="C86" s="34"/>
    </row>
    <row r="87" spans="2:8">
      <c r="B87" s="2" t="s">
        <v>616</v>
      </c>
      <c r="C87" s="34"/>
    </row>
    <row r="88" spans="2:8">
      <c r="B88" s="2" t="s">
        <v>617</v>
      </c>
      <c r="C88" s="34"/>
    </row>
    <row r="89" spans="2:8">
      <c r="B89" s="2" t="s">
        <v>618</v>
      </c>
      <c r="C89" s="34"/>
    </row>
    <row r="90" spans="2:8" s="121" customFormat="1">
      <c r="B90" s="118" t="s">
        <v>2448</v>
      </c>
      <c r="C90" s="122"/>
      <c r="F90" s="123"/>
      <c r="G90" s="123"/>
      <c r="H90" s="123"/>
    </row>
    <row r="91" spans="2:8" s="121" customFormat="1">
      <c r="B91" s="118" t="s">
        <v>131</v>
      </c>
      <c r="C91" s="124"/>
      <c r="F91" s="123"/>
      <c r="G91" s="123"/>
      <c r="H91" s="123"/>
    </row>
    <row r="92" spans="2:8" s="121" customFormat="1">
      <c r="B92" s="118" t="s">
        <v>132</v>
      </c>
      <c r="C92" s="124"/>
      <c r="F92" s="123"/>
      <c r="G92" s="123"/>
      <c r="H92" s="123"/>
    </row>
    <row r="93" spans="2:8" s="121" customFormat="1">
      <c r="B93" s="118"/>
      <c r="C93" s="124"/>
      <c r="F93" s="123"/>
      <c r="G93" s="123"/>
      <c r="H93" s="123"/>
    </row>
    <row r="95" spans="2:8">
      <c r="B95" s="370" t="s">
        <v>2421</v>
      </c>
      <c r="C95" s="371"/>
      <c r="D95" s="371"/>
      <c r="E95" s="371"/>
      <c r="F95" s="371"/>
      <c r="G95" s="372"/>
    </row>
    <row r="96" spans="2:8">
      <c r="B96" s="373"/>
      <c r="C96" s="374"/>
      <c r="D96" s="374"/>
      <c r="E96" s="374"/>
      <c r="F96" s="374"/>
      <c r="G96" s="375"/>
    </row>
    <row r="97" spans="2:7">
      <c r="B97" s="373"/>
      <c r="C97" s="374"/>
      <c r="D97" s="374"/>
      <c r="E97" s="374"/>
      <c r="F97" s="374"/>
      <c r="G97" s="375"/>
    </row>
    <row r="98" spans="2:7">
      <c r="B98" s="373"/>
      <c r="C98" s="374"/>
      <c r="D98" s="374"/>
      <c r="E98" s="374"/>
      <c r="F98" s="374"/>
      <c r="G98" s="375"/>
    </row>
    <row r="99" spans="2:7">
      <c r="B99" s="373"/>
      <c r="C99" s="374"/>
      <c r="D99" s="374"/>
      <c r="E99" s="374"/>
      <c r="F99" s="374"/>
      <c r="G99" s="375"/>
    </row>
    <row r="100" spans="2:7">
      <c r="B100" s="376"/>
      <c r="C100" s="377"/>
      <c r="D100" s="377"/>
      <c r="E100" s="377"/>
      <c r="F100" s="377"/>
      <c r="G100" s="378"/>
    </row>
  </sheetData>
  <mergeCells count="3">
    <mergeCell ref="B1:E1"/>
    <mergeCell ref="B95:G100"/>
    <mergeCell ref="C3:C8"/>
  </mergeCells>
  <hyperlinks>
    <hyperlink ref="A1" location="Index!A1" display="Index" xr:uid="{C1317238-64B7-4AF4-A9AF-19FA92059198}"/>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D64B8-E5B9-4E12-8C33-BF136534F2C2}">
  <sheetPr codeName="Sheet69"/>
  <dimension ref="A1:I97"/>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7.42578125" style="1" bestFit="1" customWidth="1"/>
    <col min="5" max="5" width="14" style="1" bestFit="1" customWidth="1"/>
    <col min="6" max="6" width="10.28515625" style="4" bestFit="1" customWidth="1"/>
    <col min="7" max="7" width="18.140625" style="4" bestFit="1" customWidth="1"/>
    <col min="8" max="8" width="9.140625" style="4"/>
    <col min="9" max="9" width="1.7109375" style="1" bestFit="1" customWidth="1"/>
    <col min="10"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4" style="1" bestFit="1" customWidth="1"/>
    <col min="262" max="262" width="10.285156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4" style="1" bestFit="1" customWidth="1"/>
    <col min="518" max="518" width="10.285156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4" style="1" bestFit="1" customWidth="1"/>
    <col min="774" max="774" width="10.285156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4" style="1" bestFit="1" customWidth="1"/>
    <col min="1030" max="1030" width="10.285156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4" style="1" bestFit="1" customWidth="1"/>
    <col min="1286" max="1286" width="10.285156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4" style="1" bestFit="1" customWidth="1"/>
    <col min="1542" max="1542" width="10.285156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4" style="1" bestFit="1" customWidth="1"/>
    <col min="1798" max="1798" width="10.285156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4" style="1" bestFit="1" customWidth="1"/>
    <col min="2054" max="2054" width="10.285156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4" style="1" bestFit="1" customWidth="1"/>
    <col min="2310" max="2310" width="10.285156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4" style="1" bestFit="1" customWidth="1"/>
    <col min="2566" max="2566" width="10.285156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4" style="1" bestFit="1" customWidth="1"/>
    <col min="2822" max="2822" width="10.285156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4" style="1" bestFit="1" customWidth="1"/>
    <col min="3078" max="3078" width="10.285156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4" style="1" bestFit="1" customWidth="1"/>
    <col min="3334" max="3334" width="10.285156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4" style="1" bestFit="1" customWidth="1"/>
    <col min="3590" max="3590" width="10.285156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4" style="1" bestFit="1" customWidth="1"/>
    <col min="3846" max="3846" width="10.285156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4" style="1" bestFit="1" customWidth="1"/>
    <col min="4102" max="4102" width="10.285156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4" style="1" bestFit="1" customWidth="1"/>
    <col min="4358" max="4358" width="10.285156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4" style="1" bestFit="1" customWidth="1"/>
    <col min="4614" max="4614" width="10.285156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4" style="1" bestFit="1" customWidth="1"/>
    <col min="4870" max="4870" width="10.285156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4" style="1" bestFit="1" customWidth="1"/>
    <col min="5126" max="5126" width="10.285156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4" style="1" bestFit="1" customWidth="1"/>
    <col min="5382" max="5382" width="10.285156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4" style="1" bestFit="1" customWidth="1"/>
    <col min="5638" max="5638" width="10.285156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4" style="1" bestFit="1" customWidth="1"/>
    <col min="5894" max="5894" width="10.285156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4" style="1" bestFit="1" customWidth="1"/>
    <col min="6150" max="6150" width="10.285156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4" style="1" bestFit="1" customWidth="1"/>
    <col min="6406" max="6406" width="10.285156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4" style="1" bestFit="1" customWidth="1"/>
    <col min="6662" max="6662" width="10.285156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4" style="1" bestFit="1" customWidth="1"/>
    <col min="6918" max="6918" width="10.285156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4" style="1" bestFit="1" customWidth="1"/>
    <col min="7174" max="7174" width="10.285156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4" style="1" bestFit="1" customWidth="1"/>
    <col min="7430" max="7430" width="10.285156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4" style="1" bestFit="1" customWidth="1"/>
    <col min="7686" max="7686" width="10.285156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4" style="1" bestFit="1" customWidth="1"/>
    <col min="7942" max="7942" width="10.285156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4" style="1" bestFit="1" customWidth="1"/>
    <col min="8198" max="8198" width="10.285156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4" style="1" bestFit="1" customWidth="1"/>
    <col min="8454" max="8454" width="10.285156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4" style="1" bestFit="1" customWidth="1"/>
    <col min="8710" max="8710" width="10.285156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4" style="1" bestFit="1" customWidth="1"/>
    <col min="8966" max="8966" width="10.285156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4" style="1" bestFit="1" customWidth="1"/>
    <col min="9222" max="9222" width="10.285156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4" style="1" bestFit="1" customWidth="1"/>
    <col min="9478" max="9478" width="10.285156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4" style="1" bestFit="1" customWidth="1"/>
    <col min="9734" max="9734" width="10.285156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4" style="1" bestFit="1" customWidth="1"/>
    <col min="9990" max="9990" width="10.285156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4" style="1" bestFit="1" customWidth="1"/>
    <col min="10246" max="10246" width="10.285156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4" style="1" bestFit="1" customWidth="1"/>
    <col min="10502" max="10502" width="10.285156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4" style="1" bestFit="1" customWidth="1"/>
    <col min="10758" max="10758" width="10.285156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4" style="1" bestFit="1" customWidth="1"/>
    <col min="11014" max="11014" width="10.285156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4" style="1" bestFit="1" customWidth="1"/>
    <col min="11270" max="11270" width="10.285156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4" style="1" bestFit="1" customWidth="1"/>
    <col min="11526" max="11526" width="10.285156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4" style="1" bestFit="1" customWidth="1"/>
    <col min="11782" max="11782" width="10.285156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4" style="1" bestFit="1" customWidth="1"/>
    <col min="12038" max="12038" width="10.285156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4" style="1" bestFit="1" customWidth="1"/>
    <col min="12294" max="12294" width="10.285156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4" style="1" bestFit="1" customWidth="1"/>
    <col min="12550" max="12550" width="10.285156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4" style="1" bestFit="1" customWidth="1"/>
    <col min="12806" max="12806" width="10.285156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4" style="1" bestFit="1" customWidth="1"/>
    <col min="13062" max="13062" width="10.285156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4" style="1" bestFit="1" customWidth="1"/>
    <col min="13318" max="13318" width="10.285156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4" style="1" bestFit="1" customWidth="1"/>
    <col min="13574" max="13574" width="10.285156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4" style="1" bestFit="1" customWidth="1"/>
    <col min="13830" max="13830" width="10.285156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4" style="1" bestFit="1" customWidth="1"/>
    <col min="14086" max="14086" width="10.285156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4" style="1" bestFit="1" customWidth="1"/>
    <col min="14342" max="14342" width="10.285156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4" style="1" bestFit="1" customWidth="1"/>
    <col min="14598" max="14598" width="10.285156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4" style="1" bestFit="1" customWidth="1"/>
    <col min="14854" max="14854" width="10.285156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4" style="1" bestFit="1" customWidth="1"/>
    <col min="15110" max="15110" width="10.285156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4" style="1" bestFit="1" customWidth="1"/>
    <col min="15366" max="15366" width="10.285156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4" style="1" bestFit="1" customWidth="1"/>
    <col min="15622" max="15622" width="10.285156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4" style="1" bestFit="1" customWidth="1"/>
    <col min="15878" max="15878" width="10.285156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4" style="1" bestFit="1" customWidth="1"/>
    <col min="16134" max="16134" width="10.28515625" style="1" bestFit="1" customWidth="1"/>
    <col min="16135" max="16135" width="18.140625" style="1" bestFit="1" customWidth="1"/>
    <col min="16136" max="16136" width="9.140625" style="1"/>
    <col min="16137" max="16137" width="1.7109375" style="1" bestFit="1" customWidth="1"/>
    <col min="16138" max="16384" width="9.140625" style="1"/>
  </cols>
  <sheetData>
    <row r="1" spans="1:9">
      <c r="A1" s="3" t="s">
        <v>0</v>
      </c>
      <c r="B1" s="329" t="s">
        <v>83</v>
      </c>
      <c r="C1" s="329"/>
      <c r="D1" s="329"/>
      <c r="E1" s="329"/>
    </row>
    <row r="2" spans="1:9" ht="13.5" thickBot="1"/>
    <row r="3" spans="1:9" ht="15">
      <c r="B3" s="198" t="s">
        <v>3020</v>
      </c>
      <c r="C3" s="341"/>
    </row>
    <row r="4" spans="1:9" ht="15">
      <c r="B4" s="199" t="s">
        <v>3021</v>
      </c>
      <c r="C4" s="342"/>
    </row>
    <row r="5" spans="1:9" ht="15">
      <c r="B5" s="199" t="s">
        <v>2917</v>
      </c>
      <c r="C5" s="342"/>
    </row>
    <row r="6" spans="1:9" ht="15">
      <c r="B6" s="199" t="s">
        <v>3022</v>
      </c>
      <c r="C6" s="342"/>
    </row>
    <row r="7" spans="1:9" ht="30.75" thickBot="1">
      <c r="B7" s="201" t="s">
        <v>3023</v>
      </c>
      <c r="C7" s="343"/>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1620</v>
      </c>
      <c r="C15" s="12" t="s">
        <v>136</v>
      </c>
      <c r="D15" s="1" t="s">
        <v>139</v>
      </c>
      <c r="E15" s="1" t="s">
        <v>140</v>
      </c>
      <c r="F15" s="4">
        <v>152619</v>
      </c>
      <c r="G15" s="4">
        <v>3446.37</v>
      </c>
      <c r="H15" s="4">
        <v>9.82</v>
      </c>
    </row>
    <row r="16" spans="1:9">
      <c r="B16" s="1" t="s">
        <v>1619</v>
      </c>
      <c r="C16" s="12" t="s">
        <v>136</v>
      </c>
      <c r="D16" s="1" t="s">
        <v>137</v>
      </c>
      <c r="E16" s="1" t="s">
        <v>141</v>
      </c>
      <c r="F16" s="4">
        <v>206024</v>
      </c>
      <c r="G16" s="4">
        <v>3258.06</v>
      </c>
      <c r="H16" s="4">
        <v>9.2799999999999994</v>
      </c>
    </row>
    <row r="17" spans="2:8">
      <c r="B17" s="1" t="s">
        <v>1617</v>
      </c>
      <c r="C17" s="12" t="s">
        <v>136</v>
      </c>
      <c r="D17" s="1" t="s">
        <v>142</v>
      </c>
      <c r="E17" s="1" t="s">
        <v>143</v>
      </c>
      <c r="F17" s="4">
        <v>174974</v>
      </c>
      <c r="G17" s="4">
        <v>2985.84</v>
      </c>
      <c r="H17" s="4">
        <v>8.51</v>
      </c>
    </row>
    <row r="18" spans="2:8">
      <c r="B18" s="1" t="s">
        <v>2006</v>
      </c>
      <c r="C18" s="12" t="s">
        <v>136</v>
      </c>
      <c r="D18" s="1" t="s">
        <v>146</v>
      </c>
      <c r="E18" s="1" t="s">
        <v>147</v>
      </c>
      <c r="F18" s="4">
        <v>85028</v>
      </c>
      <c r="G18" s="4">
        <v>2379.5100000000002</v>
      </c>
      <c r="H18" s="4">
        <v>6.78</v>
      </c>
    </row>
    <row r="19" spans="2:8">
      <c r="B19" s="1" t="s">
        <v>1621</v>
      </c>
      <c r="C19" s="12" t="s">
        <v>136</v>
      </c>
      <c r="D19" s="1" t="s">
        <v>137</v>
      </c>
      <c r="E19" s="1" t="s">
        <v>138</v>
      </c>
      <c r="F19" s="4">
        <v>326706</v>
      </c>
      <c r="G19" s="4">
        <v>2349.1799999999998</v>
      </c>
      <c r="H19" s="4">
        <v>6.69</v>
      </c>
    </row>
    <row r="20" spans="2:8">
      <c r="B20" s="1" t="s">
        <v>1618</v>
      </c>
      <c r="C20" s="12" t="s">
        <v>136</v>
      </c>
      <c r="D20" s="1" t="s">
        <v>142</v>
      </c>
      <c r="E20" s="1" t="s">
        <v>144</v>
      </c>
      <c r="F20" s="4">
        <v>48831</v>
      </c>
      <c r="G20" s="4">
        <v>1848.96</v>
      </c>
      <c r="H20" s="4">
        <v>5.27</v>
      </c>
    </row>
    <row r="21" spans="2:8">
      <c r="B21" s="1" t="s">
        <v>1603</v>
      </c>
      <c r="C21" s="12" t="s">
        <v>136</v>
      </c>
      <c r="D21" s="1" t="s">
        <v>137</v>
      </c>
      <c r="E21" s="1" t="s">
        <v>145</v>
      </c>
      <c r="F21" s="4">
        <v>69177</v>
      </c>
      <c r="G21" s="4">
        <v>1213.1600000000001</v>
      </c>
      <c r="H21" s="4">
        <v>3.46</v>
      </c>
    </row>
    <row r="22" spans="2:8">
      <c r="B22" s="1" t="s">
        <v>2199</v>
      </c>
      <c r="C22" s="12" t="s">
        <v>136</v>
      </c>
      <c r="D22" s="1" t="s">
        <v>154</v>
      </c>
      <c r="E22" s="1" t="s">
        <v>155</v>
      </c>
      <c r="F22" s="4">
        <v>42106</v>
      </c>
      <c r="G22" s="4">
        <v>1147.01</v>
      </c>
      <c r="H22" s="4">
        <v>3.27</v>
      </c>
    </row>
    <row r="23" spans="2:8">
      <c r="B23" s="1" t="s">
        <v>1613</v>
      </c>
      <c r="C23" s="12" t="s">
        <v>136</v>
      </c>
      <c r="D23" s="1" t="s">
        <v>137</v>
      </c>
      <c r="E23" s="1" t="s">
        <v>152</v>
      </c>
      <c r="F23" s="4">
        <v>121089</v>
      </c>
      <c r="G23" s="4">
        <v>952.36</v>
      </c>
      <c r="H23" s="4">
        <v>2.71</v>
      </c>
    </row>
    <row r="24" spans="2:8">
      <c r="B24" s="1" t="s">
        <v>1956</v>
      </c>
      <c r="C24" s="12" t="s">
        <v>136</v>
      </c>
      <c r="D24" s="1" t="s">
        <v>173</v>
      </c>
      <c r="E24" s="1" t="s">
        <v>174</v>
      </c>
      <c r="F24" s="4">
        <v>56928</v>
      </c>
      <c r="G24" s="4">
        <v>951.95</v>
      </c>
      <c r="H24" s="4">
        <v>2.71</v>
      </c>
    </row>
    <row r="25" spans="2:8">
      <c r="B25" s="1" t="s">
        <v>1989</v>
      </c>
      <c r="C25" s="12" t="s">
        <v>136</v>
      </c>
      <c r="D25" s="1" t="s">
        <v>146</v>
      </c>
      <c r="E25" s="1" t="s">
        <v>419</v>
      </c>
      <c r="F25" s="4">
        <v>12504</v>
      </c>
      <c r="G25" s="4">
        <v>940.86</v>
      </c>
      <c r="H25" s="4">
        <v>2.68</v>
      </c>
    </row>
    <row r="26" spans="2:8">
      <c r="B26" s="1" t="s">
        <v>1614</v>
      </c>
      <c r="C26" s="12" t="s">
        <v>136</v>
      </c>
      <c r="D26" s="1" t="s">
        <v>154</v>
      </c>
      <c r="E26" s="1" t="s">
        <v>164</v>
      </c>
      <c r="F26" s="4">
        <v>411505</v>
      </c>
      <c r="G26" s="4">
        <v>869.51</v>
      </c>
      <c r="H26" s="4">
        <v>2.48</v>
      </c>
    </row>
    <row r="27" spans="2:8">
      <c r="B27" s="1" t="s">
        <v>290</v>
      </c>
      <c r="C27" s="12" t="s">
        <v>136</v>
      </c>
      <c r="D27" s="1" t="s">
        <v>137</v>
      </c>
      <c r="E27" s="1" t="s">
        <v>291</v>
      </c>
      <c r="F27" s="4">
        <v>180220</v>
      </c>
      <c r="G27" s="4">
        <v>767.83</v>
      </c>
      <c r="H27" s="4">
        <v>2.19</v>
      </c>
    </row>
    <row r="28" spans="2:8">
      <c r="B28" s="1" t="s">
        <v>1981</v>
      </c>
      <c r="C28" s="12" t="s">
        <v>136</v>
      </c>
      <c r="D28" s="1" t="s">
        <v>150</v>
      </c>
      <c r="E28" s="1" t="s">
        <v>151</v>
      </c>
      <c r="F28" s="4">
        <v>110797</v>
      </c>
      <c r="G28" s="4">
        <v>735.75</v>
      </c>
      <c r="H28" s="4">
        <v>2.1</v>
      </c>
    </row>
    <row r="29" spans="2:8">
      <c r="B29" s="1" t="s">
        <v>1963</v>
      </c>
      <c r="C29" s="12" t="s">
        <v>136</v>
      </c>
      <c r="D29" s="1" t="s">
        <v>154</v>
      </c>
      <c r="E29" s="1" t="s">
        <v>420</v>
      </c>
      <c r="F29" s="4">
        <v>21168</v>
      </c>
      <c r="G29" s="4">
        <v>677.66</v>
      </c>
      <c r="H29" s="4">
        <v>1.93</v>
      </c>
    </row>
    <row r="30" spans="2:8">
      <c r="B30" s="1" t="s">
        <v>1615</v>
      </c>
      <c r="C30" s="12" t="s">
        <v>136</v>
      </c>
      <c r="D30" s="1" t="s">
        <v>142</v>
      </c>
      <c r="E30" s="1" t="s">
        <v>268</v>
      </c>
      <c r="F30" s="4">
        <v>50821</v>
      </c>
      <c r="G30" s="4">
        <v>600.86</v>
      </c>
      <c r="H30" s="4">
        <v>1.71</v>
      </c>
    </row>
    <row r="31" spans="2:8">
      <c r="B31" s="1" t="s">
        <v>1971</v>
      </c>
      <c r="C31" s="12" t="s">
        <v>136</v>
      </c>
      <c r="D31" s="1" t="s">
        <v>341</v>
      </c>
      <c r="E31" s="1" t="s">
        <v>342</v>
      </c>
      <c r="F31" s="4">
        <v>36543</v>
      </c>
      <c r="G31" s="4">
        <v>529.96</v>
      </c>
      <c r="H31" s="4">
        <v>1.51</v>
      </c>
    </row>
    <row r="32" spans="2:8">
      <c r="B32" s="1" t="s">
        <v>2310</v>
      </c>
      <c r="C32" s="12" t="s">
        <v>136</v>
      </c>
      <c r="D32" s="1" t="s">
        <v>176</v>
      </c>
      <c r="E32" s="1" t="s">
        <v>381</v>
      </c>
      <c r="F32" s="4">
        <v>2822</v>
      </c>
      <c r="G32" s="4">
        <v>483.94</v>
      </c>
      <c r="H32" s="4">
        <v>1.38</v>
      </c>
    </row>
    <row r="33" spans="2:8">
      <c r="B33" s="1" t="s">
        <v>2234</v>
      </c>
      <c r="C33" s="12" t="s">
        <v>136</v>
      </c>
      <c r="D33" s="1" t="s">
        <v>142</v>
      </c>
      <c r="E33" s="1" t="s">
        <v>153</v>
      </c>
      <c r="F33" s="4">
        <v>69539</v>
      </c>
      <c r="G33" s="4">
        <v>445.71</v>
      </c>
      <c r="H33" s="4">
        <v>1.27</v>
      </c>
    </row>
    <row r="34" spans="2:8">
      <c r="B34" s="1" t="s">
        <v>1962</v>
      </c>
      <c r="C34" s="12" t="s">
        <v>136</v>
      </c>
      <c r="D34" s="1" t="s">
        <v>246</v>
      </c>
      <c r="E34" s="1" t="s">
        <v>421</v>
      </c>
      <c r="F34" s="4">
        <v>6249</v>
      </c>
      <c r="G34" s="4">
        <v>427.81</v>
      </c>
      <c r="H34" s="4">
        <v>1.22</v>
      </c>
    </row>
    <row r="35" spans="2:8">
      <c r="B35" s="1" t="s">
        <v>1974</v>
      </c>
      <c r="C35" s="12" t="s">
        <v>136</v>
      </c>
      <c r="D35" s="1" t="s">
        <v>170</v>
      </c>
      <c r="E35" s="1" t="s">
        <v>171</v>
      </c>
      <c r="F35" s="4">
        <v>5386</v>
      </c>
      <c r="G35" s="4">
        <v>421.86</v>
      </c>
      <c r="H35" s="4">
        <v>1.2</v>
      </c>
    </row>
    <row r="36" spans="2:8">
      <c r="B36" s="1" t="s">
        <v>1988</v>
      </c>
      <c r="C36" s="12" t="s">
        <v>136</v>
      </c>
      <c r="D36" s="1" t="s">
        <v>142</v>
      </c>
      <c r="E36" s="1" t="s">
        <v>398</v>
      </c>
      <c r="F36" s="4">
        <v>28968</v>
      </c>
      <c r="G36" s="4">
        <v>419.36</v>
      </c>
      <c r="H36" s="4">
        <v>1.19</v>
      </c>
    </row>
    <row r="37" spans="2:8">
      <c r="B37" s="1" t="s">
        <v>1952</v>
      </c>
      <c r="C37" s="12" t="s">
        <v>136</v>
      </c>
      <c r="D37" s="1" t="s">
        <v>161</v>
      </c>
      <c r="E37" s="1" t="s">
        <v>181</v>
      </c>
      <c r="F37" s="4">
        <v>50563</v>
      </c>
      <c r="G37" s="4">
        <v>401.5</v>
      </c>
      <c r="H37" s="4">
        <v>1.1399999999999999</v>
      </c>
    </row>
    <row r="38" spans="2:8">
      <c r="B38" s="1" t="s">
        <v>1606</v>
      </c>
      <c r="C38" s="12" t="s">
        <v>136</v>
      </c>
      <c r="D38" s="1" t="s">
        <v>148</v>
      </c>
      <c r="E38" s="1" t="s">
        <v>149</v>
      </c>
      <c r="F38" s="4">
        <v>19439</v>
      </c>
      <c r="G38" s="4">
        <v>373.54</v>
      </c>
      <c r="H38" s="4">
        <v>1.06</v>
      </c>
    </row>
    <row r="39" spans="2:8">
      <c r="B39" s="1" t="s">
        <v>1965</v>
      </c>
      <c r="C39" s="12" t="s">
        <v>136</v>
      </c>
      <c r="D39" s="1" t="s">
        <v>246</v>
      </c>
      <c r="E39" s="1" t="s">
        <v>422</v>
      </c>
      <c r="F39" s="4">
        <v>44716</v>
      </c>
      <c r="G39" s="4">
        <v>354.73</v>
      </c>
      <c r="H39" s="4">
        <v>1.01</v>
      </c>
    </row>
    <row r="40" spans="2:8">
      <c r="B40" s="1" t="s">
        <v>2035</v>
      </c>
      <c r="C40" s="12" t="s">
        <v>136</v>
      </c>
      <c r="D40" s="1" t="s">
        <v>154</v>
      </c>
      <c r="E40" s="1" t="s">
        <v>423</v>
      </c>
      <c r="F40" s="4">
        <v>1660</v>
      </c>
      <c r="G40" s="4">
        <v>323.16000000000003</v>
      </c>
      <c r="H40" s="4">
        <v>0.92</v>
      </c>
    </row>
    <row r="41" spans="2:8">
      <c r="B41" s="1" t="s">
        <v>1968</v>
      </c>
      <c r="C41" s="12" t="s">
        <v>136</v>
      </c>
      <c r="D41" s="1" t="s">
        <v>343</v>
      </c>
      <c r="E41" s="1" t="s">
        <v>344</v>
      </c>
      <c r="F41" s="4">
        <v>67727</v>
      </c>
      <c r="G41" s="4">
        <v>317.17</v>
      </c>
      <c r="H41" s="4">
        <v>0.9</v>
      </c>
    </row>
    <row r="42" spans="2:8">
      <c r="B42" s="1" t="s">
        <v>1597</v>
      </c>
      <c r="C42" s="12" t="s">
        <v>136</v>
      </c>
      <c r="D42" s="1" t="s">
        <v>161</v>
      </c>
      <c r="E42" s="1" t="s">
        <v>162</v>
      </c>
      <c r="F42" s="4">
        <v>5984</v>
      </c>
      <c r="G42" s="4">
        <v>309.58999999999997</v>
      </c>
      <c r="H42" s="4">
        <v>0.88</v>
      </c>
    </row>
    <row r="43" spans="2:8">
      <c r="B43" s="1" t="s">
        <v>1953</v>
      </c>
      <c r="C43" s="12" t="s">
        <v>136</v>
      </c>
      <c r="D43" s="1" t="s">
        <v>341</v>
      </c>
      <c r="E43" s="1" t="s">
        <v>424</v>
      </c>
      <c r="F43" s="4">
        <v>44905</v>
      </c>
      <c r="G43" s="4">
        <v>308.77</v>
      </c>
      <c r="H43" s="4">
        <v>0.88</v>
      </c>
    </row>
    <row r="44" spans="2:8">
      <c r="B44" s="1" t="s">
        <v>1612</v>
      </c>
      <c r="C44" s="12" t="s">
        <v>136</v>
      </c>
      <c r="D44" s="1" t="s">
        <v>256</v>
      </c>
      <c r="E44" s="1" t="s">
        <v>270</v>
      </c>
      <c r="F44" s="4">
        <v>157700</v>
      </c>
      <c r="G44" s="4">
        <v>276.52999999999997</v>
      </c>
      <c r="H44" s="4">
        <v>0.79</v>
      </c>
    </row>
    <row r="45" spans="2:8">
      <c r="B45" s="1" t="s">
        <v>2317</v>
      </c>
      <c r="C45" s="12" t="s">
        <v>136</v>
      </c>
      <c r="D45" s="1" t="s">
        <v>137</v>
      </c>
      <c r="E45" s="1" t="s">
        <v>410</v>
      </c>
      <c r="F45" s="4">
        <v>27778</v>
      </c>
      <c r="G45" s="4">
        <v>275.67</v>
      </c>
      <c r="H45" s="4">
        <v>0.79</v>
      </c>
    </row>
    <row r="46" spans="2:8">
      <c r="B46" s="1" t="s">
        <v>1601</v>
      </c>
      <c r="C46" s="12" t="s">
        <v>136</v>
      </c>
      <c r="D46" s="1" t="s">
        <v>176</v>
      </c>
      <c r="E46" s="1" t="s">
        <v>196</v>
      </c>
      <c r="F46" s="4">
        <v>38272</v>
      </c>
      <c r="G46" s="4">
        <v>274.7</v>
      </c>
      <c r="H46" s="4">
        <v>0.78</v>
      </c>
    </row>
    <row r="47" spans="2:8">
      <c r="B47" s="1" t="s">
        <v>1581</v>
      </c>
      <c r="C47" s="12" t="s">
        <v>136</v>
      </c>
      <c r="D47" s="1" t="s">
        <v>161</v>
      </c>
      <c r="E47" s="1" t="s">
        <v>172</v>
      </c>
      <c r="F47" s="4">
        <v>5709</v>
      </c>
      <c r="G47" s="4">
        <v>268.55</v>
      </c>
      <c r="H47" s="4">
        <v>0.77</v>
      </c>
    </row>
    <row r="48" spans="2:8">
      <c r="B48" s="1" t="s">
        <v>1961</v>
      </c>
      <c r="C48" s="12" t="s">
        <v>136</v>
      </c>
      <c r="D48" s="1" t="s">
        <v>170</v>
      </c>
      <c r="E48" s="1" t="s">
        <v>350</v>
      </c>
      <c r="F48" s="4">
        <v>17876</v>
      </c>
      <c r="G48" s="4">
        <v>268.20999999999998</v>
      </c>
      <c r="H48" s="4">
        <v>0.76</v>
      </c>
    </row>
    <row r="49" spans="2:8">
      <c r="B49" s="1" t="s">
        <v>1955</v>
      </c>
      <c r="C49" s="12" t="s">
        <v>136</v>
      </c>
      <c r="D49" s="1" t="s">
        <v>200</v>
      </c>
      <c r="E49" s="1" t="s">
        <v>425</v>
      </c>
      <c r="F49" s="4">
        <v>34217</v>
      </c>
      <c r="G49" s="4">
        <v>256.05</v>
      </c>
      <c r="H49" s="4">
        <v>0.73</v>
      </c>
    </row>
    <row r="50" spans="2:8">
      <c r="B50" s="1" t="s">
        <v>2036</v>
      </c>
      <c r="C50" s="12" t="s">
        <v>136</v>
      </c>
      <c r="D50" s="1" t="s">
        <v>256</v>
      </c>
      <c r="E50" s="1" t="s">
        <v>375</v>
      </c>
      <c r="F50" s="4">
        <v>220793</v>
      </c>
      <c r="G50" s="4">
        <v>256.01</v>
      </c>
      <c r="H50" s="4">
        <v>0.73</v>
      </c>
    </row>
    <row r="51" spans="2:8">
      <c r="B51" s="1" t="s">
        <v>1584</v>
      </c>
      <c r="C51" s="12" t="s">
        <v>136</v>
      </c>
      <c r="D51" s="1" t="s">
        <v>176</v>
      </c>
      <c r="E51" s="1" t="s">
        <v>285</v>
      </c>
      <c r="F51" s="4">
        <v>20794</v>
      </c>
      <c r="G51" s="4">
        <v>247.87</v>
      </c>
      <c r="H51" s="4">
        <v>0.71</v>
      </c>
    </row>
    <row r="52" spans="2:8">
      <c r="B52" s="1" t="s">
        <v>1957</v>
      </c>
      <c r="C52" s="12" t="s">
        <v>136</v>
      </c>
      <c r="D52" s="1" t="s">
        <v>246</v>
      </c>
      <c r="E52" s="1" t="s">
        <v>426</v>
      </c>
      <c r="F52" s="4">
        <v>83644</v>
      </c>
      <c r="G52" s="4">
        <v>240.31</v>
      </c>
      <c r="H52" s="4">
        <v>0.68</v>
      </c>
    </row>
    <row r="53" spans="2:8">
      <c r="B53" s="1" t="s">
        <v>1604</v>
      </c>
      <c r="C53" s="12" t="s">
        <v>136</v>
      </c>
      <c r="D53" s="1" t="s">
        <v>154</v>
      </c>
      <c r="E53" s="1" t="s">
        <v>175</v>
      </c>
      <c r="F53" s="4">
        <v>27475</v>
      </c>
      <c r="G53" s="4">
        <v>237.65</v>
      </c>
      <c r="H53" s="4">
        <v>0.68</v>
      </c>
    </row>
    <row r="54" spans="2:8">
      <c r="B54" s="1" t="s">
        <v>1590</v>
      </c>
      <c r="C54" s="12" t="s">
        <v>136</v>
      </c>
      <c r="D54" s="1" t="s">
        <v>246</v>
      </c>
      <c r="E54" s="1" t="s">
        <v>284</v>
      </c>
      <c r="F54" s="4">
        <v>6046</v>
      </c>
      <c r="G54" s="4">
        <v>225.39</v>
      </c>
      <c r="H54" s="4">
        <v>0.64</v>
      </c>
    </row>
    <row r="55" spans="2:8">
      <c r="B55" s="1" t="s">
        <v>2200</v>
      </c>
      <c r="C55" s="12" t="s">
        <v>136</v>
      </c>
      <c r="D55" s="1" t="s">
        <v>161</v>
      </c>
      <c r="E55" s="1" t="s">
        <v>427</v>
      </c>
      <c r="F55" s="4">
        <v>23529</v>
      </c>
      <c r="G55" s="4">
        <v>223.01</v>
      </c>
      <c r="H55" s="4">
        <v>0.64</v>
      </c>
    </row>
    <row r="56" spans="2:8">
      <c r="B56" s="1" t="s">
        <v>2046</v>
      </c>
      <c r="C56" s="12" t="s">
        <v>136</v>
      </c>
      <c r="D56" s="1" t="s">
        <v>154</v>
      </c>
      <c r="E56" s="1" t="s">
        <v>428</v>
      </c>
      <c r="F56" s="4">
        <v>5460</v>
      </c>
      <c r="G56" s="4">
        <v>218.26</v>
      </c>
      <c r="H56" s="4">
        <v>0.62</v>
      </c>
    </row>
    <row r="57" spans="2:8">
      <c r="B57" s="1" t="s">
        <v>429</v>
      </c>
      <c r="C57" s="12" t="s">
        <v>136</v>
      </c>
      <c r="D57" s="1" t="s">
        <v>386</v>
      </c>
      <c r="E57" s="1" t="s">
        <v>430</v>
      </c>
      <c r="F57" s="4">
        <v>168600</v>
      </c>
      <c r="G57" s="4">
        <v>203.25</v>
      </c>
      <c r="H57" s="4">
        <v>0.57999999999999996</v>
      </c>
    </row>
    <row r="58" spans="2:8">
      <c r="B58" s="1" t="s">
        <v>1975</v>
      </c>
      <c r="C58" s="12" t="s">
        <v>136</v>
      </c>
      <c r="D58" s="1" t="s">
        <v>139</v>
      </c>
      <c r="E58" s="1" t="s">
        <v>352</v>
      </c>
      <c r="F58" s="4">
        <v>42892</v>
      </c>
      <c r="G58" s="4">
        <v>202.3</v>
      </c>
      <c r="H58" s="4">
        <v>0.57999999999999996</v>
      </c>
    </row>
    <row r="59" spans="2:8">
      <c r="B59" s="1" t="s">
        <v>1969</v>
      </c>
      <c r="C59" s="12" t="s">
        <v>136</v>
      </c>
      <c r="D59" s="1" t="s">
        <v>193</v>
      </c>
      <c r="E59" s="1" t="s">
        <v>351</v>
      </c>
      <c r="F59" s="4">
        <v>25475</v>
      </c>
      <c r="G59" s="4">
        <v>188.83</v>
      </c>
      <c r="H59" s="4">
        <v>0.54</v>
      </c>
    </row>
    <row r="60" spans="2:8">
      <c r="B60" s="1" t="s">
        <v>2007</v>
      </c>
      <c r="C60" s="12" t="s">
        <v>136</v>
      </c>
      <c r="D60" s="1" t="s">
        <v>170</v>
      </c>
      <c r="E60" s="1" t="s">
        <v>361</v>
      </c>
      <c r="F60" s="4">
        <v>613</v>
      </c>
      <c r="G60" s="4">
        <v>173.4</v>
      </c>
      <c r="H60" s="4">
        <v>0.49</v>
      </c>
    </row>
    <row r="61" spans="2:8">
      <c r="B61" s="1" t="s">
        <v>1596</v>
      </c>
      <c r="C61" s="12" t="s">
        <v>136</v>
      </c>
      <c r="D61" s="1" t="s">
        <v>246</v>
      </c>
      <c r="E61" s="1" t="s">
        <v>283</v>
      </c>
      <c r="F61" s="4">
        <v>6414</v>
      </c>
      <c r="G61" s="4">
        <v>171.85</v>
      </c>
      <c r="H61" s="4">
        <v>0.49</v>
      </c>
    </row>
    <row r="62" spans="2:8">
      <c r="B62" s="1" t="s">
        <v>1959</v>
      </c>
      <c r="C62" s="12" t="s">
        <v>136</v>
      </c>
      <c r="D62" s="1" t="s">
        <v>246</v>
      </c>
      <c r="E62" s="1" t="s">
        <v>431</v>
      </c>
      <c r="F62" s="4">
        <v>6026</v>
      </c>
      <c r="G62" s="4">
        <v>165.22</v>
      </c>
      <c r="H62" s="4">
        <v>0.47</v>
      </c>
    </row>
    <row r="63" spans="2:8">
      <c r="B63" s="1" t="s">
        <v>1987</v>
      </c>
      <c r="C63" s="12" t="s">
        <v>136</v>
      </c>
      <c r="D63" s="1" t="s">
        <v>364</v>
      </c>
      <c r="E63" s="1" t="s">
        <v>389</v>
      </c>
      <c r="F63" s="4">
        <v>95710</v>
      </c>
      <c r="G63" s="4">
        <v>139.59</v>
      </c>
      <c r="H63" s="4">
        <v>0.4</v>
      </c>
    </row>
    <row r="64" spans="2:8">
      <c r="B64" s="1" t="s">
        <v>2048</v>
      </c>
      <c r="C64" s="12" t="s">
        <v>136</v>
      </c>
      <c r="D64" s="1" t="s">
        <v>139</v>
      </c>
      <c r="E64" s="1" t="s">
        <v>383</v>
      </c>
      <c r="F64" s="4">
        <v>116773</v>
      </c>
      <c r="G64" s="4">
        <v>129.44</v>
      </c>
      <c r="H64" s="4">
        <v>0.37</v>
      </c>
    </row>
    <row r="65" spans="2:9">
      <c r="B65" s="1" t="s">
        <v>2318</v>
      </c>
      <c r="C65" s="12" t="s">
        <v>136</v>
      </c>
      <c r="D65" s="1" t="s">
        <v>137</v>
      </c>
      <c r="E65" s="1" t="s">
        <v>415</v>
      </c>
      <c r="F65" s="4">
        <v>31269</v>
      </c>
      <c r="G65" s="4">
        <v>0</v>
      </c>
      <c r="H65" s="4">
        <v>0</v>
      </c>
      <c r="I65" s="1" t="s">
        <v>416</v>
      </c>
    </row>
    <row r="66" spans="2:9">
      <c r="B66" s="2" t="s">
        <v>203</v>
      </c>
      <c r="C66" s="34"/>
      <c r="D66" s="2"/>
      <c r="E66" s="2"/>
      <c r="F66" s="10"/>
      <c r="G66" s="10">
        <f>SUM(G12:G65)</f>
        <v>34884.060000000005</v>
      </c>
      <c r="H66" s="10">
        <f>SUM(H12:H65)</f>
        <v>99.390000000000029</v>
      </c>
    </row>
    <row r="67" spans="2:9">
      <c r="B67" s="6" t="s">
        <v>102</v>
      </c>
      <c r="C67" s="35" t="s">
        <v>103</v>
      </c>
      <c r="D67" s="6" t="s">
        <v>104</v>
      </c>
      <c r="E67" s="6" t="s">
        <v>105</v>
      </c>
      <c r="F67" s="8" t="s">
        <v>106</v>
      </c>
      <c r="G67" s="8" t="s">
        <v>107</v>
      </c>
      <c r="H67" s="8" t="s">
        <v>108</v>
      </c>
    </row>
    <row r="68" spans="2:9">
      <c r="B68" s="2" t="s">
        <v>109</v>
      </c>
    </row>
    <row r="69" spans="2:9">
      <c r="B69" s="2" t="s">
        <v>110</v>
      </c>
    </row>
    <row r="70" spans="2:9">
      <c r="B70" s="2" t="s">
        <v>399</v>
      </c>
    </row>
    <row r="71" spans="2:9">
      <c r="B71" s="1" t="s">
        <v>2316</v>
      </c>
      <c r="C71" s="12">
        <v>5.14</v>
      </c>
      <c r="D71" s="1" t="s">
        <v>311</v>
      </c>
      <c r="E71" s="1" t="s">
        <v>400</v>
      </c>
      <c r="F71" s="4">
        <v>5753</v>
      </c>
      <c r="G71" s="4">
        <v>1.68</v>
      </c>
      <c r="H71" s="4">
        <v>0</v>
      </c>
    </row>
    <row r="72" spans="2:9">
      <c r="B72" s="2" t="s">
        <v>329</v>
      </c>
      <c r="C72" s="34"/>
      <c r="D72" s="2"/>
      <c r="E72" s="2"/>
      <c r="F72" s="10"/>
      <c r="G72" s="10">
        <f>SUM(G67:G71)</f>
        <v>1.68</v>
      </c>
      <c r="H72" s="10">
        <f>SUM(H67:H71)</f>
        <v>0</v>
      </c>
    </row>
    <row r="73" spans="2:9">
      <c r="B73" s="2" t="s">
        <v>401</v>
      </c>
      <c r="C73" s="34"/>
      <c r="D73" s="2"/>
      <c r="E73" s="2"/>
      <c r="F73" s="10"/>
      <c r="G73" s="10">
        <v>187.49</v>
      </c>
      <c r="H73" s="10">
        <v>0.53</v>
      </c>
    </row>
    <row r="74" spans="2:9">
      <c r="B74" s="2" t="s">
        <v>122</v>
      </c>
      <c r="C74" s="34"/>
      <c r="D74" s="2"/>
      <c r="E74" s="2"/>
      <c r="F74" s="10"/>
      <c r="G74" s="10">
        <v>35073.229999999996</v>
      </c>
      <c r="H74" s="10">
        <v>99.91</v>
      </c>
    </row>
    <row r="75" spans="2:9">
      <c r="B75" s="2" t="s">
        <v>123</v>
      </c>
      <c r="C75" s="34"/>
      <c r="D75" s="2"/>
      <c r="E75" s="2"/>
      <c r="F75" s="10"/>
      <c r="G75" s="10">
        <v>28.864846900001567</v>
      </c>
      <c r="H75" s="10">
        <v>9.0000000000003411E-2</v>
      </c>
    </row>
    <row r="76" spans="2:9">
      <c r="B76" s="2" t="s">
        <v>124</v>
      </c>
      <c r="C76" s="34"/>
      <c r="D76" s="2"/>
      <c r="E76" s="2"/>
      <c r="F76" s="10"/>
      <c r="G76" s="10">
        <v>35102.0948469</v>
      </c>
      <c r="H76" s="10">
        <v>100</v>
      </c>
    </row>
    <row r="77" spans="2:9">
      <c r="B77" s="1" t="s">
        <v>125</v>
      </c>
    </row>
    <row r="78" spans="2:9">
      <c r="B78" s="1" t="s">
        <v>126</v>
      </c>
    </row>
    <row r="80" spans="2:9" ht="25.5">
      <c r="B80" s="11" t="s">
        <v>127</v>
      </c>
      <c r="C80" s="12" t="s">
        <v>128</v>
      </c>
    </row>
    <row r="81" spans="2:8">
      <c r="B81" s="2"/>
    </row>
    <row r="82" spans="2:8">
      <c r="B82" s="2" t="s">
        <v>129</v>
      </c>
    </row>
    <row r="83" spans="2:8">
      <c r="B83" s="2" t="s">
        <v>206</v>
      </c>
    </row>
    <row r="84" spans="2:8">
      <c r="B84" s="2" t="s">
        <v>130</v>
      </c>
    </row>
    <row r="85" spans="2:8">
      <c r="B85" s="2" t="s">
        <v>432</v>
      </c>
      <c r="C85" s="34"/>
    </row>
    <row r="86" spans="2:8">
      <c r="B86" s="2" t="s">
        <v>433</v>
      </c>
      <c r="C86" s="34"/>
    </row>
    <row r="87" spans="2:8" s="121" customFormat="1">
      <c r="B87" s="118" t="s">
        <v>2444</v>
      </c>
      <c r="C87" s="122"/>
      <c r="F87" s="123"/>
      <c r="G87" s="123"/>
      <c r="H87" s="123"/>
    </row>
    <row r="88" spans="2:8" s="121" customFormat="1">
      <c r="B88" s="118" t="s">
        <v>131</v>
      </c>
      <c r="C88" s="124"/>
      <c r="F88" s="123"/>
      <c r="G88" s="123"/>
      <c r="H88" s="123"/>
    </row>
    <row r="89" spans="2:8" s="121" customFormat="1">
      <c r="B89" s="118" t="s">
        <v>132</v>
      </c>
      <c r="C89" s="124"/>
      <c r="F89" s="123"/>
      <c r="G89" s="123"/>
      <c r="H89" s="123"/>
    </row>
    <row r="92" spans="2:8">
      <c r="B92" s="370" t="s">
        <v>2421</v>
      </c>
      <c r="C92" s="371"/>
      <c r="D92" s="371"/>
      <c r="E92" s="371"/>
      <c r="F92" s="371"/>
      <c r="G92" s="372"/>
    </row>
    <row r="93" spans="2:8">
      <c r="B93" s="373"/>
      <c r="C93" s="374"/>
      <c r="D93" s="374"/>
      <c r="E93" s="374"/>
      <c r="F93" s="374"/>
      <c r="G93" s="375"/>
    </row>
    <row r="94" spans="2:8">
      <c r="B94" s="373"/>
      <c r="C94" s="374"/>
      <c r="D94" s="374"/>
      <c r="E94" s="374"/>
      <c r="F94" s="374"/>
      <c r="G94" s="375"/>
    </row>
    <row r="95" spans="2:8">
      <c r="B95" s="373"/>
      <c r="C95" s="374"/>
      <c r="D95" s="374"/>
      <c r="E95" s="374"/>
      <c r="F95" s="374"/>
      <c r="G95" s="375"/>
    </row>
    <row r="96" spans="2:8">
      <c r="B96" s="373"/>
      <c r="C96" s="374"/>
      <c r="D96" s="374"/>
      <c r="E96" s="374"/>
      <c r="F96" s="374"/>
      <c r="G96" s="375"/>
    </row>
    <row r="97" spans="2:7">
      <c r="B97" s="376"/>
      <c r="C97" s="377"/>
      <c r="D97" s="377"/>
      <c r="E97" s="377"/>
      <c r="F97" s="377"/>
      <c r="G97" s="378"/>
    </row>
  </sheetData>
  <mergeCells count="3">
    <mergeCell ref="B1:E1"/>
    <mergeCell ref="B92:G97"/>
    <mergeCell ref="C3:C7"/>
  </mergeCells>
  <hyperlinks>
    <hyperlink ref="A1" location="Index!A1" display="Index" xr:uid="{777EEDB2-4047-4DC2-9006-6C2D8EE1BA47}"/>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D5BF7-ED0C-4C52-B105-DA81B56C4EDD}">
  <sheetPr codeName="Sheet70"/>
  <dimension ref="A1:I51"/>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10.28515625" style="1" bestFit="1" customWidth="1"/>
    <col min="5" max="5" width="13.5703125" style="1" bestFit="1" customWidth="1"/>
    <col min="6" max="6" width="10.28515625" style="4" bestFit="1" customWidth="1"/>
    <col min="7" max="7" width="18.140625" style="4" bestFit="1" customWidth="1"/>
    <col min="8" max="8" width="9.140625" style="4"/>
    <col min="9" max="9" width="1.7109375" style="1" bestFit="1" customWidth="1"/>
    <col min="10" max="256" width="9.140625" style="1"/>
    <col min="257" max="257" width="5.42578125" style="1" bestFit="1" customWidth="1"/>
    <col min="258" max="258" width="67" style="1" bestFit="1" customWidth="1"/>
    <col min="259" max="259" width="13.140625" style="1" bestFit="1" customWidth="1"/>
    <col min="260" max="260" width="10.28515625" style="1" bestFit="1" customWidth="1"/>
    <col min="261" max="261" width="13.5703125" style="1" bestFit="1" customWidth="1"/>
    <col min="262" max="262" width="10.285156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67" style="1" bestFit="1" customWidth="1"/>
    <col min="515" max="515" width="13.140625" style="1" bestFit="1" customWidth="1"/>
    <col min="516" max="516" width="10.28515625" style="1" bestFit="1" customWidth="1"/>
    <col min="517" max="517" width="13.5703125" style="1" bestFit="1" customWidth="1"/>
    <col min="518" max="518" width="10.285156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67" style="1" bestFit="1" customWidth="1"/>
    <col min="771" max="771" width="13.140625" style="1" bestFit="1" customWidth="1"/>
    <col min="772" max="772" width="10.28515625" style="1" bestFit="1" customWidth="1"/>
    <col min="773" max="773" width="13.5703125" style="1" bestFit="1" customWidth="1"/>
    <col min="774" max="774" width="10.285156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67" style="1" bestFit="1" customWidth="1"/>
    <col min="1027" max="1027" width="13.140625" style="1" bestFit="1" customWidth="1"/>
    <col min="1028" max="1028" width="10.28515625" style="1" bestFit="1" customWidth="1"/>
    <col min="1029" max="1029" width="13.5703125" style="1" bestFit="1" customWidth="1"/>
    <col min="1030" max="1030" width="10.285156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67" style="1" bestFit="1" customWidth="1"/>
    <col min="1283" max="1283" width="13.140625" style="1" bestFit="1" customWidth="1"/>
    <col min="1284" max="1284" width="10.28515625" style="1" bestFit="1" customWidth="1"/>
    <col min="1285" max="1285" width="13.5703125" style="1" bestFit="1" customWidth="1"/>
    <col min="1286" max="1286" width="10.285156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67" style="1" bestFit="1" customWidth="1"/>
    <col min="1539" max="1539" width="13.140625" style="1" bestFit="1" customWidth="1"/>
    <col min="1540" max="1540" width="10.28515625" style="1" bestFit="1" customWidth="1"/>
    <col min="1541" max="1541" width="13.5703125" style="1" bestFit="1" customWidth="1"/>
    <col min="1542" max="1542" width="10.285156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67" style="1" bestFit="1" customWidth="1"/>
    <col min="1795" max="1795" width="13.140625" style="1" bestFit="1" customWidth="1"/>
    <col min="1796" max="1796" width="10.28515625" style="1" bestFit="1" customWidth="1"/>
    <col min="1797" max="1797" width="13.5703125" style="1" bestFit="1" customWidth="1"/>
    <col min="1798" max="1798" width="10.285156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67" style="1" bestFit="1" customWidth="1"/>
    <col min="2051" max="2051" width="13.140625" style="1" bestFit="1" customWidth="1"/>
    <col min="2052" max="2052" width="10.28515625" style="1" bestFit="1" customWidth="1"/>
    <col min="2053" max="2053" width="13.5703125" style="1" bestFit="1" customWidth="1"/>
    <col min="2054" max="2054" width="10.285156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67" style="1" bestFit="1" customWidth="1"/>
    <col min="2307" max="2307" width="13.140625" style="1" bestFit="1" customWidth="1"/>
    <col min="2308" max="2308" width="10.28515625" style="1" bestFit="1" customWidth="1"/>
    <col min="2309" max="2309" width="13.5703125" style="1" bestFit="1" customWidth="1"/>
    <col min="2310" max="2310" width="10.285156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67" style="1" bestFit="1" customWidth="1"/>
    <col min="2563" max="2563" width="13.140625" style="1" bestFit="1" customWidth="1"/>
    <col min="2564" max="2564" width="10.28515625" style="1" bestFit="1" customWidth="1"/>
    <col min="2565" max="2565" width="13.5703125" style="1" bestFit="1" customWidth="1"/>
    <col min="2566" max="2566" width="10.285156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67" style="1" bestFit="1" customWidth="1"/>
    <col min="2819" max="2819" width="13.140625" style="1" bestFit="1" customWidth="1"/>
    <col min="2820" max="2820" width="10.28515625" style="1" bestFit="1" customWidth="1"/>
    <col min="2821" max="2821" width="13.5703125" style="1" bestFit="1" customWidth="1"/>
    <col min="2822" max="2822" width="10.285156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67" style="1" bestFit="1" customWidth="1"/>
    <col min="3075" max="3075" width="13.140625" style="1" bestFit="1" customWidth="1"/>
    <col min="3076" max="3076" width="10.28515625" style="1" bestFit="1" customWidth="1"/>
    <col min="3077" max="3077" width="13.5703125" style="1" bestFit="1" customWidth="1"/>
    <col min="3078" max="3078" width="10.285156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67" style="1" bestFit="1" customWidth="1"/>
    <col min="3331" max="3331" width="13.140625" style="1" bestFit="1" customWidth="1"/>
    <col min="3332" max="3332" width="10.28515625" style="1" bestFit="1" customWidth="1"/>
    <col min="3333" max="3333" width="13.5703125" style="1" bestFit="1" customWidth="1"/>
    <col min="3334" max="3334" width="10.285156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67" style="1" bestFit="1" customWidth="1"/>
    <col min="3587" max="3587" width="13.140625" style="1" bestFit="1" customWidth="1"/>
    <col min="3588" max="3588" width="10.28515625" style="1" bestFit="1" customWidth="1"/>
    <col min="3589" max="3589" width="13.5703125" style="1" bestFit="1" customWidth="1"/>
    <col min="3590" max="3590" width="10.285156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67" style="1" bestFit="1" customWidth="1"/>
    <col min="3843" max="3843" width="13.140625" style="1" bestFit="1" customWidth="1"/>
    <col min="3844" max="3844" width="10.28515625" style="1" bestFit="1" customWidth="1"/>
    <col min="3845" max="3845" width="13.5703125" style="1" bestFit="1" customWidth="1"/>
    <col min="3846" max="3846" width="10.285156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67" style="1" bestFit="1" customWidth="1"/>
    <col min="4099" max="4099" width="13.140625" style="1" bestFit="1" customWidth="1"/>
    <col min="4100" max="4100" width="10.28515625" style="1" bestFit="1" customWidth="1"/>
    <col min="4101" max="4101" width="13.5703125" style="1" bestFit="1" customWidth="1"/>
    <col min="4102" max="4102" width="10.285156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67" style="1" bestFit="1" customWidth="1"/>
    <col min="4355" max="4355" width="13.140625" style="1" bestFit="1" customWidth="1"/>
    <col min="4356" max="4356" width="10.28515625" style="1" bestFit="1" customWidth="1"/>
    <col min="4357" max="4357" width="13.5703125" style="1" bestFit="1" customWidth="1"/>
    <col min="4358" max="4358" width="10.285156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67" style="1" bestFit="1" customWidth="1"/>
    <col min="4611" max="4611" width="13.140625" style="1" bestFit="1" customWidth="1"/>
    <col min="4612" max="4612" width="10.28515625" style="1" bestFit="1" customWidth="1"/>
    <col min="4613" max="4613" width="13.5703125" style="1" bestFit="1" customWidth="1"/>
    <col min="4614" max="4614" width="10.285156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67" style="1" bestFit="1" customWidth="1"/>
    <col min="4867" max="4867" width="13.140625" style="1" bestFit="1" customWidth="1"/>
    <col min="4868" max="4868" width="10.28515625" style="1" bestFit="1" customWidth="1"/>
    <col min="4869" max="4869" width="13.5703125" style="1" bestFit="1" customWidth="1"/>
    <col min="4870" max="4870" width="10.285156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67" style="1" bestFit="1" customWidth="1"/>
    <col min="5123" max="5123" width="13.140625" style="1" bestFit="1" customWidth="1"/>
    <col min="5124" max="5124" width="10.28515625" style="1" bestFit="1" customWidth="1"/>
    <col min="5125" max="5125" width="13.5703125" style="1" bestFit="1" customWidth="1"/>
    <col min="5126" max="5126" width="10.285156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67" style="1" bestFit="1" customWidth="1"/>
    <col min="5379" max="5379" width="13.140625" style="1" bestFit="1" customWidth="1"/>
    <col min="5380" max="5380" width="10.28515625" style="1" bestFit="1" customWidth="1"/>
    <col min="5381" max="5381" width="13.5703125" style="1" bestFit="1" customWidth="1"/>
    <col min="5382" max="5382" width="10.285156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67" style="1" bestFit="1" customWidth="1"/>
    <col min="5635" max="5635" width="13.140625" style="1" bestFit="1" customWidth="1"/>
    <col min="5636" max="5636" width="10.28515625" style="1" bestFit="1" customWidth="1"/>
    <col min="5637" max="5637" width="13.5703125" style="1" bestFit="1" customWidth="1"/>
    <col min="5638" max="5638" width="10.285156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67" style="1" bestFit="1" customWidth="1"/>
    <col min="5891" max="5891" width="13.140625" style="1" bestFit="1" customWidth="1"/>
    <col min="5892" max="5892" width="10.28515625" style="1" bestFit="1" customWidth="1"/>
    <col min="5893" max="5893" width="13.5703125" style="1" bestFit="1" customWidth="1"/>
    <col min="5894" max="5894" width="10.285156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67" style="1" bestFit="1" customWidth="1"/>
    <col min="6147" max="6147" width="13.140625" style="1" bestFit="1" customWidth="1"/>
    <col min="6148" max="6148" width="10.28515625" style="1" bestFit="1" customWidth="1"/>
    <col min="6149" max="6149" width="13.5703125" style="1" bestFit="1" customWidth="1"/>
    <col min="6150" max="6150" width="10.285156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67" style="1" bestFit="1" customWidth="1"/>
    <col min="6403" max="6403" width="13.140625" style="1" bestFit="1" customWidth="1"/>
    <col min="6404" max="6404" width="10.28515625" style="1" bestFit="1" customWidth="1"/>
    <col min="6405" max="6405" width="13.5703125" style="1" bestFit="1" customWidth="1"/>
    <col min="6406" max="6406" width="10.285156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67" style="1" bestFit="1" customWidth="1"/>
    <col min="6659" max="6659" width="13.140625" style="1" bestFit="1" customWidth="1"/>
    <col min="6660" max="6660" width="10.28515625" style="1" bestFit="1" customWidth="1"/>
    <col min="6661" max="6661" width="13.5703125" style="1" bestFit="1" customWidth="1"/>
    <col min="6662" max="6662" width="10.285156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67" style="1" bestFit="1" customWidth="1"/>
    <col min="6915" max="6915" width="13.140625" style="1" bestFit="1" customWidth="1"/>
    <col min="6916" max="6916" width="10.28515625" style="1" bestFit="1" customWidth="1"/>
    <col min="6917" max="6917" width="13.5703125" style="1" bestFit="1" customWidth="1"/>
    <col min="6918" max="6918" width="10.285156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67" style="1" bestFit="1" customWidth="1"/>
    <col min="7171" max="7171" width="13.140625" style="1" bestFit="1" customWidth="1"/>
    <col min="7172" max="7172" width="10.28515625" style="1" bestFit="1" customWidth="1"/>
    <col min="7173" max="7173" width="13.5703125" style="1" bestFit="1" customWidth="1"/>
    <col min="7174" max="7174" width="10.285156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67" style="1" bestFit="1" customWidth="1"/>
    <col min="7427" max="7427" width="13.140625" style="1" bestFit="1" customWidth="1"/>
    <col min="7428" max="7428" width="10.28515625" style="1" bestFit="1" customWidth="1"/>
    <col min="7429" max="7429" width="13.5703125" style="1" bestFit="1" customWidth="1"/>
    <col min="7430" max="7430" width="10.285156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67" style="1" bestFit="1" customWidth="1"/>
    <col min="7683" max="7683" width="13.140625" style="1" bestFit="1" customWidth="1"/>
    <col min="7684" max="7684" width="10.28515625" style="1" bestFit="1" customWidth="1"/>
    <col min="7685" max="7685" width="13.5703125" style="1" bestFit="1" customWidth="1"/>
    <col min="7686" max="7686" width="10.285156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67" style="1" bestFit="1" customWidth="1"/>
    <col min="7939" max="7939" width="13.140625" style="1" bestFit="1" customWidth="1"/>
    <col min="7940" max="7940" width="10.28515625" style="1" bestFit="1" customWidth="1"/>
    <col min="7941" max="7941" width="13.5703125" style="1" bestFit="1" customWidth="1"/>
    <col min="7942" max="7942" width="10.285156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67" style="1" bestFit="1" customWidth="1"/>
    <col min="8195" max="8195" width="13.140625" style="1" bestFit="1" customWidth="1"/>
    <col min="8196" max="8196" width="10.28515625" style="1" bestFit="1" customWidth="1"/>
    <col min="8197" max="8197" width="13.5703125" style="1" bestFit="1" customWidth="1"/>
    <col min="8198" max="8198" width="10.285156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67" style="1" bestFit="1" customWidth="1"/>
    <col min="8451" max="8451" width="13.140625" style="1" bestFit="1" customWidth="1"/>
    <col min="8452" max="8452" width="10.28515625" style="1" bestFit="1" customWidth="1"/>
    <col min="8453" max="8453" width="13.5703125" style="1" bestFit="1" customWidth="1"/>
    <col min="8454" max="8454" width="10.285156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67" style="1" bestFit="1" customWidth="1"/>
    <col min="8707" max="8707" width="13.140625" style="1" bestFit="1" customWidth="1"/>
    <col min="8708" max="8708" width="10.28515625" style="1" bestFit="1" customWidth="1"/>
    <col min="8709" max="8709" width="13.5703125" style="1" bestFit="1" customWidth="1"/>
    <col min="8710" max="8710" width="10.285156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67" style="1" bestFit="1" customWidth="1"/>
    <col min="8963" max="8963" width="13.140625" style="1" bestFit="1" customWidth="1"/>
    <col min="8964" max="8964" width="10.28515625" style="1" bestFit="1" customWidth="1"/>
    <col min="8965" max="8965" width="13.5703125" style="1" bestFit="1" customWidth="1"/>
    <col min="8966" max="8966" width="10.285156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67" style="1" bestFit="1" customWidth="1"/>
    <col min="9219" max="9219" width="13.140625" style="1" bestFit="1" customWidth="1"/>
    <col min="9220" max="9220" width="10.28515625" style="1" bestFit="1" customWidth="1"/>
    <col min="9221" max="9221" width="13.5703125" style="1" bestFit="1" customWidth="1"/>
    <col min="9222" max="9222" width="10.285156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67" style="1" bestFit="1" customWidth="1"/>
    <col min="9475" max="9475" width="13.140625" style="1" bestFit="1" customWidth="1"/>
    <col min="9476" max="9476" width="10.28515625" style="1" bestFit="1" customWidth="1"/>
    <col min="9477" max="9477" width="13.5703125" style="1" bestFit="1" customWidth="1"/>
    <col min="9478" max="9478" width="10.285156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67" style="1" bestFit="1" customWidth="1"/>
    <col min="9731" max="9731" width="13.140625" style="1" bestFit="1" customWidth="1"/>
    <col min="9732" max="9732" width="10.28515625" style="1" bestFit="1" customWidth="1"/>
    <col min="9733" max="9733" width="13.5703125" style="1" bestFit="1" customWidth="1"/>
    <col min="9734" max="9734" width="10.285156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67" style="1" bestFit="1" customWidth="1"/>
    <col min="9987" max="9987" width="13.140625" style="1" bestFit="1" customWidth="1"/>
    <col min="9988" max="9988" width="10.28515625" style="1" bestFit="1" customWidth="1"/>
    <col min="9989" max="9989" width="13.5703125" style="1" bestFit="1" customWidth="1"/>
    <col min="9990" max="9990" width="10.285156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67" style="1" bestFit="1" customWidth="1"/>
    <col min="10243" max="10243" width="13.140625" style="1" bestFit="1" customWidth="1"/>
    <col min="10244" max="10244" width="10.28515625" style="1" bestFit="1" customWidth="1"/>
    <col min="10245" max="10245" width="13.5703125" style="1" bestFit="1" customWidth="1"/>
    <col min="10246" max="10246" width="10.285156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67" style="1" bestFit="1" customWidth="1"/>
    <col min="10499" max="10499" width="13.140625" style="1" bestFit="1" customWidth="1"/>
    <col min="10500" max="10500" width="10.28515625" style="1" bestFit="1" customWidth="1"/>
    <col min="10501" max="10501" width="13.5703125" style="1" bestFit="1" customWidth="1"/>
    <col min="10502" max="10502" width="10.285156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67" style="1" bestFit="1" customWidth="1"/>
    <col min="10755" max="10755" width="13.140625" style="1" bestFit="1" customWidth="1"/>
    <col min="10756" max="10756" width="10.28515625" style="1" bestFit="1" customWidth="1"/>
    <col min="10757" max="10757" width="13.5703125" style="1" bestFit="1" customWidth="1"/>
    <col min="10758" max="10758" width="10.285156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67" style="1" bestFit="1" customWidth="1"/>
    <col min="11011" max="11011" width="13.140625" style="1" bestFit="1" customWidth="1"/>
    <col min="11012" max="11012" width="10.28515625" style="1" bestFit="1" customWidth="1"/>
    <col min="11013" max="11013" width="13.5703125" style="1" bestFit="1" customWidth="1"/>
    <col min="11014" max="11014" width="10.285156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67" style="1" bestFit="1" customWidth="1"/>
    <col min="11267" max="11267" width="13.140625" style="1" bestFit="1" customWidth="1"/>
    <col min="11268" max="11268" width="10.28515625" style="1" bestFit="1" customWidth="1"/>
    <col min="11269" max="11269" width="13.5703125" style="1" bestFit="1" customWidth="1"/>
    <col min="11270" max="11270" width="10.285156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67" style="1" bestFit="1" customWidth="1"/>
    <col min="11523" max="11523" width="13.140625" style="1" bestFit="1" customWidth="1"/>
    <col min="11524" max="11524" width="10.28515625" style="1" bestFit="1" customWidth="1"/>
    <col min="11525" max="11525" width="13.5703125" style="1" bestFit="1" customWidth="1"/>
    <col min="11526" max="11526" width="10.285156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67" style="1" bestFit="1" customWidth="1"/>
    <col min="11779" max="11779" width="13.140625" style="1" bestFit="1" customWidth="1"/>
    <col min="11780" max="11780" width="10.28515625" style="1" bestFit="1" customWidth="1"/>
    <col min="11781" max="11781" width="13.5703125" style="1" bestFit="1" customWidth="1"/>
    <col min="11782" max="11782" width="10.285156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67" style="1" bestFit="1" customWidth="1"/>
    <col min="12035" max="12035" width="13.140625" style="1" bestFit="1" customWidth="1"/>
    <col min="12036" max="12036" width="10.28515625" style="1" bestFit="1" customWidth="1"/>
    <col min="12037" max="12037" width="13.5703125" style="1" bestFit="1" customWidth="1"/>
    <col min="12038" max="12038" width="10.285156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67" style="1" bestFit="1" customWidth="1"/>
    <col min="12291" max="12291" width="13.140625" style="1" bestFit="1" customWidth="1"/>
    <col min="12292" max="12292" width="10.28515625" style="1" bestFit="1" customWidth="1"/>
    <col min="12293" max="12293" width="13.5703125" style="1" bestFit="1" customWidth="1"/>
    <col min="12294" max="12294" width="10.285156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67" style="1" bestFit="1" customWidth="1"/>
    <col min="12547" max="12547" width="13.140625" style="1" bestFit="1" customWidth="1"/>
    <col min="12548" max="12548" width="10.28515625" style="1" bestFit="1" customWidth="1"/>
    <col min="12549" max="12549" width="13.5703125" style="1" bestFit="1" customWidth="1"/>
    <col min="12550" max="12550" width="10.285156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67" style="1" bestFit="1" customWidth="1"/>
    <col min="12803" max="12803" width="13.140625" style="1" bestFit="1" customWidth="1"/>
    <col min="12804" max="12804" width="10.28515625" style="1" bestFit="1" customWidth="1"/>
    <col min="12805" max="12805" width="13.5703125" style="1" bestFit="1" customWidth="1"/>
    <col min="12806" max="12806" width="10.285156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67" style="1" bestFit="1" customWidth="1"/>
    <col min="13059" max="13059" width="13.140625" style="1" bestFit="1" customWidth="1"/>
    <col min="13060" max="13060" width="10.28515625" style="1" bestFit="1" customWidth="1"/>
    <col min="13061" max="13061" width="13.5703125" style="1" bestFit="1" customWidth="1"/>
    <col min="13062" max="13062" width="10.285156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67" style="1" bestFit="1" customWidth="1"/>
    <col min="13315" max="13315" width="13.140625" style="1" bestFit="1" customWidth="1"/>
    <col min="13316" max="13316" width="10.28515625" style="1" bestFit="1" customWidth="1"/>
    <col min="13317" max="13317" width="13.5703125" style="1" bestFit="1" customWidth="1"/>
    <col min="13318" max="13318" width="10.285156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67" style="1" bestFit="1" customWidth="1"/>
    <col min="13571" max="13571" width="13.140625" style="1" bestFit="1" customWidth="1"/>
    <col min="13572" max="13572" width="10.28515625" style="1" bestFit="1" customWidth="1"/>
    <col min="13573" max="13573" width="13.5703125" style="1" bestFit="1" customWidth="1"/>
    <col min="13574" max="13574" width="10.285156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67" style="1" bestFit="1" customWidth="1"/>
    <col min="13827" max="13827" width="13.140625" style="1" bestFit="1" customWidth="1"/>
    <col min="13828" max="13828" width="10.28515625" style="1" bestFit="1" customWidth="1"/>
    <col min="13829" max="13829" width="13.5703125" style="1" bestFit="1" customWidth="1"/>
    <col min="13830" max="13830" width="10.285156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67" style="1" bestFit="1" customWidth="1"/>
    <col min="14083" max="14083" width="13.140625" style="1" bestFit="1" customWidth="1"/>
    <col min="14084" max="14084" width="10.28515625" style="1" bestFit="1" customWidth="1"/>
    <col min="14085" max="14085" width="13.5703125" style="1" bestFit="1" customWidth="1"/>
    <col min="14086" max="14086" width="10.285156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67" style="1" bestFit="1" customWidth="1"/>
    <col min="14339" max="14339" width="13.140625" style="1" bestFit="1" customWidth="1"/>
    <col min="14340" max="14340" width="10.28515625" style="1" bestFit="1" customWidth="1"/>
    <col min="14341" max="14341" width="13.5703125" style="1" bestFit="1" customWidth="1"/>
    <col min="14342" max="14342" width="10.285156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67" style="1" bestFit="1" customWidth="1"/>
    <col min="14595" max="14595" width="13.140625" style="1" bestFit="1" customWidth="1"/>
    <col min="14596" max="14596" width="10.28515625" style="1" bestFit="1" customWidth="1"/>
    <col min="14597" max="14597" width="13.5703125" style="1" bestFit="1" customWidth="1"/>
    <col min="14598" max="14598" width="10.285156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67" style="1" bestFit="1" customWidth="1"/>
    <col min="14851" max="14851" width="13.140625" style="1" bestFit="1" customWidth="1"/>
    <col min="14852" max="14852" width="10.28515625" style="1" bestFit="1" customWidth="1"/>
    <col min="14853" max="14853" width="13.5703125" style="1" bestFit="1" customWidth="1"/>
    <col min="14854" max="14854" width="10.285156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67" style="1" bestFit="1" customWidth="1"/>
    <col min="15107" max="15107" width="13.140625" style="1" bestFit="1" customWidth="1"/>
    <col min="15108" max="15108" width="10.28515625" style="1" bestFit="1" customWidth="1"/>
    <col min="15109" max="15109" width="13.5703125" style="1" bestFit="1" customWidth="1"/>
    <col min="15110" max="15110" width="10.285156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67" style="1" bestFit="1" customWidth="1"/>
    <col min="15363" max="15363" width="13.140625" style="1" bestFit="1" customWidth="1"/>
    <col min="15364" max="15364" width="10.28515625" style="1" bestFit="1" customWidth="1"/>
    <col min="15365" max="15365" width="13.5703125" style="1" bestFit="1" customWidth="1"/>
    <col min="15366" max="15366" width="10.285156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67" style="1" bestFit="1" customWidth="1"/>
    <col min="15619" max="15619" width="13.140625" style="1" bestFit="1" customWidth="1"/>
    <col min="15620" max="15620" width="10.28515625" style="1" bestFit="1" customWidth="1"/>
    <col min="15621" max="15621" width="13.5703125" style="1" bestFit="1" customWidth="1"/>
    <col min="15622" max="15622" width="10.285156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67" style="1" bestFit="1" customWidth="1"/>
    <col min="15875" max="15875" width="13.140625" style="1" bestFit="1" customWidth="1"/>
    <col min="15876" max="15876" width="10.28515625" style="1" bestFit="1" customWidth="1"/>
    <col min="15877" max="15877" width="13.5703125" style="1" bestFit="1" customWidth="1"/>
    <col min="15878" max="15878" width="10.285156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67" style="1" bestFit="1" customWidth="1"/>
    <col min="16131" max="16131" width="13.140625" style="1" bestFit="1" customWidth="1"/>
    <col min="16132" max="16132" width="10.28515625" style="1" bestFit="1" customWidth="1"/>
    <col min="16133" max="16133" width="13.5703125" style="1" bestFit="1" customWidth="1"/>
    <col min="16134" max="16134" width="10.28515625" style="1" bestFit="1" customWidth="1"/>
    <col min="16135" max="16135" width="18.140625" style="1" bestFit="1" customWidth="1"/>
    <col min="16136" max="16136" width="9.140625" style="1"/>
    <col min="16137" max="16137" width="1.7109375" style="1" bestFit="1" customWidth="1"/>
    <col min="16138" max="16384" width="9.140625" style="1"/>
  </cols>
  <sheetData>
    <row r="1" spans="1:9">
      <c r="A1" s="3" t="s">
        <v>0</v>
      </c>
      <c r="B1" s="329" t="s">
        <v>85</v>
      </c>
      <c r="C1" s="329"/>
      <c r="D1" s="329"/>
      <c r="E1" s="329"/>
    </row>
    <row r="2" spans="1:9" ht="13.5" thickBot="1"/>
    <row r="3" spans="1:9" ht="15">
      <c r="B3" s="198" t="s">
        <v>3024</v>
      </c>
      <c r="C3" s="341"/>
    </row>
    <row r="4" spans="1:9" ht="30">
      <c r="B4" s="200" t="s">
        <v>3025</v>
      </c>
      <c r="C4" s="342"/>
    </row>
    <row r="5" spans="1:9" ht="15">
      <c r="B5" s="199" t="s">
        <v>2917</v>
      </c>
      <c r="C5" s="342"/>
    </row>
    <row r="6" spans="1:9" ht="15">
      <c r="B6" s="199" t="s">
        <v>3022</v>
      </c>
      <c r="C6" s="342"/>
    </row>
    <row r="7" spans="1:9" ht="45.75" thickBot="1">
      <c r="B7" s="201" t="s">
        <v>3026</v>
      </c>
      <c r="C7" s="343"/>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1619</v>
      </c>
      <c r="C15" s="12" t="s">
        <v>136</v>
      </c>
      <c r="D15" s="1" t="s">
        <v>137</v>
      </c>
      <c r="E15" s="1" t="s">
        <v>141</v>
      </c>
      <c r="F15" s="4">
        <v>22609</v>
      </c>
      <c r="G15" s="4">
        <v>357.54</v>
      </c>
      <c r="H15" s="4">
        <v>27.38</v>
      </c>
    </row>
    <row r="16" spans="1:9">
      <c r="B16" s="1" t="s">
        <v>1621</v>
      </c>
      <c r="C16" s="12" t="s">
        <v>136</v>
      </c>
      <c r="D16" s="1" t="s">
        <v>137</v>
      </c>
      <c r="E16" s="1" t="s">
        <v>138</v>
      </c>
      <c r="F16" s="4">
        <v>43040</v>
      </c>
      <c r="G16" s="4">
        <v>309.48</v>
      </c>
      <c r="H16" s="4">
        <v>23.7</v>
      </c>
    </row>
    <row r="17" spans="2:9">
      <c r="B17" s="1" t="s">
        <v>1613</v>
      </c>
      <c r="C17" s="12" t="s">
        <v>136</v>
      </c>
      <c r="D17" s="1" t="s">
        <v>137</v>
      </c>
      <c r="E17" s="1" t="s">
        <v>152</v>
      </c>
      <c r="F17" s="4">
        <v>21170</v>
      </c>
      <c r="G17" s="4">
        <v>166.5</v>
      </c>
      <c r="H17" s="4">
        <v>12.75</v>
      </c>
    </row>
    <row r="18" spans="2:9">
      <c r="B18" s="1" t="s">
        <v>1603</v>
      </c>
      <c r="C18" s="12" t="s">
        <v>136</v>
      </c>
      <c r="D18" s="1" t="s">
        <v>137</v>
      </c>
      <c r="E18" s="1" t="s">
        <v>145</v>
      </c>
      <c r="F18" s="4">
        <v>9124</v>
      </c>
      <c r="G18" s="4">
        <v>160.01</v>
      </c>
      <c r="H18" s="4">
        <v>12.25</v>
      </c>
    </row>
    <row r="19" spans="2:9">
      <c r="B19" s="1" t="s">
        <v>2317</v>
      </c>
      <c r="C19" s="12" t="s">
        <v>136</v>
      </c>
      <c r="D19" s="1" t="s">
        <v>137</v>
      </c>
      <c r="E19" s="1" t="s">
        <v>410</v>
      </c>
      <c r="F19" s="4">
        <v>14420</v>
      </c>
      <c r="G19" s="4">
        <v>143.1</v>
      </c>
      <c r="H19" s="4">
        <v>10.96</v>
      </c>
    </row>
    <row r="20" spans="2:9">
      <c r="B20" s="1" t="s">
        <v>2319</v>
      </c>
      <c r="C20" s="12" t="s">
        <v>136</v>
      </c>
      <c r="D20" s="1" t="s">
        <v>137</v>
      </c>
      <c r="E20" s="1" t="s">
        <v>411</v>
      </c>
      <c r="F20" s="4">
        <v>16087</v>
      </c>
      <c r="G20" s="4">
        <v>45.85</v>
      </c>
      <c r="H20" s="4">
        <v>3.51</v>
      </c>
    </row>
    <row r="21" spans="2:9">
      <c r="B21" s="1" t="s">
        <v>2003</v>
      </c>
      <c r="C21" s="12" t="s">
        <v>136</v>
      </c>
      <c r="D21" s="1" t="s">
        <v>137</v>
      </c>
      <c r="E21" s="1" t="s">
        <v>379</v>
      </c>
      <c r="F21" s="4">
        <v>47512</v>
      </c>
      <c r="G21" s="4">
        <v>38.6</v>
      </c>
      <c r="H21" s="4">
        <v>2.96</v>
      </c>
    </row>
    <row r="22" spans="2:9">
      <c r="B22" s="1" t="s">
        <v>2320</v>
      </c>
      <c r="C22" s="12" t="s">
        <v>136</v>
      </c>
      <c r="D22" s="1" t="s">
        <v>137</v>
      </c>
      <c r="E22" s="1" t="s">
        <v>412</v>
      </c>
      <c r="F22" s="4">
        <v>299996</v>
      </c>
      <c r="G22" s="4">
        <v>32.4</v>
      </c>
      <c r="H22" s="4">
        <v>2.48</v>
      </c>
    </row>
    <row r="23" spans="2:9">
      <c r="B23" s="1" t="s">
        <v>2002</v>
      </c>
      <c r="C23" s="12" t="s">
        <v>136</v>
      </c>
      <c r="D23" s="1" t="s">
        <v>137</v>
      </c>
      <c r="E23" s="1" t="s">
        <v>413</v>
      </c>
      <c r="F23" s="4">
        <v>62945</v>
      </c>
      <c r="G23" s="4">
        <v>27.03</v>
      </c>
      <c r="H23" s="4">
        <v>2.0699999999999998</v>
      </c>
    </row>
    <row r="24" spans="2:9">
      <c r="B24" s="1" t="s">
        <v>2020</v>
      </c>
      <c r="C24" s="12" t="s">
        <v>136</v>
      </c>
      <c r="D24" s="1" t="s">
        <v>137</v>
      </c>
      <c r="E24" s="1" t="s">
        <v>414</v>
      </c>
      <c r="F24" s="4">
        <v>11033</v>
      </c>
      <c r="G24" s="4">
        <v>18.260000000000002</v>
      </c>
      <c r="H24" s="4">
        <v>1.4</v>
      </c>
    </row>
    <row r="25" spans="2:9">
      <c r="B25" s="1" t="s">
        <v>2318</v>
      </c>
      <c r="C25" s="12" t="s">
        <v>136</v>
      </c>
      <c r="D25" s="1" t="s">
        <v>137</v>
      </c>
      <c r="E25" s="1" t="s">
        <v>415</v>
      </c>
      <c r="F25" s="4">
        <v>38064</v>
      </c>
      <c r="G25" s="4">
        <v>0</v>
      </c>
      <c r="H25" s="4">
        <v>0</v>
      </c>
      <c r="I25" s="1" t="s">
        <v>416</v>
      </c>
    </row>
    <row r="26" spans="2:9">
      <c r="B26" s="2" t="s">
        <v>203</v>
      </c>
      <c r="C26" s="34"/>
      <c r="D26" s="2"/>
      <c r="E26" s="2"/>
      <c r="F26" s="10"/>
      <c r="G26" s="10">
        <f>SUM(G12:G25)</f>
        <v>1298.7699999999998</v>
      </c>
      <c r="H26" s="10">
        <f>SUM(H12:H25)</f>
        <v>99.46</v>
      </c>
    </row>
    <row r="27" spans="2:9">
      <c r="B27" s="2" t="s">
        <v>204</v>
      </c>
      <c r="C27" s="34"/>
      <c r="D27" s="2"/>
      <c r="E27" s="2"/>
      <c r="F27" s="10"/>
      <c r="G27" s="10">
        <v>1.97</v>
      </c>
      <c r="H27" s="10">
        <v>0.15</v>
      </c>
    </row>
    <row r="28" spans="2:9">
      <c r="B28" s="2" t="s">
        <v>122</v>
      </c>
      <c r="C28" s="34"/>
      <c r="D28" s="2"/>
      <c r="E28" s="2"/>
      <c r="F28" s="10"/>
      <c r="G28" s="10">
        <v>1300.74</v>
      </c>
      <c r="H28" s="10">
        <v>99.62</v>
      </c>
    </row>
    <row r="29" spans="2:9">
      <c r="B29" s="2" t="s">
        <v>123</v>
      </c>
      <c r="C29" s="34"/>
      <c r="D29" s="2"/>
      <c r="E29" s="2"/>
      <c r="F29" s="10"/>
      <c r="G29" s="10">
        <v>4.9674815999999558</v>
      </c>
      <c r="H29" s="10">
        <v>0.37999999999999545</v>
      </c>
    </row>
    <row r="30" spans="2:9">
      <c r="B30" s="2" t="s">
        <v>124</v>
      </c>
      <c r="C30" s="34"/>
      <c r="D30" s="2"/>
      <c r="E30" s="2"/>
      <c r="F30" s="10"/>
      <c r="G30" s="10">
        <v>1305.7074815999999</v>
      </c>
      <c r="H30" s="10">
        <v>100</v>
      </c>
    </row>
    <row r="31" spans="2:9">
      <c r="B31" s="1" t="s">
        <v>125</v>
      </c>
    </row>
    <row r="32" spans="2:9">
      <c r="B32" s="1" t="s">
        <v>126</v>
      </c>
    </row>
    <row r="34" spans="2:8" ht="25.5">
      <c r="B34" s="11" t="s">
        <v>127</v>
      </c>
      <c r="C34" s="12" t="s">
        <v>128</v>
      </c>
    </row>
    <row r="35" spans="2:8">
      <c r="B35" s="2"/>
    </row>
    <row r="36" spans="2:8">
      <c r="B36" s="2" t="s">
        <v>129</v>
      </c>
    </row>
    <row r="37" spans="2:8">
      <c r="B37" s="2" t="s">
        <v>206</v>
      </c>
    </row>
    <row r="38" spans="2:8">
      <c r="B38" s="2" t="s">
        <v>130</v>
      </c>
    </row>
    <row r="39" spans="2:8">
      <c r="B39" s="2" t="s">
        <v>417</v>
      </c>
      <c r="C39" s="34"/>
    </row>
    <row r="40" spans="2:8">
      <c r="B40" s="2" t="s">
        <v>418</v>
      </c>
      <c r="C40" s="34"/>
    </row>
    <row r="41" spans="2:8" s="121" customFormat="1">
      <c r="B41" s="118" t="s">
        <v>2444</v>
      </c>
      <c r="C41" s="122"/>
      <c r="F41" s="123"/>
      <c r="G41" s="123"/>
      <c r="H41" s="123"/>
    </row>
    <row r="42" spans="2:8" s="121" customFormat="1">
      <c r="B42" s="118" t="s">
        <v>131</v>
      </c>
      <c r="C42" s="124"/>
      <c r="F42" s="123"/>
      <c r="G42" s="123"/>
      <c r="H42" s="123"/>
    </row>
    <row r="43" spans="2:8" s="121" customFormat="1">
      <c r="B43" s="118" t="s">
        <v>132</v>
      </c>
      <c r="C43" s="124"/>
      <c r="F43" s="123"/>
      <c r="G43" s="123"/>
      <c r="H43" s="123"/>
    </row>
    <row r="46" spans="2:8">
      <c r="B46" s="370" t="s">
        <v>2421</v>
      </c>
      <c r="C46" s="371"/>
      <c r="D46" s="371"/>
      <c r="E46" s="371"/>
      <c r="F46" s="371"/>
      <c r="G46" s="372"/>
    </row>
    <row r="47" spans="2:8">
      <c r="B47" s="373"/>
      <c r="C47" s="374"/>
      <c r="D47" s="374"/>
      <c r="E47" s="374"/>
      <c r="F47" s="374"/>
      <c r="G47" s="375"/>
    </row>
    <row r="48" spans="2:8">
      <c r="B48" s="373"/>
      <c r="C48" s="374"/>
      <c r="D48" s="374"/>
      <c r="E48" s="374"/>
      <c r="F48" s="374"/>
      <c r="G48" s="375"/>
    </row>
    <row r="49" spans="2:7">
      <c r="B49" s="373"/>
      <c r="C49" s="374"/>
      <c r="D49" s="374"/>
      <c r="E49" s="374"/>
      <c r="F49" s="374"/>
      <c r="G49" s="375"/>
    </row>
    <row r="50" spans="2:7">
      <c r="B50" s="373"/>
      <c r="C50" s="374"/>
      <c r="D50" s="374"/>
      <c r="E50" s="374"/>
      <c r="F50" s="374"/>
      <c r="G50" s="375"/>
    </row>
    <row r="51" spans="2:7">
      <c r="B51" s="376"/>
      <c r="C51" s="377"/>
      <c r="D51" s="377"/>
      <c r="E51" s="377"/>
      <c r="F51" s="377"/>
      <c r="G51" s="378"/>
    </row>
  </sheetData>
  <mergeCells count="3">
    <mergeCell ref="B1:E1"/>
    <mergeCell ref="B46:G51"/>
    <mergeCell ref="C3:C7"/>
  </mergeCells>
  <hyperlinks>
    <hyperlink ref="A1" location="Index!A1" display="Index" xr:uid="{6D2E5712-FBA0-4BFA-B0B1-2F50B593113C}"/>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B2B18-1861-4658-888F-30E8DCE58114}">
  <sheetPr codeName="Sheet49"/>
  <dimension ref="A1:I56"/>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18.4257812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18.425781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18.425781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18.425781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18.425781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18.425781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18.425781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18.425781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18.425781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18.425781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18.425781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18.425781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18.425781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18.425781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18.425781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18.425781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18.425781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18.425781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18.425781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18.425781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18.425781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18.425781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18.425781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18.425781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18.425781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18.425781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18.425781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18.425781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18.425781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18.425781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18.425781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18.425781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18.425781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18.425781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18.425781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18.425781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18.425781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18.425781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18.425781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18.425781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18.425781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18.425781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18.425781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18.425781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18.425781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18.425781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18.425781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18.425781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18.425781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18.425781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18.425781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18.425781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18.425781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18.425781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18.425781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18.425781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18.425781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18.425781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18.425781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18.425781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18.425781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18.425781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18.425781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18.425781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29" t="s">
        <v>43</v>
      </c>
      <c r="C1" s="329"/>
      <c r="D1" s="329"/>
      <c r="E1" s="329"/>
    </row>
    <row r="2" spans="1:9" ht="13.5" thickBot="1"/>
    <row r="3" spans="1:9" ht="15">
      <c r="B3" s="198" t="s">
        <v>3027</v>
      </c>
      <c r="C3" s="341"/>
    </row>
    <row r="4" spans="1:9" ht="30">
      <c r="B4" s="200" t="s">
        <v>3028</v>
      </c>
      <c r="C4" s="342"/>
    </row>
    <row r="5" spans="1:9" ht="15">
      <c r="B5" s="200" t="s">
        <v>2917</v>
      </c>
      <c r="C5" s="342"/>
    </row>
    <row r="6" spans="1:9" ht="15">
      <c r="B6" s="200" t="s">
        <v>2933</v>
      </c>
      <c r="C6" s="342"/>
    </row>
    <row r="7" spans="1:9" ht="30.75" thickBot="1">
      <c r="B7" s="201" t="s">
        <v>3029</v>
      </c>
      <c r="C7" s="343"/>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1621</v>
      </c>
      <c r="C15" s="12" t="s">
        <v>136</v>
      </c>
      <c r="D15" s="1" t="s">
        <v>137</v>
      </c>
      <c r="E15" s="1" t="s">
        <v>138</v>
      </c>
      <c r="F15" s="4">
        <v>1886000</v>
      </c>
      <c r="G15" s="4">
        <v>13561.28</v>
      </c>
      <c r="H15" s="4">
        <v>16.75</v>
      </c>
    </row>
    <row r="16" spans="1:9">
      <c r="B16" s="1" t="s">
        <v>1619</v>
      </c>
      <c r="C16" s="12" t="s">
        <v>136</v>
      </c>
      <c r="D16" s="1" t="s">
        <v>137</v>
      </c>
      <c r="E16" s="1" t="s">
        <v>141</v>
      </c>
      <c r="F16" s="4">
        <v>772000</v>
      </c>
      <c r="G16" s="4">
        <v>12208.41</v>
      </c>
      <c r="H16" s="4">
        <v>15.08</v>
      </c>
    </row>
    <row r="17" spans="2:8">
      <c r="B17" s="1" t="s">
        <v>2006</v>
      </c>
      <c r="C17" s="12" t="s">
        <v>136</v>
      </c>
      <c r="D17" s="1" t="s">
        <v>146</v>
      </c>
      <c r="E17" s="1" t="s">
        <v>147</v>
      </c>
      <c r="F17" s="4">
        <v>316000</v>
      </c>
      <c r="G17" s="4">
        <v>8843.26</v>
      </c>
      <c r="H17" s="4">
        <v>10.92</v>
      </c>
    </row>
    <row r="18" spans="2:8">
      <c r="B18" s="1" t="s">
        <v>1613</v>
      </c>
      <c r="C18" s="12" t="s">
        <v>136</v>
      </c>
      <c r="D18" s="1" t="s">
        <v>137</v>
      </c>
      <c r="E18" s="1" t="s">
        <v>152</v>
      </c>
      <c r="F18" s="4">
        <v>1010000</v>
      </c>
      <c r="G18" s="4">
        <v>7943.65</v>
      </c>
      <c r="H18" s="4">
        <v>9.81</v>
      </c>
    </row>
    <row r="19" spans="2:8">
      <c r="B19" s="1" t="s">
        <v>1603</v>
      </c>
      <c r="C19" s="12" t="s">
        <v>136</v>
      </c>
      <c r="D19" s="1" t="s">
        <v>137</v>
      </c>
      <c r="E19" s="1" t="s">
        <v>145</v>
      </c>
      <c r="F19" s="4">
        <v>350000</v>
      </c>
      <c r="G19" s="4">
        <v>6137.95</v>
      </c>
      <c r="H19" s="4">
        <v>7.58</v>
      </c>
    </row>
    <row r="20" spans="2:8">
      <c r="B20" s="1" t="s">
        <v>290</v>
      </c>
      <c r="C20" s="12" t="s">
        <v>136</v>
      </c>
      <c r="D20" s="1" t="s">
        <v>137</v>
      </c>
      <c r="E20" s="1" t="s">
        <v>291</v>
      </c>
      <c r="F20" s="4">
        <v>1349000</v>
      </c>
      <c r="G20" s="4">
        <v>5747.41</v>
      </c>
      <c r="H20" s="4">
        <v>7.1</v>
      </c>
    </row>
    <row r="21" spans="2:8">
      <c r="B21" s="1" t="s">
        <v>1616</v>
      </c>
      <c r="C21" s="12" t="s">
        <v>136</v>
      </c>
      <c r="D21" s="1" t="s">
        <v>146</v>
      </c>
      <c r="E21" s="1" t="s">
        <v>269</v>
      </c>
      <c r="F21" s="4">
        <v>358000</v>
      </c>
      <c r="G21" s="4">
        <v>4083.17</v>
      </c>
      <c r="H21" s="4">
        <v>5.04</v>
      </c>
    </row>
    <row r="22" spans="2:8">
      <c r="B22" s="1" t="s">
        <v>1601</v>
      </c>
      <c r="C22" s="12" t="s">
        <v>136</v>
      </c>
      <c r="D22" s="1" t="s">
        <v>176</v>
      </c>
      <c r="E22" s="1" t="s">
        <v>196</v>
      </c>
      <c r="F22" s="4">
        <v>454000</v>
      </c>
      <c r="G22" s="4">
        <v>3258.59</v>
      </c>
      <c r="H22" s="4">
        <v>4.0199999999999996</v>
      </c>
    </row>
    <row r="23" spans="2:8">
      <c r="B23" s="1" t="s">
        <v>1578</v>
      </c>
      <c r="C23" s="12" t="s">
        <v>136</v>
      </c>
      <c r="D23" s="1" t="s">
        <v>156</v>
      </c>
      <c r="E23" s="1" t="s">
        <v>157</v>
      </c>
      <c r="F23" s="4">
        <v>255000</v>
      </c>
      <c r="G23" s="4">
        <v>3048.14</v>
      </c>
      <c r="H23" s="4">
        <v>3.76</v>
      </c>
    </row>
    <row r="24" spans="2:8">
      <c r="B24" s="1" t="s">
        <v>1594</v>
      </c>
      <c r="C24" s="12" t="s">
        <v>136</v>
      </c>
      <c r="D24" s="1" t="s">
        <v>176</v>
      </c>
      <c r="E24" s="1" t="s">
        <v>177</v>
      </c>
      <c r="F24" s="4">
        <v>160000</v>
      </c>
      <c r="G24" s="4">
        <v>2551.36</v>
      </c>
      <c r="H24" s="4">
        <v>3.15</v>
      </c>
    </row>
    <row r="25" spans="2:8">
      <c r="B25" s="1" t="s">
        <v>1584</v>
      </c>
      <c r="C25" s="12" t="s">
        <v>136</v>
      </c>
      <c r="D25" s="1" t="s">
        <v>176</v>
      </c>
      <c r="E25" s="1" t="s">
        <v>285</v>
      </c>
      <c r="F25" s="4">
        <v>206000</v>
      </c>
      <c r="G25" s="4">
        <v>2455.62</v>
      </c>
      <c r="H25" s="4">
        <v>3.03</v>
      </c>
    </row>
    <row r="26" spans="2:8">
      <c r="B26" s="1" t="s">
        <v>2304</v>
      </c>
      <c r="C26" s="12" t="s">
        <v>136</v>
      </c>
      <c r="D26" s="1" t="s">
        <v>156</v>
      </c>
      <c r="E26" s="1" t="s">
        <v>737</v>
      </c>
      <c r="F26" s="4">
        <v>308860</v>
      </c>
      <c r="G26" s="4">
        <v>2228.73</v>
      </c>
      <c r="H26" s="4">
        <v>2.75</v>
      </c>
    </row>
    <row r="27" spans="2:8">
      <c r="B27" s="1" t="s">
        <v>2026</v>
      </c>
      <c r="C27" s="12" t="s">
        <v>136</v>
      </c>
      <c r="D27" s="1" t="s">
        <v>176</v>
      </c>
      <c r="E27" s="1" t="s">
        <v>496</v>
      </c>
      <c r="F27" s="4">
        <v>190500</v>
      </c>
      <c r="G27" s="4">
        <v>2072.9299999999998</v>
      </c>
      <c r="H27" s="4">
        <v>2.56</v>
      </c>
    </row>
    <row r="28" spans="2:8">
      <c r="B28" s="1" t="s">
        <v>1582</v>
      </c>
      <c r="C28" s="12" t="s">
        <v>136</v>
      </c>
      <c r="D28" s="1" t="s">
        <v>146</v>
      </c>
      <c r="E28" s="1" t="s">
        <v>289</v>
      </c>
      <c r="F28" s="4">
        <v>89500</v>
      </c>
      <c r="G28" s="4">
        <v>1355.03</v>
      </c>
      <c r="H28" s="4">
        <v>1.67</v>
      </c>
    </row>
    <row r="29" spans="2:8">
      <c r="B29" s="1" t="s">
        <v>2321</v>
      </c>
      <c r="C29" s="12" t="s">
        <v>136</v>
      </c>
      <c r="D29" s="1" t="s">
        <v>137</v>
      </c>
      <c r="E29" s="1" t="s">
        <v>195</v>
      </c>
      <c r="F29" s="4">
        <v>2700000</v>
      </c>
      <c r="G29" s="4">
        <v>1186.6500000000001</v>
      </c>
      <c r="H29" s="4">
        <v>1.47</v>
      </c>
    </row>
    <row r="30" spans="2:8">
      <c r="B30" s="1" t="s">
        <v>1997</v>
      </c>
      <c r="C30" s="12" t="s">
        <v>136</v>
      </c>
      <c r="D30" s="1" t="s">
        <v>156</v>
      </c>
      <c r="E30" s="1" t="s">
        <v>448</v>
      </c>
      <c r="F30" s="4">
        <v>34320</v>
      </c>
      <c r="G30" s="4">
        <v>1055.0999999999999</v>
      </c>
      <c r="H30" s="4">
        <v>1.3</v>
      </c>
    </row>
    <row r="31" spans="2:8">
      <c r="B31" s="1" t="s">
        <v>2003</v>
      </c>
      <c r="C31" s="12" t="s">
        <v>136</v>
      </c>
      <c r="D31" s="1" t="s">
        <v>137</v>
      </c>
      <c r="E31" s="1" t="s">
        <v>379</v>
      </c>
      <c r="F31" s="4">
        <v>970000</v>
      </c>
      <c r="G31" s="4">
        <v>788.13</v>
      </c>
      <c r="H31" s="4">
        <v>0.97</v>
      </c>
    </row>
    <row r="32" spans="2:8">
      <c r="B32" s="1" t="s">
        <v>441</v>
      </c>
      <c r="C32" s="12" t="s">
        <v>136</v>
      </c>
      <c r="D32" s="1" t="s">
        <v>137</v>
      </c>
      <c r="E32" s="1" t="s">
        <v>442</v>
      </c>
      <c r="F32" s="4">
        <v>935000</v>
      </c>
      <c r="G32" s="4">
        <v>723.22</v>
      </c>
      <c r="H32" s="4">
        <v>0.89</v>
      </c>
    </row>
    <row r="33" spans="2:8">
      <c r="B33" s="2" t="s">
        <v>203</v>
      </c>
      <c r="C33" s="34"/>
      <c r="D33" s="2"/>
      <c r="E33" s="2"/>
      <c r="F33" s="10"/>
      <c r="G33" s="10">
        <f>SUM(G12:G32)</f>
        <v>79248.62999999999</v>
      </c>
      <c r="H33" s="10">
        <f>SUM(H12:H32)</f>
        <v>97.850000000000009</v>
      </c>
    </row>
    <row r="34" spans="2:8">
      <c r="B34" s="2" t="s">
        <v>204</v>
      </c>
      <c r="C34" s="34"/>
      <c r="D34" s="2"/>
      <c r="E34" s="2"/>
      <c r="F34" s="10"/>
      <c r="G34" s="10">
        <v>2144.86</v>
      </c>
      <c r="H34" s="10">
        <v>2.65</v>
      </c>
    </row>
    <row r="35" spans="2:8">
      <c r="B35" s="2" t="s">
        <v>122</v>
      </c>
      <c r="C35" s="34"/>
      <c r="D35" s="2"/>
      <c r="E35" s="2"/>
      <c r="F35" s="10"/>
      <c r="G35" s="10">
        <v>81393.490000000005</v>
      </c>
      <c r="H35" s="10">
        <v>100.53</v>
      </c>
    </row>
    <row r="36" spans="2:8">
      <c r="B36" s="2" t="s">
        <v>205</v>
      </c>
      <c r="C36" s="34"/>
      <c r="D36" s="2"/>
      <c r="E36" s="2"/>
      <c r="F36" s="10"/>
      <c r="G36" s="10">
        <v>-427.76934829000629</v>
      </c>
      <c r="H36" s="10">
        <v>-0.53000000000000114</v>
      </c>
    </row>
    <row r="37" spans="2:8">
      <c r="B37" s="2" t="s">
        <v>124</v>
      </c>
      <c r="C37" s="34"/>
      <c r="D37" s="2"/>
      <c r="E37" s="2"/>
      <c r="F37" s="10"/>
      <c r="G37" s="10">
        <v>80965.720651709998</v>
      </c>
      <c r="H37" s="10">
        <v>100</v>
      </c>
    </row>
    <row r="38" spans="2:8">
      <c r="B38" s="1" t="s">
        <v>125</v>
      </c>
    </row>
    <row r="39" spans="2:8">
      <c r="B39" s="1" t="s">
        <v>126</v>
      </c>
    </row>
    <row r="41" spans="2:8" ht="25.5">
      <c r="B41" s="11" t="s">
        <v>127</v>
      </c>
      <c r="C41" s="12" t="s">
        <v>128</v>
      </c>
    </row>
    <row r="42" spans="2:8">
      <c r="B42" s="2"/>
    </row>
    <row r="43" spans="2:8">
      <c r="B43" s="2" t="s">
        <v>129</v>
      </c>
    </row>
    <row r="44" spans="2:8">
      <c r="B44" s="2" t="s">
        <v>206</v>
      </c>
    </row>
    <row r="45" spans="2:8">
      <c r="B45" s="2" t="s">
        <v>130</v>
      </c>
    </row>
    <row r="46" spans="2:8">
      <c r="B46" s="2" t="s">
        <v>796</v>
      </c>
      <c r="C46" s="34"/>
    </row>
    <row r="47" spans="2:8">
      <c r="B47" s="2" t="s">
        <v>797</v>
      </c>
      <c r="C47" s="34"/>
    </row>
    <row r="48" spans="2:8">
      <c r="B48" s="2" t="s">
        <v>798</v>
      </c>
      <c r="C48" s="34"/>
    </row>
    <row r="49" spans="2:3">
      <c r="B49" s="2" t="s">
        <v>799</v>
      </c>
      <c r="C49" s="34"/>
    </row>
    <row r="50" spans="2:3">
      <c r="B50" s="2" t="s">
        <v>800</v>
      </c>
      <c r="C50" s="34"/>
    </row>
    <row r="51" spans="2:3">
      <c r="B51" s="2" t="s">
        <v>801</v>
      </c>
      <c r="C51" s="34"/>
    </row>
    <row r="52" spans="2:3">
      <c r="B52" s="2" t="s">
        <v>802</v>
      </c>
      <c r="C52" s="34"/>
    </row>
    <row r="53" spans="2:3">
      <c r="B53" s="2" t="s">
        <v>803</v>
      </c>
      <c r="C53" s="34"/>
    </row>
    <row r="54" spans="2:3">
      <c r="B54" s="2" t="s">
        <v>2450</v>
      </c>
      <c r="C54" s="34"/>
    </row>
    <row r="55" spans="2:3">
      <c r="B55" s="2" t="s">
        <v>131</v>
      </c>
    </row>
    <row r="56" spans="2:3">
      <c r="B56" s="2" t="s">
        <v>132</v>
      </c>
    </row>
  </sheetData>
  <mergeCells count="2">
    <mergeCell ref="B1:E1"/>
    <mergeCell ref="C3:C7"/>
  </mergeCells>
  <hyperlinks>
    <hyperlink ref="A1" location="Index!A1" display="Index" xr:uid="{67D3C4EF-3AAD-4524-BCCD-DD560B11A89A}"/>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3DFFD-A0D4-4E11-BCA7-BF47B0595FE1}">
  <sheetPr codeName="Sheet51"/>
  <dimension ref="A1:I78"/>
  <sheetViews>
    <sheetView workbookViewId="0">
      <selection activeCell="B1" sqref="B1:E1"/>
    </sheetView>
  </sheetViews>
  <sheetFormatPr defaultRowHeight="12.75"/>
  <cols>
    <col min="1" max="1" width="5.42578125" style="1" bestFit="1" customWidth="1"/>
    <col min="2" max="2" width="73.28515625" style="1" customWidth="1"/>
    <col min="3" max="3" width="25.7109375" style="12" customWidth="1"/>
    <col min="4" max="4" width="27.7109375" style="1" bestFit="1" customWidth="1"/>
    <col min="5" max="5" width="14.285156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93.140625" style="1" bestFit="1" customWidth="1"/>
    <col min="259" max="259" width="13.140625" style="1" bestFit="1" customWidth="1"/>
    <col min="260" max="260" width="27.7109375" style="1" bestFit="1" customWidth="1"/>
    <col min="261" max="261" width="14.285156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93.140625" style="1" bestFit="1" customWidth="1"/>
    <col min="515" max="515" width="13.140625" style="1" bestFit="1" customWidth="1"/>
    <col min="516" max="516" width="27.7109375" style="1" bestFit="1" customWidth="1"/>
    <col min="517" max="517" width="14.285156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93.140625" style="1" bestFit="1" customWidth="1"/>
    <col min="771" max="771" width="13.140625" style="1" bestFit="1" customWidth="1"/>
    <col min="772" max="772" width="27.7109375" style="1" bestFit="1" customWidth="1"/>
    <col min="773" max="773" width="14.285156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93.140625" style="1" bestFit="1" customWidth="1"/>
    <col min="1027" max="1027" width="13.140625" style="1" bestFit="1" customWidth="1"/>
    <col min="1028" max="1028" width="27.7109375" style="1" bestFit="1" customWidth="1"/>
    <col min="1029" max="1029" width="14.285156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93.140625" style="1" bestFit="1" customWidth="1"/>
    <col min="1283" max="1283" width="13.140625" style="1" bestFit="1" customWidth="1"/>
    <col min="1284" max="1284" width="27.7109375" style="1" bestFit="1" customWidth="1"/>
    <col min="1285" max="1285" width="14.285156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93.140625" style="1" bestFit="1" customWidth="1"/>
    <col min="1539" max="1539" width="13.140625" style="1" bestFit="1" customWidth="1"/>
    <col min="1540" max="1540" width="27.7109375" style="1" bestFit="1" customWidth="1"/>
    <col min="1541" max="1541" width="14.285156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93.140625" style="1" bestFit="1" customWidth="1"/>
    <col min="1795" max="1795" width="13.140625" style="1" bestFit="1" customWidth="1"/>
    <col min="1796" max="1796" width="27.7109375" style="1" bestFit="1" customWidth="1"/>
    <col min="1797" max="1797" width="14.285156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93.140625" style="1" bestFit="1" customWidth="1"/>
    <col min="2051" max="2051" width="13.140625" style="1" bestFit="1" customWidth="1"/>
    <col min="2052" max="2052" width="27.7109375" style="1" bestFit="1" customWidth="1"/>
    <col min="2053" max="2053" width="14.285156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93.140625" style="1" bestFit="1" customWidth="1"/>
    <col min="2307" max="2307" width="13.140625" style="1" bestFit="1" customWidth="1"/>
    <col min="2308" max="2308" width="27.7109375" style="1" bestFit="1" customWidth="1"/>
    <col min="2309" max="2309" width="14.285156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93.140625" style="1" bestFit="1" customWidth="1"/>
    <col min="2563" max="2563" width="13.140625" style="1" bestFit="1" customWidth="1"/>
    <col min="2564" max="2564" width="27.7109375" style="1" bestFit="1" customWidth="1"/>
    <col min="2565" max="2565" width="14.285156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93.140625" style="1" bestFit="1" customWidth="1"/>
    <col min="2819" max="2819" width="13.140625" style="1" bestFit="1" customWidth="1"/>
    <col min="2820" max="2820" width="27.7109375" style="1" bestFit="1" customWidth="1"/>
    <col min="2821" max="2821" width="14.285156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93.140625" style="1" bestFit="1" customWidth="1"/>
    <col min="3075" max="3075" width="13.140625" style="1" bestFit="1" customWidth="1"/>
    <col min="3076" max="3076" width="27.7109375" style="1" bestFit="1" customWidth="1"/>
    <col min="3077" max="3077" width="14.285156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93.140625" style="1" bestFit="1" customWidth="1"/>
    <col min="3331" max="3331" width="13.140625" style="1" bestFit="1" customWidth="1"/>
    <col min="3332" max="3332" width="27.7109375" style="1" bestFit="1" customWidth="1"/>
    <col min="3333" max="3333" width="14.285156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93.140625" style="1" bestFit="1" customWidth="1"/>
    <col min="3587" max="3587" width="13.140625" style="1" bestFit="1" customWidth="1"/>
    <col min="3588" max="3588" width="27.7109375" style="1" bestFit="1" customWidth="1"/>
    <col min="3589" max="3589" width="14.285156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93.140625" style="1" bestFit="1" customWidth="1"/>
    <col min="3843" max="3843" width="13.140625" style="1" bestFit="1" customWidth="1"/>
    <col min="3844" max="3844" width="27.7109375" style="1" bestFit="1" customWidth="1"/>
    <col min="3845" max="3845" width="14.285156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93.140625" style="1" bestFit="1" customWidth="1"/>
    <col min="4099" max="4099" width="13.140625" style="1" bestFit="1" customWidth="1"/>
    <col min="4100" max="4100" width="27.7109375" style="1" bestFit="1" customWidth="1"/>
    <col min="4101" max="4101" width="14.285156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93.140625" style="1" bestFit="1" customWidth="1"/>
    <col min="4355" max="4355" width="13.140625" style="1" bestFit="1" customWidth="1"/>
    <col min="4356" max="4356" width="27.7109375" style="1" bestFit="1" customWidth="1"/>
    <col min="4357" max="4357" width="14.285156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93.140625" style="1" bestFit="1" customWidth="1"/>
    <col min="4611" max="4611" width="13.140625" style="1" bestFit="1" customWidth="1"/>
    <col min="4612" max="4612" width="27.7109375" style="1" bestFit="1" customWidth="1"/>
    <col min="4613" max="4613" width="14.285156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93.140625" style="1" bestFit="1" customWidth="1"/>
    <col min="4867" max="4867" width="13.140625" style="1" bestFit="1" customWidth="1"/>
    <col min="4868" max="4868" width="27.7109375" style="1" bestFit="1" customWidth="1"/>
    <col min="4869" max="4869" width="14.285156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93.140625" style="1" bestFit="1" customWidth="1"/>
    <col min="5123" max="5123" width="13.140625" style="1" bestFit="1" customWidth="1"/>
    <col min="5124" max="5124" width="27.7109375" style="1" bestFit="1" customWidth="1"/>
    <col min="5125" max="5125" width="14.285156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93.140625" style="1" bestFit="1" customWidth="1"/>
    <col min="5379" max="5379" width="13.140625" style="1" bestFit="1" customWidth="1"/>
    <col min="5380" max="5380" width="27.7109375" style="1" bestFit="1" customWidth="1"/>
    <col min="5381" max="5381" width="14.285156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93.140625" style="1" bestFit="1" customWidth="1"/>
    <col min="5635" max="5635" width="13.140625" style="1" bestFit="1" customWidth="1"/>
    <col min="5636" max="5636" width="27.7109375" style="1" bestFit="1" customWidth="1"/>
    <col min="5637" max="5637" width="14.285156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93.140625" style="1" bestFit="1" customWidth="1"/>
    <col min="5891" max="5891" width="13.140625" style="1" bestFit="1" customWidth="1"/>
    <col min="5892" max="5892" width="27.7109375" style="1" bestFit="1" customWidth="1"/>
    <col min="5893" max="5893" width="14.285156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93.140625" style="1" bestFit="1" customWidth="1"/>
    <col min="6147" max="6147" width="13.140625" style="1" bestFit="1" customWidth="1"/>
    <col min="6148" max="6148" width="27.7109375" style="1" bestFit="1" customWidth="1"/>
    <col min="6149" max="6149" width="14.285156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93.140625" style="1" bestFit="1" customWidth="1"/>
    <col min="6403" max="6403" width="13.140625" style="1" bestFit="1" customWidth="1"/>
    <col min="6404" max="6404" width="27.7109375" style="1" bestFit="1" customWidth="1"/>
    <col min="6405" max="6405" width="14.285156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93.140625" style="1" bestFit="1" customWidth="1"/>
    <col min="6659" max="6659" width="13.140625" style="1" bestFit="1" customWidth="1"/>
    <col min="6660" max="6660" width="27.7109375" style="1" bestFit="1" customWidth="1"/>
    <col min="6661" max="6661" width="14.285156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93.140625" style="1" bestFit="1" customWidth="1"/>
    <col min="6915" max="6915" width="13.140625" style="1" bestFit="1" customWidth="1"/>
    <col min="6916" max="6916" width="27.7109375" style="1" bestFit="1" customWidth="1"/>
    <col min="6917" max="6917" width="14.285156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93.140625" style="1" bestFit="1" customWidth="1"/>
    <col min="7171" max="7171" width="13.140625" style="1" bestFit="1" customWidth="1"/>
    <col min="7172" max="7172" width="27.7109375" style="1" bestFit="1" customWidth="1"/>
    <col min="7173" max="7173" width="14.285156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93.140625" style="1" bestFit="1" customWidth="1"/>
    <col min="7427" max="7427" width="13.140625" style="1" bestFit="1" customWidth="1"/>
    <col min="7428" max="7428" width="27.7109375" style="1" bestFit="1" customWidth="1"/>
    <col min="7429" max="7429" width="14.285156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93.140625" style="1" bestFit="1" customWidth="1"/>
    <col min="7683" max="7683" width="13.140625" style="1" bestFit="1" customWidth="1"/>
    <col min="7684" max="7684" width="27.7109375" style="1" bestFit="1" customWidth="1"/>
    <col min="7685" max="7685" width="14.285156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93.140625" style="1" bestFit="1" customWidth="1"/>
    <col min="7939" max="7939" width="13.140625" style="1" bestFit="1" customWidth="1"/>
    <col min="7940" max="7940" width="27.7109375" style="1" bestFit="1" customWidth="1"/>
    <col min="7941" max="7941" width="14.285156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93.140625" style="1" bestFit="1" customWidth="1"/>
    <col min="8195" max="8195" width="13.140625" style="1" bestFit="1" customWidth="1"/>
    <col min="8196" max="8196" width="27.7109375" style="1" bestFit="1" customWidth="1"/>
    <col min="8197" max="8197" width="14.285156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93.140625" style="1" bestFit="1" customWidth="1"/>
    <col min="8451" max="8451" width="13.140625" style="1" bestFit="1" customWidth="1"/>
    <col min="8452" max="8452" width="27.7109375" style="1" bestFit="1" customWidth="1"/>
    <col min="8453" max="8453" width="14.285156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93.140625" style="1" bestFit="1" customWidth="1"/>
    <col min="8707" max="8707" width="13.140625" style="1" bestFit="1" customWidth="1"/>
    <col min="8708" max="8708" width="27.7109375" style="1" bestFit="1" customWidth="1"/>
    <col min="8709" max="8709" width="14.285156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93.140625" style="1" bestFit="1" customWidth="1"/>
    <col min="8963" max="8963" width="13.140625" style="1" bestFit="1" customWidth="1"/>
    <col min="8964" max="8964" width="27.7109375" style="1" bestFit="1" customWidth="1"/>
    <col min="8965" max="8965" width="14.285156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93.140625" style="1" bestFit="1" customWidth="1"/>
    <col min="9219" max="9219" width="13.140625" style="1" bestFit="1" customWidth="1"/>
    <col min="9220" max="9220" width="27.7109375" style="1" bestFit="1" customWidth="1"/>
    <col min="9221" max="9221" width="14.285156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93.140625" style="1" bestFit="1" customWidth="1"/>
    <col min="9475" max="9475" width="13.140625" style="1" bestFit="1" customWidth="1"/>
    <col min="9476" max="9476" width="27.7109375" style="1" bestFit="1" customWidth="1"/>
    <col min="9477" max="9477" width="14.285156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93.140625" style="1" bestFit="1" customWidth="1"/>
    <col min="9731" max="9731" width="13.140625" style="1" bestFit="1" customWidth="1"/>
    <col min="9732" max="9732" width="27.7109375" style="1" bestFit="1" customWidth="1"/>
    <col min="9733" max="9733" width="14.285156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93.140625" style="1" bestFit="1" customWidth="1"/>
    <col min="9987" max="9987" width="13.140625" style="1" bestFit="1" customWidth="1"/>
    <col min="9988" max="9988" width="27.7109375" style="1" bestFit="1" customWidth="1"/>
    <col min="9989" max="9989" width="14.285156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93.140625" style="1" bestFit="1" customWidth="1"/>
    <col min="10243" max="10243" width="13.140625" style="1" bestFit="1" customWidth="1"/>
    <col min="10244" max="10244" width="27.7109375" style="1" bestFit="1" customWidth="1"/>
    <col min="10245" max="10245" width="14.285156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93.140625" style="1" bestFit="1" customWidth="1"/>
    <col min="10499" max="10499" width="13.140625" style="1" bestFit="1" customWidth="1"/>
    <col min="10500" max="10500" width="27.7109375" style="1" bestFit="1" customWidth="1"/>
    <col min="10501" max="10501" width="14.285156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93.140625" style="1" bestFit="1" customWidth="1"/>
    <col min="10755" max="10755" width="13.140625" style="1" bestFit="1" customWidth="1"/>
    <col min="10756" max="10756" width="27.7109375" style="1" bestFit="1" customWidth="1"/>
    <col min="10757" max="10757" width="14.285156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93.140625" style="1" bestFit="1" customWidth="1"/>
    <col min="11011" max="11011" width="13.140625" style="1" bestFit="1" customWidth="1"/>
    <col min="11012" max="11012" width="27.7109375" style="1" bestFit="1" customWidth="1"/>
    <col min="11013" max="11013" width="14.285156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93.140625" style="1" bestFit="1" customWidth="1"/>
    <col min="11267" max="11267" width="13.140625" style="1" bestFit="1" customWidth="1"/>
    <col min="11268" max="11268" width="27.7109375" style="1" bestFit="1" customWidth="1"/>
    <col min="11269" max="11269" width="14.285156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93.140625" style="1" bestFit="1" customWidth="1"/>
    <col min="11523" max="11523" width="13.140625" style="1" bestFit="1" customWidth="1"/>
    <col min="11524" max="11524" width="27.7109375" style="1" bestFit="1" customWidth="1"/>
    <col min="11525" max="11525" width="14.285156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93.140625" style="1" bestFit="1" customWidth="1"/>
    <col min="11779" max="11779" width="13.140625" style="1" bestFit="1" customWidth="1"/>
    <col min="11780" max="11780" width="27.7109375" style="1" bestFit="1" customWidth="1"/>
    <col min="11781" max="11781" width="14.285156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93.140625" style="1" bestFit="1" customWidth="1"/>
    <col min="12035" max="12035" width="13.140625" style="1" bestFit="1" customWidth="1"/>
    <col min="12036" max="12036" width="27.7109375" style="1" bestFit="1" customWidth="1"/>
    <col min="12037" max="12037" width="14.285156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93.140625" style="1" bestFit="1" customWidth="1"/>
    <col min="12291" max="12291" width="13.140625" style="1" bestFit="1" customWidth="1"/>
    <col min="12292" max="12292" width="27.7109375" style="1" bestFit="1" customWidth="1"/>
    <col min="12293" max="12293" width="14.285156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93.140625" style="1" bestFit="1" customWidth="1"/>
    <col min="12547" max="12547" width="13.140625" style="1" bestFit="1" customWidth="1"/>
    <col min="12548" max="12548" width="27.7109375" style="1" bestFit="1" customWidth="1"/>
    <col min="12549" max="12549" width="14.285156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93.140625" style="1" bestFit="1" customWidth="1"/>
    <col min="12803" max="12803" width="13.140625" style="1" bestFit="1" customWidth="1"/>
    <col min="12804" max="12804" width="27.7109375" style="1" bestFit="1" customWidth="1"/>
    <col min="12805" max="12805" width="14.285156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93.140625" style="1" bestFit="1" customWidth="1"/>
    <col min="13059" max="13059" width="13.140625" style="1" bestFit="1" customWidth="1"/>
    <col min="13060" max="13060" width="27.7109375" style="1" bestFit="1" customWidth="1"/>
    <col min="13061" max="13061" width="14.285156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93.140625" style="1" bestFit="1" customWidth="1"/>
    <col min="13315" max="13315" width="13.140625" style="1" bestFit="1" customWidth="1"/>
    <col min="13316" max="13316" width="27.7109375" style="1" bestFit="1" customWidth="1"/>
    <col min="13317" max="13317" width="14.285156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93.140625" style="1" bestFit="1" customWidth="1"/>
    <col min="13571" max="13571" width="13.140625" style="1" bestFit="1" customWidth="1"/>
    <col min="13572" max="13572" width="27.7109375" style="1" bestFit="1" customWidth="1"/>
    <col min="13573" max="13573" width="14.285156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93.140625" style="1" bestFit="1" customWidth="1"/>
    <col min="13827" max="13827" width="13.140625" style="1" bestFit="1" customWidth="1"/>
    <col min="13828" max="13828" width="27.7109375" style="1" bestFit="1" customWidth="1"/>
    <col min="13829" max="13829" width="14.285156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93.140625" style="1" bestFit="1" customWidth="1"/>
    <col min="14083" max="14083" width="13.140625" style="1" bestFit="1" customWidth="1"/>
    <col min="14084" max="14084" width="27.7109375" style="1" bestFit="1" customWidth="1"/>
    <col min="14085" max="14085" width="14.285156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93.140625" style="1" bestFit="1" customWidth="1"/>
    <col min="14339" max="14339" width="13.140625" style="1" bestFit="1" customWidth="1"/>
    <col min="14340" max="14340" width="27.7109375" style="1" bestFit="1" customWidth="1"/>
    <col min="14341" max="14341" width="14.285156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93.140625" style="1" bestFit="1" customWidth="1"/>
    <col min="14595" max="14595" width="13.140625" style="1" bestFit="1" customWidth="1"/>
    <col min="14596" max="14596" width="27.7109375" style="1" bestFit="1" customWidth="1"/>
    <col min="14597" max="14597" width="14.285156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93.140625" style="1" bestFit="1" customWidth="1"/>
    <col min="14851" max="14851" width="13.140625" style="1" bestFit="1" customWidth="1"/>
    <col min="14852" max="14852" width="27.7109375" style="1" bestFit="1" customWidth="1"/>
    <col min="14853" max="14853" width="14.285156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93.140625" style="1" bestFit="1" customWidth="1"/>
    <col min="15107" max="15107" width="13.140625" style="1" bestFit="1" customWidth="1"/>
    <col min="15108" max="15108" width="27.7109375" style="1" bestFit="1" customWidth="1"/>
    <col min="15109" max="15109" width="14.285156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93.140625" style="1" bestFit="1" customWidth="1"/>
    <col min="15363" max="15363" width="13.140625" style="1" bestFit="1" customWidth="1"/>
    <col min="15364" max="15364" width="27.7109375" style="1" bestFit="1" customWidth="1"/>
    <col min="15365" max="15365" width="14.285156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93.140625" style="1" bestFit="1" customWidth="1"/>
    <col min="15619" max="15619" width="13.140625" style="1" bestFit="1" customWidth="1"/>
    <col min="15620" max="15620" width="27.7109375" style="1" bestFit="1" customWidth="1"/>
    <col min="15621" max="15621" width="14.285156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93.140625" style="1" bestFit="1" customWidth="1"/>
    <col min="15875" max="15875" width="13.140625" style="1" bestFit="1" customWidth="1"/>
    <col min="15876" max="15876" width="27.7109375" style="1" bestFit="1" customWidth="1"/>
    <col min="15877" max="15877" width="14.285156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93.140625" style="1" bestFit="1" customWidth="1"/>
    <col min="16131" max="16131" width="13.140625" style="1" bestFit="1" customWidth="1"/>
    <col min="16132" max="16132" width="27.7109375" style="1" bestFit="1" customWidth="1"/>
    <col min="16133" max="16133" width="14.285156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29" t="s">
        <v>47</v>
      </c>
      <c r="C1" s="329"/>
      <c r="D1" s="329"/>
      <c r="E1" s="329"/>
    </row>
    <row r="2" spans="1:9" ht="13.5" thickBot="1"/>
    <row r="3" spans="1:9" ht="15">
      <c r="B3" s="219" t="s">
        <v>3030</v>
      </c>
      <c r="C3" s="367"/>
    </row>
    <row r="4" spans="1:9" ht="15">
      <c r="B4" s="220" t="s">
        <v>3031</v>
      </c>
      <c r="C4" s="368"/>
    </row>
    <row r="5" spans="1:9" ht="15">
      <c r="B5" s="220" t="s">
        <v>2917</v>
      </c>
      <c r="C5" s="368"/>
    </row>
    <row r="6" spans="1:9" ht="15">
      <c r="B6" s="220" t="s">
        <v>2933</v>
      </c>
      <c r="C6" s="368"/>
    </row>
    <row r="7" spans="1:9" ht="30.75" thickBot="1">
      <c r="B7" s="221" t="s">
        <v>3032</v>
      </c>
      <c r="C7" s="369"/>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1617</v>
      </c>
      <c r="C15" s="12" t="s">
        <v>136</v>
      </c>
      <c r="D15" s="1" t="s">
        <v>142</v>
      </c>
      <c r="E15" s="1" t="s">
        <v>143</v>
      </c>
      <c r="F15" s="4">
        <v>2705000</v>
      </c>
      <c r="G15" s="4">
        <v>46159.47</v>
      </c>
      <c r="H15" s="4">
        <v>16.68</v>
      </c>
    </row>
    <row r="16" spans="1:9">
      <c r="B16" s="1" t="s">
        <v>1618</v>
      </c>
      <c r="C16" s="12" t="s">
        <v>136</v>
      </c>
      <c r="D16" s="1" t="s">
        <v>142</v>
      </c>
      <c r="E16" s="1" t="s">
        <v>144</v>
      </c>
      <c r="F16" s="4">
        <v>1143126</v>
      </c>
      <c r="G16" s="4">
        <v>43283.89</v>
      </c>
      <c r="H16" s="4">
        <v>15.64</v>
      </c>
    </row>
    <row r="17" spans="2:8">
      <c r="B17" s="1" t="s">
        <v>1615</v>
      </c>
      <c r="C17" s="12" t="s">
        <v>136</v>
      </c>
      <c r="D17" s="1" t="s">
        <v>142</v>
      </c>
      <c r="E17" s="1" t="s">
        <v>268</v>
      </c>
      <c r="F17" s="4">
        <v>2224713</v>
      </c>
      <c r="G17" s="4">
        <v>26302.78</v>
      </c>
      <c r="H17" s="4">
        <v>9.5</v>
      </c>
    </row>
    <row r="18" spans="2:8">
      <c r="B18" s="1" t="s">
        <v>1988</v>
      </c>
      <c r="C18" s="12" t="s">
        <v>136</v>
      </c>
      <c r="D18" s="1" t="s">
        <v>142</v>
      </c>
      <c r="E18" s="1" t="s">
        <v>398</v>
      </c>
      <c r="F18" s="4">
        <v>1675000</v>
      </c>
      <c r="G18" s="4">
        <v>24248.14</v>
      </c>
      <c r="H18" s="4">
        <v>8.76</v>
      </c>
    </row>
    <row r="19" spans="2:8">
      <c r="B19" s="1" t="s">
        <v>2009</v>
      </c>
      <c r="C19" s="12" t="s">
        <v>136</v>
      </c>
      <c r="D19" s="1" t="s">
        <v>142</v>
      </c>
      <c r="E19" s="1" t="s">
        <v>488</v>
      </c>
      <c r="F19" s="4">
        <v>405000</v>
      </c>
      <c r="G19" s="4">
        <v>11737.31</v>
      </c>
      <c r="H19" s="4">
        <v>4.24</v>
      </c>
    </row>
    <row r="20" spans="2:8">
      <c r="B20" s="1" t="s">
        <v>1993</v>
      </c>
      <c r="C20" s="12" t="s">
        <v>136</v>
      </c>
      <c r="D20" s="1" t="s">
        <v>200</v>
      </c>
      <c r="E20" s="1" t="s">
        <v>736</v>
      </c>
      <c r="F20" s="4">
        <v>403816</v>
      </c>
      <c r="G20" s="4">
        <v>11113.02</v>
      </c>
      <c r="H20" s="4">
        <v>4.01</v>
      </c>
    </row>
    <row r="21" spans="2:8">
      <c r="B21" s="1" t="s">
        <v>2212</v>
      </c>
      <c r="C21" s="12" t="s">
        <v>136</v>
      </c>
      <c r="D21" s="1" t="s">
        <v>142</v>
      </c>
      <c r="E21" s="1" t="s">
        <v>160</v>
      </c>
      <c r="F21" s="4">
        <v>303963</v>
      </c>
      <c r="G21" s="4">
        <v>10097.799999999999</v>
      </c>
      <c r="H21" s="4">
        <v>3.65</v>
      </c>
    </row>
    <row r="22" spans="2:8">
      <c r="B22" s="1" t="s">
        <v>2014</v>
      </c>
      <c r="C22" s="12" t="s">
        <v>136</v>
      </c>
      <c r="D22" s="1" t="s">
        <v>173</v>
      </c>
      <c r="E22" s="1" t="s">
        <v>765</v>
      </c>
      <c r="F22" s="4">
        <v>238500</v>
      </c>
      <c r="G22" s="4">
        <v>9348.1299999999992</v>
      </c>
      <c r="H22" s="4">
        <v>3.38</v>
      </c>
    </row>
    <row r="23" spans="2:8">
      <c r="B23" s="1" t="s">
        <v>2224</v>
      </c>
      <c r="C23" s="12" t="s">
        <v>136</v>
      </c>
      <c r="D23" s="1" t="s">
        <v>142</v>
      </c>
      <c r="E23" s="1" t="s">
        <v>297</v>
      </c>
      <c r="F23" s="4">
        <v>163331</v>
      </c>
      <c r="G23" s="4">
        <v>8676.8799999999992</v>
      </c>
      <c r="H23" s="4">
        <v>3.13</v>
      </c>
    </row>
    <row r="24" spans="2:8">
      <c r="B24" s="1" t="s">
        <v>2259</v>
      </c>
      <c r="C24" s="12" t="s">
        <v>136</v>
      </c>
      <c r="D24" s="1" t="s">
        <v>142</v>
      </c>
      <c r="E24" s="1" t="s">
        <v>516</v>
      </c>
      <c r="F24" s="4">
        <v>834339</v>
      </c>
      <c r="G24" s="4">
        <v>8155.25</v>
      </c>
      <c r="H24" s="4">
        <v>2.95</v>
      </c>
    </row>
    <row r="25" spans="2:8">
      <c r="B25" s="1" t="s">
        <v>1588</v>
      </c>
      <c r="C25" s="12" t="s">
        <v>136</v>
      </c>
      <c r="D25" s="1" t="s">
        <v>142</v>
      </c>
      <c r="E25" s="1" t="s">
        <v>163</v>
      </c>
      <c r="F25" s="4">
        <v>211000</v>
      </c>
      <c r="G25" s="4">
        <v>7653.5</v>
      </c>
      <c r="H25" s="4">
        <v>2.77</v>
      </c>
    </row>
    <row r="26" spans="2:8">
      <c r="B26" s="1" t="s">
        <v>1607</v>
      </c>
      <c r="C26" s="12" t="s">
        <v>136</v>
      </c>
      <c r="D26" s="1" t="s">
        <v>187</v>
      </c>
      <c r="E26" s="1" t="s">
        <v>274</v>
      </c>
      <c r="F26" s="4">
        <v>107330</v>
      </c>
      <c r="G26" s="4">
        <v>6635.52</v>
      </c>
      <c r="H26" s="4">
        <v>2.4</v>
      </c>
    </row>
    <row r="27" spans="2:8">
      <c r="B27" s="1" t="s">
        <v>2234</v>
      </c>
      <c r="C27" s="12" t="s">
        <v>136</v>
      </c>
      <c r="D27" s="1" t="s">
        <v>142</v>
      </c>
      <c r="E27" s="1" t="s">
        <v>153</v>
      </c>
      <c r="F27" s="4">
        <v>950000</v>
      </c>
      <c r="G27" s="4">
        <v>6089.03</v>
      </c>
      <c r="H27" s="4">
        <v>2.2000000000000002</v>
      </c>
    </row>
    <row r="28" spans="2:8">
      <c r="B28" s="1" t="s">
        <v>2322</v>
      </c>
      <c r="C28" s="12" t="s">
        <v>136</v>
      </c>
      <c r="D28" s="1" t="s">
        <v>142</v>
      </c>
      <c r="E28" s="1" t="s">
        <v>766</v>
      </c>
      <c r="F28" s="4">
        <v>268210</v>
      </c>
      <c r="G28" s="4">
        <v>6072.14</v>
      </c>
      <c r="H28" s="4">
        <v>2.19</v>
      </c>
    </row>
    <row r="29" spans="2:8">
      <c r="B29" s="1" t="s">
        <v>2323</v>
      </c>
      <c r="C29" s="12" t="s">
        <v>136</v>
      </c>
      <c r="D29" s="1" t="s">
        <v>150</v>
      </c>
      <c r="E29" s="1" t="s">
        <v>767</v>
      </c>
      <c r="F29" s="4">
        <v>371700</v>
      </c>
      <c r="G29" s="4">
        <v>5274.98</v>
      </c>
      <c r="H29" s="4">
        <v>1.91</v>
      </c>
    </row>
    <row r="30" spans="2:8">
      <c r="B30" s="1" t="s">
        <v>2324</v>
      </c>
      <c r="C30" s="12" t="s">
        <v>136</v>
      </c>
      <c r="D30" s="1" t="s">
        <v>142</v>
      </c>
      <c r="E30" s="1" t="s">
        <v>768</v>
      </c>
      <c r="F30" s="4">
        <v>610601</v>
      </c>
      <c r="G30" s="4">
        <v>5096.38</v>
      </c>
      <c r="H30" s="4">
        <v>1.84</v>
      </c>
    </row>
    <row r="31" spans="2:8">
      <c r="B31" s="1" t="s">
        <v>2256</v>
      </c>
      <c r="C31" s="12" t="s">
        <v>136</v>
      </c>
      <c r="D31" s="1" t="s">
        <v>187</v>
      </c>
      <c r="E31" s="1" t="s">
        <v>277</v>
      </c>
      <c r="F31" s="4">
        <v>2897310</v>
      </c>
      <c r="G31" s="4">
        <v>3898.33</v>
      </c>
      <c r="H31" s="4">
        <v>1.41</v>
      </c>
    </row>
    <row r="32" spans="2:8">
      <c r="B32" s="1" t="s">
        <v>1593</v>
      </c>
      <c r="C32" s="12" t="s">
        <v>136</v>
      </c>
      <c r="D32" s="1" t="s">
        <v>142</v>
      </c>
      <c r="E32" s="1" t="s">
        <v>167</v>
      </c>
      <c r="F32" s="4">
        <v>841430</v>
      </c>
      <c r="G32" s="4">
        <v>3509.6</v>
      </c>
      <c r="H32" s="4">
        <v>1.27</v>
      </c>
    </row>
    <row r="33" spans="2:8">
      <c r="B33" s="1" t="s">
        <v>2325</v>
      </c>
      <c r="C33" s="12" t="s">
        <v>136</v>
      </c>
      <c r="D33" s="1" t="s">
        <v>150</v>
      </c>
      <c r="E33" s="1" t="s">
        <v>769</v>
      </c>
      <c r="F33" s="4">
        <v>2426580</v>
      </c>
      <c r="G33" s="4">
        <v>3027.16</v>
      </c>
      <c r="H33" s="4">
        <v>1.0900000000000001</v>
      </c>
    </row>
    <row r="34" spans="2:8">
      <c r="B34" s="1" t="s">
        <v>2258</v>
      </c>
      <c r="C34" s="12" t="s">
        <v>136</v>
      </c>
      <c r="D34" s="1" t="s">
        <v>198</v>
      </c>
      <c r="E34" s="1" t="s">
        <v>515</v>
      </c>
      <c r="F34" s="4">
        <v>6750</v>
      </c>
      <c r="G34" s="4">
        <v>2673.33</v>
      </c>
      <c r="H34" s="4">
        <v>0.97</v>
      </c>
    </row>
    <row r="35" spans="2:8">
      <c r="B35" s="1" t="s">
        <v>2326</v>
      </c>
      <c r="C35" s="12" t="s">
        <v>136</v>
      </c>
      <c r="D35" s="1" t="s">
        <v>142</v>
      </c>
      <c r="E35" s="1" t="s">
        <v>770</v>
      </c>
      <c r="F35" s="4">
        <v>50000</v>
      </c>
      <c r="G35" s="4">
        <v>2379.6999999999998</v>
      </c>
      <c r="H35" s="4">
        <v>0.86</v>
      </c>
    </row>
    <row r="36" spans="2:8">
      <c r="B36" s="1" t="s">
        <v>2228</v>
      </c>
      <c r="C36" s="12" t="s">
        <v>136</v>
      </c>
      <c r="D36" s="1" t="s">
        <v>142</v>
      </c>
      <c r="E36" s="1" t="s">
        <v>443</v>
      </c>
      <c r="F36" s="4">
        <v>85292</v>
      </c>
      <c r="G36" s="4">
        <v>2202.0700000000002</v>
      </c>
      <c r="H36" s="4">
        <v>0.8</v>
      </c>
    </row>
    <row r="37" spans="2:8">
      <c r="B37" s="1" t="s">
        <v>2299</v>
      </c>
      <c r="C37" s="12" t="s">
        <v>136</v>
      </c>
      <c r="D37" s="1" t="s">
        <v>142</v>
      </c>
      <c r="E37" s="1" t="s">
        <v>253</v>
      </c>
      <c r="F37" s="4">
        <v>1050000</v>
      </c>
      <c r="G37" s="4">
        <v>1904.18</v>
      </c>
      <c r="H37" s="4">
        <v>0.69</v>
      </c>
    </row>
    <row r="38" spans="2:8">
      <c r="B38" s="1" t="s">
        <v>2327</v>
      </c>
      <c r="C38" s="12" t="s">
        <v>136</v>
      </c>
      <c r="D38" s="1" t="s">
        <v>142</v>
      </c>
      <c r="E38" s="1" t="s">
        <v>771</v>
      </c>
      <c r="F38" s="4">
        <v>300000</v>
      </c>
      <c r="G38" s="4">
        <v>1010.4</v>
      </c>
      <c r="H38" s="4">
        <v>0.37</v>
      </c>
    </row>
    <row r="39" spans="2:8">
      <c r="B39" s="1" t="s">
        <v>2328</v>
      </c>
      <c r="C39" s="12" t="s">
        <v>136</v>
      </c>
      <c r="D39" s="1" t="s">
        <v>142</v>
      </c>
      <c r="E39" s="1" t="s">
        <v>698</v>
      </c>
      <c r="F39" s="4">
        <v>20000</v>
      </c>
      <c r="G39" s="4">
        <v>954.19</v>
      </c>
      <c r="H39" s="4">
        <v>0.34</v>
      </c>
    </row>
    <row r="40" spans="2:8">
      <c r="B40" s="1" t="s">
        <v>2329</v>
      </c>
      <c r="C40" s="12" t="s">
        <v>136</v>
      </c>
      <c r="D40" s="1" t="s">
        <v>187</v>
      </c>
      <c r="E40" s="1" t="s">
        <v>772</v>
      </c>
      <c r="F40" s="4">
        <v>90000</v>
      </c>
      <c r="G40" s="4">
        <v>858.11</v>
      </c>
      <c r="H40" s="4">
        <v>0.31</v>
      </c>
    </row>
    <row r="41" spans="2:8">
      <c r="B41" s="1" t="s">
        <v>2330</v>
      </c>
      <c r="C41" s="12" t="s">
        <v>136</v>
      </c>
      <c r="D41" s="1" t="s">
        <v>187</v>
      </c>
      <c r="E41" s="1" t="s">
        <v>773</v>
      </c>
      <c r="F41" s="4">
        <v>10089</v>
      </c>
      <c r="G41" s="4">
        <v>791.8</v>
      </c>
      <c r="H41" s="4">
        <v>0.28999999999999998</v>
      </c>
    </row>
    <row r="42" spans="2:8">
      <c r="B42" s="1" t="s">
        <v>1611</v>
      </c>
      <c r="C42" s="12" t="s">
        <v>136</v>
      </c>
      <c r="D42" s="1" t="s">
        <v>142</v>
      </c>
      <c r="E42" s="1" t="s">
        <v>275</v>
      </c>
      <c r="F42" s="4">
        <v>15400</v>
      </c>
      <c r="G42" s="4">
        <v>723.73</v>
      </c>
      <c r="H42" s="4">
        <v>0.26</v>
      </c>
    </row>
    <row r="43" spans="2:8">
      <c r="B43" s="1" t="s">
        <v>1583</v>
      </c>
      <c r="C43" s="12" t="s">
        <v>136</v>
      </c>
      <c r="D43" s="1" t="s">
        <v>187</v>
      </c>
      <c r="E43" s="1" t="s">
        <v>280</v>
      </c>
      <c r="F43" s="4">
        <v>61100</v>
      </c>
      <c r="G43" s="4">
        <v>623.86</v>
      </c>
      <c r="H43" s="4">
        <v>0.23</v>
      </c>
    </row>
    <row r="44" spans="2:8">
      <c r="B44" s="1" t="s">
        <v>2331</v>
      </c>
      <c r="C44" s="12" t="s">
        <v>136</v>
      </c>
      <c r="D44" s="1" t="s">
        <v>237</v>
      </c>
      <c r="E44" s="1" t="s">
        <v>598</v>
      </c>
      <c r="F44" s="4">
        <v>30044</v>
      </c>
      <c r="G44" s="4">
        <v>551.86</v>
      </c>
      <c r="H44" s="4">
        <v>0.2</v>
      </c>
    </row>
    <row r="45" spans="2:8">
      <c r="B45" s="2" t="s">
        <v>203</v>
      </c>
      <c r="C45" s="34"/>
      <c r="D45" s="2"/>
      <c r="E45" s="2"/>
      <c r="F45" s="10"/>
      <c r="G45" s="10">
        <f>SUM(G12:G44)</f>
        <v>261052.53999999995</v>
      </c>
      <c r="H45" s="10">
        <f>SUM(H12:H44)</f>
        <v>94.340000000000018</v>
      </c>
    </row>
    <row r="46" spans="2:8">
      <c r="B46" s="6" t="s">
        <v>102</v>
      </c>
      <c r="C46" s="35" t="s">
        <v>103</v>
      </c>
      <c r="D46" s="6" t="s">
        <v>133</v>
      </c>
      <c r="E46" s="6" t="s">
        <v>105</v>
      </c>
      <c r="F46" s="8" t="s">
        <v>106</v>
      </c>
      <c r="G46" s="8" t="s">
        <v>107</v>
      </c>
      <c r="H46" s="8" t="s">
        <v>108</v>
      </c>
    </row>
    <row r="47" spans="2:8">
      <c r="B47" s="2" t="s">
        <v>135</v>
      </c>
    </row>
    <row r="48" spans="2:8">
      <c r="B48" s="2" t="s">
        <v>774</v>
      </c>
    </row>
    <row r="49" spans="2:8">
      <c r="B49" s="1" t="s">
        <v>775</v>
      </c>
      <c r="C49" s="12" t="s">
        <v>136</v>
      </c>
      <c r="D49" s="1" t="s">
        <v>142</v>
      </c>
      <c r="E49" s="1" t="s">
        <v>776</v>
      </c>
      <c r="F49" s="4">
        <v>96000</v>
      </c>
      <c r="G49" s="4">
        <v>2292.9299999999998</v>
      </c>
      <c r="H49" s="4">
        <v>0.83</v>
      </c>
    </row>
    <row r="50" spans="2:8">
      <c r="B50" s="1" t="s">
        <v>777</v>
      </c>
      <c r="C50" s="12" t="s">
        <v>136</v>
      </c>
      <c r="D50" s="1" t="s">
        <v>142</v>
      </c>
      <c r="E50" s="1" t="s">
        <v>778</v>
      </c>
      <c r="F50" s="4">
        <v>735</v>
      </c>
      <c r="G50" s="4">
        <v>1839.71</v>
      </c>
      <c r="H50" s="4">
        <v>0.66</v>
      </c>
    </row>
    <row r="51" spans="2:8">
      <c r="B51" s="1" t="s">
        <v>779</v>
      </c>
      <c r="C51" s="12" t="s">
        <v>136</v>
      </c>
      <c r="D51" s="1" t="s">
        <v>142</v>
      </c>
      <c r="E51" s="1" t="s">
        <v>780</v>
      </c>
      <c r="F51" s="4">
        <v>6000</v>
      </c>
      <c r="G51" s="4">
        <v>1332.52</v>
      </c>
      <c r="H51" s="4">
        <v>0.48</v>
      </c>
    </row>
    <row r="52" spans="2:8">
      <c r="B52" s="1" t="s">
        <v>781</v>
      </c>
      <c r="C52" s="12" t="s">
        <v>136</v>
      </c>
      <c r="D52" s="1" t="s">
        <v>142</v>
      </c>
      <c r="E52" s="1" t="s">
        <v>782</v>
      </c>
      <c r="F52" s="4">
        <v>525</v>
      </c>
      <c r="G52" s="4">
        <v>1110.6199999999999</v>
      </c>
      <c r="H52" s="4">
        <v>0.4</v>
      </c>
    </row>
    <row r="53" spans="2:8">
      <c r="B53" s="2" t="s">
        <v>783</v>
      </c>
      <c r="C53" s="34"/>
      <c r="D53" s="2"/>
      <c r="E53" s="2"/>
      <c r="F53" s="10"/>
      <c r="G53" s="10">
        <f>SUM(G46:G52)</f>
        <v>6575.78</v>
      </c>
      <c r="H53" s="10">
        <f>SUM(H46:H52)</f>
        <v>2.37</v>
      </c>
    </row>
    <row r="54" spans="2:8">
      <c r="B54" s="2" t="s">
        <v>204</v>
      </c>
      <c r="C54" s="34"/>
      <c r="D54" s="2"/>
      <c r="E54" s="2"/>
      <c r="F54" s="10"/>
      <c r="G54" s="10">
        <v>9761.1200000000008</v>
      </c>
      <c r="H54" s="10">
        <v>3.53</v>
      </c>
    </row>
    <row r="55" spans="2:8">
      <c r="B55" s="2" t="s">
        <v>122</v>
      </c>
      <c r="C55" s="34"/>
      <c r="D55" s="2"/>
      <c r="E55" s="2"/>
      <c r="F55" s="10"/>
      <c r="G55" s="10">
        <v>277389.44</v>
      </c>
      <c r="H55" s="10">
        <v>100.22</v>
      </c>
    </row>
    <row r="56" spans="2:8">
      <c r="B56" s="2" t="s">
        <v>205</v>
      </c>
      <c r="C56" s="34"/>
      <c r="D56" s="2"/>
      <c r="E56" s="2"/>
      <c r="F56" s="10"/>
      <c r="G56" s="10">
        <v>-592.69060216000616</v>
      </c>
      <c r="H56" s="10">
        <v>-0.21999999999999886</v>
      </c>
    </row>
    <row r="57" spans="2:8">
      <c r="B57" s="2" t="s">
        <v>124</v>
      </c>
      <c r="C57" s="34"/>
      <c r="D57" s="2"/>
      <c r="E57" s="2"/>
      <c r="F57" s="10"/>
      <c r="G57" s="10">
        <v>276796.74939784</v>
      </c>
      <c r="H57" s="10">
        <v>100</v>
      </c>
    </row>
    <row r="58" spans="2:8">
      <c r="B58" s="1" t="s">
        <v>125</v>
      </c>
    </row>
    <row r="59" spans="2:8">
      <c r="B59" s="1" t="s">
        <v>126</v>
      </c>
    </row>
    <row r="61" spans="2:8" ht="25.5">
      <c r="B61" s="11" t="s">
        <v>127</v>
      </c>
      <c r="C61" s="12" t="s">
        <v>128</v>
      </c>
    </row>
    <row r="62" spans="2:8">
      <c r="B62" s="2"/>
    </row>
    <row r="63" spans="2:8">
      <c r="B63" s="2" t="s">
        <v>129</v>
      </c>
    </row>
    <row r="64" spans="2:8">
      <c r="B64" s="2" t="s">
        <v>206</v>
      </c>
    </row>
    <row r="65" spans="2:8">
      <c r="B65" s="2" t="s">
        <v>130</v>
      </c>
    </row>
    <row r="66" spans="2:8">
      <c r="B66" s="2" t="s">
        <v>784</v>
      </c>
      <c r="C66" s="34"/>
    </row>
    <row r="67" spans="2:8">
      <c r="B67" s="2" t="s">
        <v>785</v>
      </c>
      <c r="C67" s="34"/>
    </row>
    <row r="68" spans="2:8">
      <c r="B68" s="2" t="s">
        <v>786</v>
      </c>
      <c r="C68" s="34"/>
    </row>
    <row r="69" spans="2:8">
      <c r="B69" s="2" t="s">
        <v>787</v>
      </c>
      <c r="C69" s="34"/>
    </row>
    <row r="70" spans="2:8">
      <c r="B70" s="2" t="s">
        <v>788</v>
      </c>
      <c r="C70" s="34"/>
    </row>
    <row r="71" spans="2:8">
      <c r="B71" s="2" t="s">
        <v>789</v>
      </c>
      <c r="C71" s="34"/>
    </row>
    <row r="72" spans="2:8">
      <c r="B72" s="2" t="s">
        <v>790</v>
      </c>
      <c r="C72" s="34"/>
    </row>
    <row r="73" spans="2:8">
      <c r="B73" s="2" t="s">
        <v>791</v>
      </c>
      <c r="C73" s="34"/>
    </row>
    <row r="74" spans="2:8" s="121" customFormat="1">
      <c r="B74" s="118" t="s">
        <v>2443</v>
      </c>
      <c r="C74" s="122"/>
      <c r="F74" s="123"/>
      <c r="G74" s="4"/>
      <c r="H74" s="4"/>
    </row>
    <row r="75" spans="2:8" s="121" customFormat="1">
      <c r="B75" s="118" t="s">
        <v>131</v>
      </c>
      <c r="C75" s="124"/>
      <c r="F75" s="123"/>
      <c r="G75" s="4"/>
      <c r="H75" s="4"/>
    </row>
    <row r="76" spans="2:8" s="121" customFormat="1">
      <c r="B76" s="125" t="s">
        <v>2423</v>
      </c>
      <c r="C76" s="124"/>
      <c r="F76" s="123"/>
      <c r="G76" s="126"/>
      <c r="H76" s="126"/>
    </row>
    <row r="77" spans="2:8" s="121" customFormat="1" ht="25.5">
      <c r="B77" s="127" t="s">
        <v>2425</v>
      </c>
      <c r="C77" s="124"/>
      <c r="F77" s="123"/>
      <c r="G77" s="123"/>
      <c r="H77" s="123"/>
    </row>
    <row r="78" spans="2:8" s="121" customFormat="1" ht="25.5">
      <c r="B78" s="127" t="s">
        <v>2424</v>
      </c>
      <c r="C78" s="124"/>
      <c r="F78" s="123"/>
      <c r="G78" s="123"/>
      <c r="H78" s="123"/>
    </row>
  </sheetData>
  <mergeCells count="2">
    <mergeCell ref="B1:E1"/>
    <mergeCell ref="C3:C7"/>
  </mergeCells>
  <hyperlinks>
    <hyperlink ref="A1" location="Index!A1" display="Index" xr:uid="{9DC315A7-03EF-4F62-9AAE-C1D351575F6A}"/>
  </hyperlink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D0B2C-AA76-4F8D-A043-E869D623EC70}">
  <sheetPr codeName="Sheet61"/>
  <dimension ref="A1:I74"/>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7.42578125" style="1" bestFit="1" customWidth="1"/>
    <col min="5" max="5" width="13.71093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3.71093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3.71093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3.71093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3.71093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3.71093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3.71093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3.71093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3.71093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3.71093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3.71093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3.71093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3.71093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3.71093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3.71093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3.71093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3.71093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3.71093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3.71093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3.71093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3.71093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3.71093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3.71093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3.71093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3.71093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3.71093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3.71093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3.71093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3.71093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3.71093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3.71093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3.71093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3.71093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3.71093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3.71093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3.71093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3.71093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3.71093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3.71093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3.71093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3.71093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3.71093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3.71093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3.71093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3.71093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3.71093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3.71093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3.71093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3.71093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3.71093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3.71093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3.71093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3.71093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3.71093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3.71093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3.71093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3.71093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3.71093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3.71093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3.71093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3.71093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3.71093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3.71093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3.71093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29" t="s">
        <v>67</v>
      </c>
      <c r="C1" s="329"/>
      <c r="D1" s="329"/>
      <c r="E1" s="329"/>
    </row>
    <row r="2" spans="1:9" ht="13.5" thickBot="1"/>
    <row r="3" spans="1:9" ht="15">
      <c r="B3" s="198" t="s">
        <v>3033</v>
      </c>
      <c r="C3" s="341"/>
    </row>
    <row r="4" spans="1:9" ht="30">
      <c r="B4" s="200" t="s">
        <v>3034</v>
      </c>
      <c r="C4" s="342"/>
    </row>
    <row r="5" spans="1:9" ht="15">
      <c r="B5" s="200" t="s">
        <v>2917</v>
      </c>
      <c r="C5" s="342"/>
    </row>
    <row r="6" spans="1:9" ht="15">
      <c r="B6" s="200" t="s">
        <v>2933</v>
      </c>
      <c r="C6" s="342"/>
    </row>
    <row r="7" spans="1:9" ht="30.75" thickBot="1">
      <c r="B7" s="201" t="s">
        <v>3035</v>
      </c>
      <c r="C7" s="343"/>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1614</v>
      </c>
      <c r="C15" s="12" t="s">
        <v>136</v>
      </c>
      <c r="D15" s="1" t="s">
        <v>154</v>
      </c>
      <c r="E15" s="1" t="s">
        <v>164</v>
      </c>
      <c r="F15" s="4">
        <v>4820000</v>
      </c>
      <c r="G15" s="4">
        <v>10184.66</v>
      </c>
      <c r="H15" s="4">
        <v>7.81</v>
      </c>
    </row>
    <row r="16" spans="1:9">
      <c r="B16" s="1" t="s">
        <v>2199</v>
      </c>
      <c r="C16" s="12" t="s">
        <v>136</v>
      </c>
      <c r="D16" s="1" t="s">
        <v>154</v>
      </c>
      <c r="E16" s="1" t="s">
        <v>155</v>
      </c>
      <c r="F16" s="4">
        <v>302400</v>
      </c>
      <c r="G16" s="4">
        <v>8237.68</v>
      </c>
      <c r="H16" s="4">
        <v>6.32</v>
      </c>
    </row>
    <row r="17" spans="2:8">
      <c r="B17" s="1" t="s">
        <v>1604</v>
      </c>
      <c r="C17" s="12" t="s">
        <v>136</v>
      </c>
      <c r="D17" s="1" t="s">
        <v>154</v>
      </c>
      <c r="E17" s="1" t="s">
        <v>175</v>
      </c>
      <c r="F17" s="4">
        <v>937000</v>
      </c>
      <c r="G17" s="4">
        <v>8104.58</v>
      </c>
      <c r="H17" s="4">
        <v>6.21</v>
      </c>
    </row>
    <row r="18" spans="2:8">
      <c r="B18" s="1" t="s">
        <v>1606</v>
      </c>
      <c r="C18" s="12" t="s">
        <v>136</v>
      </c>
      <c r="D18" s="1" t="s">
        <v>148</v>
      </c>
      <c r="E18" s="1" t="s">
        <v>149</v>
      </c>
      <c r="F18" s="4">
        <v>400000</v>
      </c>
      <c r="G18" s="4">
        <v>7686.4</v>
      </c>
      <c r="H18" s="4">
        <v>5.89</v>
      </c>
    </row>
    <row r="19" spans="2:8">
      <c r="B19" s="1" t="s">
        <v>1609</v>
      </c>
      <c r="C19" s="12" t="s">
        <v>136</v>
      </c>
      <c r="D19" s="1" t="s">
        <v>232</v>
      </c>
      <c r="E19" s="1" t="s">
        <v>271</v>
      </c>
      <c r="F19" s="4">
        <v>191500</v>
      </c>
      <c r="G19" s="4">
        <v>7650.43</v>
      </c>
      <c r="H19" s="4">
        <v>5.87</v>
      </c>
    </row>
    <row r="20" spans="2:8">
      <c r="B20" s="1" t="s">
        <v>1973</v>
      </c>
      <c r="C20" s="12" t="s">
        <v>136</v>
      </c>
      <c r="D20" s="1" t="s">
        <v>154</v>
      </c>
      <c r="E20" s="1" t="s">
        <v>514</v>
      </c>
      <c r="F20" s="4">
        <v>1136532</v>
      </c>
      <c r="G20" s="4">
        <v>7063.55</v>
      </c>
      <c r="H20" s="4">
        <v>5.42</v>
      </c>
    </row>
    <row r="21" spans="2:8">
      <c r="B21" s="1" t="s">
        <v>1610</v>
      </c>
      <c r="C21" s="12" t="s">
        <v>136</v>
      </c>
      <c r="D21" s="1" t="s">
        <v>154</v>
      </c>
      <c r="E21" s="1" t="s">
        <v>217</v>
      </c>
      <c r="F21" s="4">
        <v>800000</v>
      </c>
      <c r="G21" s="4">
        <v>6993.2</v>
      </c>
      <c r="H21" s="4">
        <v>5.36</v>
      </c>
    </row>
    <row r="22" spans="2:8">
      <c r="B22" s="1" t="s">
        <v>1963</v>
      </c>
      <c r="C22" s="12" t="s">
        <v>136</v>
      </c>
      <c r="D22" s="1" t="s">
        <v>154</v>
      </c>
      <c r="E22" s="1" t="s">
        <v>420</v>
      </c>
      <c r="F22" s="4">
        <v>204000</v>
      </c>
      <c r="G22" s="4">
        <v>6530.75</v>
      </c>
      <c r="H22" s="4">
        <v>5.01</v>
      </c>
    </row>
    <row r="23" spans="2:8">
      <c r="B23" s="1" t="s">
        <v>1595</v>
      </c>
      <c r="C23" s="12" t="s">
        <v>136</v>
      </c>
      <c r="D23" s="1" t="s">
        <v>154</v>
      </c>
      <c r="E23" s="1" t="s">
        <v>282</v>
      </c>
      <c r="F23" s="4">
        <v>871400</v>
      </c>
      <c r="G23" s="4">
        <v>5398.76</v>
      </c>
      <c r="H23" s="4">
        <v>4.1399999999999997</v>
      </c>
    </row>
    <row r="24" spans="2:8">
      <c r="B24" s="1" t="s">
        <v>2035</v>
      </c>
      <c r="C24" s="12" t="s">
        <v>136</v>
      </c>
      <c r="D24" s="1" t="s">
        <v>154</v>
      </c>
      <c r="E24" s="1" t="s">
        <v>423</v>
      </c>
      <c r="F24" s="4">
        <v>26900</v>
      </c>
      <c r="G24" s="4">
        <v>5236.82</v>
      </c>
      <c r="H24" s="4">
        <v>4.0199999999999996</v>
      </c>
    </row>
    <row r="25" spans="2:8">
      <c r="B25" s="1" t="s">
        <v>2273</v>
      </c>
      <c r="C25" s="12" t="s">
        <v>136</v>
      </c>
      <c r="D25" s="1" t="s">
        <v>187</v>
      </c>
      <c r="E25" s="1" t="s">
        <v>499</v>
      </c>
      <c r="F25" s="4">
        <v>516000</v>
      </c>
      <c r="G25" s="4">
        <v>5195.6000000000004</v>
      </c>
      <c r="H25" s="4">
        <v>3.98</v>
      </c>
    </row>
    <row r="26" spans="2:8">
      <c r="B26" s="1" t="s">
        <v>1598</v>
      </c>
      <c r="C26" s="12" t="s">
        <v>136</v>
      </c>
      <c r="D26" s="1" t="s">
        <v>148</v>
      </c>
      <c r="E26" s="1" t="s">
        <v>279</v>
      </c>
      <c r="F26" s="4">
        <v>492000</v>
      </c>
      <c r="G26" s="4">
        <v>4899.58</v>
      </c>
      <c r="H26" s="4">
        <v>3.76</v>
      </c>
    </row>
    <row r="27" spans="2:8">
      <c r="B27" s="1" t="s">
        <v>1591</v>
      </c>
      <c r="C27" s="12" t="s">
        <v>136</v>
      </c>
      <c r="D27" s="1" t="s">
        <v>148</v>
      </c>
      <c r="E27" s="1" t="s">
        <v>281</v>
      </c>
      <c r="F27" s="4">
        <v>385000</v>
      </c>
      <c r="G27" s="4">
        <v>4883.53</v>
      </c>
      <c r="H27" s="4">
        <v>3.74</v>
      </c>
    </row>
    <row r="28" spans="2:8">
      <c r="B28" s="1" t="s">
        <v>2202</v>
      </c>
      <c r="C28" s="12" t="s">
        <v>136</v>
      </c>
      <c r="D28" s="1" t="s">
        <v>148</v>
      </c>
      <c r="E28" s="1" t="s">
        <v>395</v>
      </c>
      <c r="F28" s="4">
        <v>917163</v>
      </c>
      <c r="G28" s="4">
        <v>4342.3100000000004</v>
      </c>
      <c r="H28" s="4">
        <v>3.33</v>
      </c>
    </row>
    <row r="29" spans="2:8">
      <c r="B29" s="1" t="s">
        <v>2046</v>
      </c>
      <c r="C29" s="12" t="s">
        <v>136</v>
      </c>
      <c r="D29" s="1" t="s">
        <v>154</v>
      </c>
      <c r="E29" s="1" t="s">
        <v>428</v>
      </c>
      <c r="F29" s="4">
        <v>102770</v>
      </c>
      <c r="G29" s="4">
        <v>4108.2299999999996</v>
      </c>
      <c r="H29" s="4">
        <v>3.15</v>
      </c>
    </row>
    <row r="30" spans="2:8">
      <c r="B30" s="1" t="s">
        <v>1602</v>
      </c>
      <c r="C30" s="12" t="s">
        <v>136</v>
      </c>
      <c r="D30" s="1" t="s">
        <v>148</v>
      </c>
      <c r="E30" s="1" t="s">
        <v>273</v>
      </c>
      <c r="F30" s="4">
        <v>89939</v>
      </c>
      <c r="G30" s="4">
        <v>3741.82</v>
      </c>
      <c r="H30" s="4">
        <v>2.87</v>
      </c>
    </row>
    <row r="31" spans="2:8">
      <c r="B31" s="1" t="s">
        <v>2301</v>
      </c>
      <c r="C31" s="12" t="s">
        <v>136</v>
      </c>
      <c r="D31" s="1" t="s">
        <v>148</v>
      </c>
      <c r="E31" s="1" t="s">
        <v>594</v>
      </c>
      <c r="F31" s="4">
        <v>1282500</v>
      </c>
      <c r="G31" s="4">
        <v>3321.68</v>
      </c>
      <c r="H31" s="4">
        <v>2.5499999999999998</v>
      </c>
    </row>
    <row r="32" spans="2:8">
      <c r="B32" s="1" t="s">
        <v>2332</v>
      </c>
      <c r="C32" s="12" t="s">
        <v>136</v>
      </c>
      <c r="D32" s="1" t="s">
        <v>154</v>
      </c>
      <c r="E32" s="1" t="s">
        <v>595</v>
      </c>
      <c r="F32" s="4">
        <v>705000</v>
      </c>
      <c r="G32" s="4">
        <v>2840.09</v>
      </c>
      <c r="H32" s="4">
        <v>2.1800000000000002</v>
      </c>
    </row>
    <row r="33" spans="2:8">
      <c r="B33" s="1" t="s">
        <v>1585</v>
      </c>
      <c r="C33" s="12" t="s">
        <v>136</v>
      </c>
      <c r="D33" s="1" t="s">
        <v>158</v>
      </c>
      <c r="E33" s="1" t="s">
        <v>159</v>
      </c>
      <c r="F33" s="4">
        <v>3300</v>
      </c>
      <c r="G33" s="4">
        <v>2631.51</v>
      </c>
      <c r="H33" s="4">
        <v>2.02</v>
      </c>
    </row>
    <row r="34" spans="2:8">
      <c r="B34" s="1" t="s">
        <v>2209</v>
      </c>
      <c r="C34" s="12" t="s">
        <v>136</v>
      </c>
      <c r="D34" s="1" t="s">
        <v>154</v>
      </c>
      <c r="E34" s="1" t="s">
        <v>530</v>
      </c>
      <c r="F34" s="4">
        <v>294000</v>
      </c>
      <c r="G34" s="4">
        <v>2490.0300000000002</v>
      </c>
      <c r="H34" s="4">
        <v>1.91</v>
      </c>
    </row>
    <row r="35" spans="2:8">
      <c r="B35" s="1" t="s">
        <v>2333</v>
      </c>
      <c r="C35" s="12" t="s">
        <v>136</v>
      </c>
      <c r="D35" s="1" t="s">
        <v>154</v>
      </c>
      <c r="E35" s="1" t="s">
        <v>596</v>
      </c>
      <c r="F35" s="4">
        <v>100000</v>
      </c>
      <c r="G35" s="4">
        <v>2313.8000000000002</v>
      </c>
      <c r="H35" s="4">
        <v>1.77</v>
      </c>
    </row>
    <row r="36" spans="2:8">
      <c r="B36" s="1" t="s">
        <v>2334</v>
      </c>
      <c r="C36" s="12" t="s">
        <v>136</v>
      </c>
      <c r="D36" s="1" t="s">
        <v>148</v>
      </c>
      <c r="E36" s="1" t="s">
        <v>597</v>
      </c>
      <c r="F36" s="4">
        <v>105500</v>
      </c>
      <c r="G36" s="4">
        <v>2247.36</v>
      </c>
      <c r="H36" s="4">
        <v>1.72</v>
      </c>
    </row>
    <row r="37" spans="2:8">
      <c r="B37" s="1" t="s">
        <v>2331</v>
      </c>
      <c r="C37" s="12" t="s">
        <v>136</v>
      </c>
      <c r="D37" s="1" t="s">
        <v>237</v>
      </c>
      <c r="E37" s="1" t="s">
        <v>598</v>
      </c>
      <c r="F37" s="4">
        <v>90000</v>
      </c>
      <c r="G37" s="4">
        <v>1653.17</v>
      </c>
      <c r="H37" s="4">
        <v>1.27</v>
      </c>
    </row>
    <row r="38" spans="2:8">
      <c r="B38" s="1" t="s">
        <v>2335</v>
      </c>
      <c r="C38" s="12" t="s">
        <v>136</v>
      </c>
      <c r="D38" s="1" t="s">
        <v>148</v>
      </c>
      <c r="E38" s="1" t="s">
        <v>599</v>
      </c>
      <c r="F38" s="4">
        <v>135000</v>
      </c>
      <c r="G38" s="4">
        <v>1639.37</v>
      </c>
      <c r="H38" s="4">
        <v>1.26</v>
      </c>
    </row>
    <row r="39" spans="2:8">
      <c r="B39" s="1" t="s">
        <v>2336</v>
      </c>
      <c r="C39" s="12" t="s">
        <v>136</v>
      </c>
      <c r="D39" s="1" t="s">
        <v>154</v>
      </c>
      <c r="E39" s="1" t="s">
        <v>600</v>
      </c>
      <c r="F39" s="4">
        <v>300930</v>
      </c>
      <c r="G39" s="4">
        <v>1403.09</v>
      </c>
      <c r="H39" s="4">
        <v>1.08</v>
      </c>
    </row>
    <row r="40" spans="2:8">
      <c r="B40" s="1" t="s">
        <v>2044</v>
      </c>
      <c r="C40" s="12" t="s">
        <v>136</v>
      </c>
      <c r="D40" s="1" t="s">
        <v>154</v>
      </c>
      <c r="E40" s="1" t="s">
        <v>601</v>
      </c>
      <c r="F40" s="4">
        <v>127000</v>
      </c>
      <c r="G40" s="4">
        <v>1396.11</v>
      </c>
      <c r="H40" s="4">
        <v>1.07</v>
      </c>
    </row>
    <row r="41" spans="2:8">
      <c r="B41" s="1" t="s">
        <v>2001</v>
      </c>
      <c r="C41" s="12" t="s">
        <v>136</v>
      </c>
      <c r="D41" s="1" t="s">
        <v>246</v>
      </c>
      <c r="E41" s="1" t="s">
        <v>392</v>
      </c>
      <c r="F41" s="4">
        <v>1100000</v>
      </c>
      <c r="G41" s="4">
        <v>1350.25</v>
      </c>
      <c r="H41" s="4">
        <v>1.04</v>
      </c>
    </row>
    <row r="42" spans="2:8">
      <c r="B42" s="1" t="s">
        <v>2295</v>
      </c>
      <c r="C42" s="12" t="s">
        <v>136</v>
      </c>
      <c r="D42" s="1" t="s">
        <v>154</v>
      </c>
      <c r="E42" s="1" t="s">
        <v>249</v>
      </c>
      <c r="F42" s="4">
        <v>37642</v>
      </c>
      <c r="G42" s="4">
        <v>1260.2</v>
      </c>
      <c r="H42" s="4">
        <v>0.97</v>
      </c>
    </row>
    <row r="43" spans="2:8">
      <c r="B43" s="1" t="s">
        <v>2337</v>
      </c>
      <c r="C43" s="12" t="s">
        <v>136</v>
      </c>
      <c r="D43" s="1" t="s">
        <v>148</v>
      </c>
      <c r="E43" s="1" t="s">
        <v>602</v>
      </c>
      <c r="F43" s="4">
        <v>130000</v>
      </c>
      <c r="G43" s="4">
        <v>1232.08</v>
      </c>
      <c r="H43" s="4">
        <v>0.94</v>
      </c>
    </row>
    <row r="44" spans="2:8">
      <c r="B44" s="1" t="s">
        <v>2276</v>
      </c>
      <c r="C44" s="12" t="s">
        <v>136</v>
      </c>
      <c r="D44" s="1" t="s">
        <v>148</v>
      </c>
      <c r="E44" s="1" t="s">
        <v>183</v>
      </c>
      <c r="F44" s="4">
        <v>600000</v>
      </c>
      <c r="G44" s="4">
        <v>1074.3</v>
      </c>
      <c r="H44" s="4">
        <v>0.82</v>
      </c>
    </row>
    <row r="45" spans="2:8">
      <c r="B45" s="2" t="s">
        <v>203</v>
      </c>
      <c r="C45" s="34"/>
      <c r="D45" s="2"/>
      <c r="E45" s="2"/>
      <c r="F45" s="10"/>
      <c r="G45" s="10">
        <f>SUM(G12:G44)</f>
        <v>127110.93999999997</v>
      </c>
      <c r="H45" s="10">
        <f>SUM(H12:H44)</f>
        <v>97.479999999999976</v>
      </c>
    </row>
    <row r="46" spans="2:8">
      <c r="B46" s="6" t="s">
        <v>102</v>
      </c>
      <c r="C46" s="35" t="s">
        <v>103</v>
      </c>
      <c r="D46" s="6" t="s">
        <v>104</v>
      </c>
      <c r="E46" s="6" t="s">
        <v>105</v>
      </c>
      <c r="F46" s="8" t="s">
        <v>106</v>
      </c>
      <c r="G46" s="8" t="s">
        <v>107</v>
      </c>
      <c r="H46" s="8" t="s">
        <v>108</v>
      </c>
    </row>
    <row r="47" spans="2:8">
      <c r="B47" s="2" t="s">
        <v>109</v>
      </c>
    </row>
    <row r="48" spans="2:8">
      <c r="B48" s="2" t="s">
        <v>110</v>
      </c>
    </row>
    <row r="49" spans="2:8">
      <c r="B49" s="2" t="s">
        <v>399</v>
      </c>
    </row>
    <row r="50" spans="2:8">
      <c r="B50" s="1" t="s">
        <v>2316</v>
      </c>
      <c r="C50" s="12">
        <v>5.14</v>
      </c>
      <c r="D50" s="1" t="s">
        <v>311</v>
      </c>
      <c r="E50" s="1" t="s">
        <v>400</v>
      </c>
      <c r="F50" s="4">
        <v>52770</v>
      </c>
      <c r="G50" s="4">
        <v>15.44</v>
      </c>
      <c r="H50" s="4">
        <v>0.01</v>
      </c>
    </row>
    <row r="51" spans="2:8">
      <c r="B51" s="2" t="s">
        <v>329</v>
      </c>
      <c r="C51" s="34"/>
      <c r="D51" s="2"/>
      <c r="E51" s="2"/>
      <c r="F51" s="10"/>
      <c r="G51" s="10">
        <f>SUM(G46:G50)</f>
        <v>15.44</v>
      </c>
      <c r="H51" s="10">
        <f>SUM(H46:H50)</f>
        <v>0.01</v>
      </c>
    </row>
    <row r="52" spans="2:8">
      <c r="B52" s="2" t="s">
        <v>401</v>
      </c>
      <c r="C52" s="34"/>
      <c r="D52" s="2"/>
      <c r="E52" s="2"/>
      <c r="F52" s="10"/>
      <c r="G52" s="10">
        <v>3720.95</v>
      </c>
      <c r="H52" s="10">
        <v>2.85</v>
      </c>
    </row>
    <row r="53" spans="2:8">
      <c r="B53" s="2" t="s">
        <v>122</v>
      </c>
      <c r="C53" s="34"/>
      <c r="D53" s="2"/>
      <c r="E53" s="2"/>
      <c r="F53" s="10"/>
      <c r="G53" s="10">
        <v>130847.33</v>
      </c>
      <c r="H53" s="10">
        <v>100.33</v>
      </c>
    </row>
    <row r="54" spans="2:8">
      <c r="B54" s="2" t="s">
        <v>205</v>
      </c>
      <c r="C54" s="34"/>
      <c r="D54" s="2"/>
      <c r="E54" s="2"/>
      <c r="F54" s="10"/>
      <c r="G54" s="10">
        <v>-439.30142151000018</v>
      </c>
      <c r="H54" s="10">
        <v>-0.32999999999999829</v>
      </c>
    </row>
    <row r="55" spans="2:8">
      <c r="B55" s="2" t="s">
        <v>124</v>
      </c>
      <c r="C55" s="34"/>
      <c r="D55" s="2"/>
      <c r="E55" s="2"/>
      <c r="F55" s="10"/>
      <c r="G55" s="10">
        <v>130408.02857849</v>
      </c>
      <c r="H55" s="10">
        <v>100</v>
      </c>
    </row>
    <row r="56" spans="2:8">
      <c r="B56" s="1" t="s">
        <v>125</v>
      </c>
    </row>
    <row r="57" spans="2:8">
      <c r="B57" s="1" t="s">
        <v>126</v>
      </c>
    </row>
    <row r="59" spans="2:8" ht="25.5">
      <c r="B59" s="11" t="s">
        <v>127</v>
      </c>
      <c r="C59" s="12" t="s">
        <v>128</v>
      </c>
    </row>
    <row r="60" spans="2:8">
      <c r="B60" s="2"/>
    </row>
    <row r="61" spans="2:8">
      <c r="B61" s="2" t="s">
        <v>129</v>
      </c>
    </row>
    <row r="62" spans="2:8">
      <c r="B62" s="2" t="s">
        <v>206</v>
      </c>
    </row>
    <row r="63" spans="2:8">
      <c r="B63" s="2" t="s">
        <v>130</v>
      </c>
    </row>
    <row r="64" spans="2:8">
      <c r="B64" s="2" t="s">
        <v>603</v>
      </c>
      <c r="C64" s="34"/>
    </row>
    <row r="65" spans="2:8">
      <c r="B65" s="2" t="s">
        <v>604</v>
      </c>
      <c r="C65" s="34"/>
    </row>
    <row r="66" spans="2:8">
      <c r="B66" s="2" t="s">
        <v>605</v>
      </c>
      <c r="C66" s="34"/>
    </row>
    <row r="67" spans="2:8">
      <c r="B67" s="2" t="s">
        <v>606</v>
      </c>
      <c r="C67" s="34"/>
    </row>
    <row r="68" spans="2:8">
      <c r="B68" s="2" t="s">
        <v>607</v>
      </c>
      <c r="C68" s="34"/>
    </row>
    <row r="69" spans="2:8">
      <c r="B69" s="2" t="s">
        <v>608</v>
      </c>
      <c r="C69" s="34"/>
    </row>
    <row r="70" spans="2:8">
      <c r="B70" s="2" t="s">
        <v>609</v>
      </c>
      <c r="C70" s="34"/>
    </row>
    <row r="71" spans="2:8">
      <c r="B71" s="2" t="s">
        <v>610</v>
      </c>
      <c r="C71" s="34"/>
    </row>
    <row r="72" spans="2:8" s="121" customFormat="1">
      <c r="B72" s="118" t="s">
        <v>2443</v>
      </c>
      <c r="C72" s="122"/>
      <c r="F72" s="123"/>
      <c r="G72" s="123"/>
      <c r="H72" s="123"/>
    </row>
    <row r="73" spans="2:8" s="121" customFormat="1">
      <c r="B73" s="118" t="s">
        <v>131</v>
      </c>
      <c r="C73" s="124"/>
      <c r="F73" s="123"/>
      <c r="G73" s="123"/>
      <c r="H73" s="123"/>
    </row>
    <row r="74" spans="2:8" s="121" customFormat="1">
      <c r="B74" s="118" t="s">
        <v>132</v>
      </c>
      <c r="C74" s="124"/>
      <c r="F74" s="123"/>
      <c r="G74" s="123"/>
      <c r="H74" s="123"/>
    </row>
  </sheetData>
  <mergeCells count="2">
    <mergeCell ref="B1:E1"/>
    <mergeCell ref="C3:C7"/>
  </mergeCells>
  <hyperlinks>
    <hyperlink ref="A1" location="Index!A1" display="Index" xr:uid="{B4DF8AE4-5DB2-4157-95D2-2C277A274060}"/>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BBDCD-CAD5-4811-9F87-E3A165234E19}">
  <sheetPr codeName="Sheet62"/>
  <dimension ref="A1:I68"/>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3.7109375" style="1" bestFit="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23.710937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3.710937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3.710937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3.710937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3.710937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3.710937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3.710937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3.710937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3.710937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3.710937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3.710937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3.710937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3.710937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3.710937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3.710937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3.710937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3.710937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3.710937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3.710937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3.710937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3.710937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3.710937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3.710937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3.710937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3.710937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3.710937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3.710937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3.710937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3.710937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3.710937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3.710937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3.710937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3.710937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3.710937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3.710937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3.710937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3.710937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3.710937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3.710937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3.710937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3.710937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3.710937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3.710937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3.710937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3.710937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3.710937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3.710937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3.710937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3.710937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3.710937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3.710937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3.710937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3.710937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3.710937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3.710937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3.710937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3.710937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3.710937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3.710937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3.710937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3.710937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3.710937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3.710937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29" t="s">
        <v>69</v>
      </c>
      <c r="C1" s="329"/>
      <c r="D1" s="329"/>
      <c r="E1" s="329"/>
    </row>
    <row r="2" spans="1:9" ht="13.5" thickBot="1"/>
    <row r="3" spans="1:9" ht="15">
      <c r="B3" s="198" t="s">
        <v>3036</v>
      </c>
      <c r="C3" s="341"/>
    </row>
    <row r="4" spans="1:9" ht="30">
      <c r="B4" s="200" t="s">
        <v>3037</v>
      </c>
      <c r="C4" s="342"/>
    </row>
    <row r="5" spans="1:9" ht="15">
      <c r="B5" s="200" t="s">
        <v>2917</v>
      </c>
      <c r="C5" s="342"/>
    </row>
    <row r="6" spans="1:9" ht="15">
      <c r="B6" s="199" t="s">
        <v>2933</v>
      </c>
      <c r="C6" s="342"/>
    </row>
    <row r="7" spans="1:9" ht="30.75" thickBot="1">
      <c r="B7" s="202" t="s">
        <v>3038</v>
      </c>
      <c r="C7" s="343"/>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1952</v>
      </c>
      <c r="C15" s="12" t="s">
        <v>136</v>
      </c>
      <c r="D15" s="1" t="s">
        <v>161</v>
      </c>
      <c r="E15" s="1" t="s">
        <v>181</v>
      </c>
      <c r="F15" s="4">
        <v>867100</v>
      </c>
      <c r="G15" s="4">
        <v>6885.21</v>
      </c>
      <c r="H15" s="4">
        <v>11.29</v>
      </c>
    </row>
    <row r="16" spans="1:9">
      <c r="B16" s="1" t="s">
        <v>1597</v>
      </c>
      <c r="C16" s="12" t="s">
        <v>136</v>
      </c>
      <c r="D16" s="1" t="s">
        <v>161</v>
      </c>
      <c r="E16" s="1" t="s">
        <v>162</v>
      </c>
      <c r="F16" s="4">
        <v>104500</v>
      </c>
      <c r="G16" s="4">
        <v>5406.41</v>
      </c>
      <c r="H16" s="4">
        <v>8.86</v>
      </c>
    </row>
    <row r="17" spans="2:8">
      <c r="B17" s="1" t="s">
        <v>1581</v>
      </c>
      <c r="C17" s="12" t="s">
        <v>136</v>
      </c>
      <c r="D17" s="1" t="s">
        <v>161</v>
      </c>
      <c r="E17" s="1" t="s">
        <v>172</v>
      </c>
      <c r="F17" s="4">
        <v>103500</v>
      </c>
      <c r="G17" s="4">
        <v>4868.6899999999996</v>
      </c>
      <c r="H17" s="4">
        <v>7.98</v>
      </c>
    </row>
    <row r="18" spans="2:8">
      <c r="B18" s="1" t="s">
        <v>2200</v>
      </c>
      <c r="C18" s="12" t="s">
        <v>136</v>
      </c>
      <c r="D18" s="1" t="s">
        <v>161</v>
      </c>
      <c r="E18" s="1" t="s">
        <v>427</v>
      </c>
      <c r="F18" s="4">
        <v>500000</v>
      </c>
      <c r="G18" s="4">
        <v>4739</v>
      </c>
      <c r="H18" s="4">
        <v>7.77</v>
      </c>
    </row>
    <row r="19" spans="2:8">
      <c r="B19" s="1" t="s">
        <v>2023</v>
      </c>
      <c r="C19" s="12" t="s">
        <v>136</v>
      </c>
      <c r="D19" s="1" t="s">
        <v>161</v>
      </c>
      <c r="E19" s="1" t="s">
        <v>180</v>
      </c>
      <c r="F19" s="4">
        <v>111365</v>
      </c>
      <c r="G19" s="4">
        <v>4319.3999999999996</v>
      </c>
      <c r="H19" s="4">
        <v>7.08</v>
      </c>
    </row>
    <row r="20" spans="2:8">
      <c r="B20" s="1" t="s">
        <v>1958</v>
      </c>
      <c r="C20" s="12" t="s">
        <v>136</v>
      </c>
      <c r="D20" s="1" t="s">
        <v>224</v>
      </c>
      <c r="E20" s="1" t="s">
        <v>286</v>
      </c>
      <c r="F20" s="4">
        <v>78000</v>
      </c>
      <c r="G20" s="4">
        <v>3876.25</v>
      </c>
      <c r="H20" s="4">
        <v>6.36</v>
      </c>
    </row>
    <row r="21" spans="2:8">
      <c r="B21" s="1" t="s">
        <v>2051</v>
      </c>
      <c r="C21" s="12" t="s">
        <v>136</v>
      </c>
      <c r="D21" s="1" t="s">
        <v>161</v>
      </c>
      <c r="E21" s="1" t="s">
        <v>491</v>
      </c>
      <c r="F21" s="4">
        <v>133726</v>
      </c>
      <c r="G21" s="4">
        <v>3443.85</v>
      </c>
      <c r="H21" s="4">
        <v>5.65</v>
      </c>
    </row>
    <row r="22" spans="2:8">
      <c r="B22" s="1" t="s">
        <v>2303</v>
      </c>
      <c r="C22" s="12" t="s">
        <v>136</v>
      </c>
      <c r="D22" s="1" t="s">
        <v>224</v>
      </c>
      <c r="E22" s="1" t="s">
        <v>573</v>
      </c>
      <c r="F22" s="4">
        <v>491420</v>
      </c>
      <c r="G22" s="4">
        <v>2656.37</v>
      </c>
      <c r="H22" s="4">
        <v>4.3600000000000003</v>
      </c>
    </row>
    <row r="23" spans="2:8">
      <c r="B23" s="1" t="s">
        <v>2265</v>
      </c>
      <c r="C23" s="12" t="s">
        <v>136</v>
      </c>
      <c r="D23" s="1" t="s">
        <v>224</v>
      </c>
      <c r="E23" s="1" t="s">
        <v>533</v>
      </c>
      <c r="F23" s="4">
        <v>795000</v>
      </c>
      <c r="G23" s="4">
        <v>2309.48</v>
      </c>
      <c r="H23" s="4">
        <v>3.79</v>
      </c>
    </row>
    <row r="24" spans="2:8">
      <c r="B24" s="1" t="s">
        <v>2260</v>
      </c>
      <c r="C24" s="12" t="s">
        <v>136</v>
      </c>
      <c r="D24" s="1" t="s">
        <v>161</v>
      </c>
      <c r="E24" s="1" t="s">
        <v>517</v>
      </c>
      <c r="F24" s="4">
        <v>103000</v>
      </c>
      <c r="G24" s="4">
        <v>1753.73</v>
      </c>
      <c r="H24" s="4">
        <v>2.88</v>
      </c>
    </row>
    <row r="25" spans="2:8">
      <c r="B25" s="1" t="s">
        <v>2338</v>
      </c>
      <c r="C25" s="12" t="s">
        <v>136</v>
      </c>
      <c r="D25" s="1" t="s">
        <v>224</v>
      </c>
      <c r="E25" s="1" t="s">
        <v>574</v>
      </c>
      <c r="F25" s="4">
        <v>116982</v>
      </c>
      <c r="G25" s="4">
        <v>1503.69</v>
      </c>
      <c r="H25" s="4">
        <v>2.4700000000000002</v>
      </c>
    </row>
    <row r="26" spans="2:8">
      <c r="B26" s="1" t="s">
        <v>2257</v>
      </c>
      <c r="C26" s="12" t="s">
        <v>136</v>
      </c>
      <c r="D26" s="1" t="s">
        <v>161</v>
      </c>
      <c r="E26" s="1" t="s">
        <v>292</v>
      </c>
      <c r="F26" s="4">
        <v>26000</v>
      </c>
      <c r="G26" s="4">
        <v>1414.24</v>
      </c>
      <c r="H26" s="4">
        <v>2.3199999999999998</v>
      </c>
    </row>
    <row r="27" spans="2:8">
      <c r="B27" s="1" t="s">
        <v>1967</v>
      </c>
      <c r="C27" s="12" t="s">
        <v>136</v>
      </c>
      <c r="D27" s="1" t="s">
        <v>161</v>
      </c>
      <c r="E27" s="1" t="s">
        <v>575</v>
      </c>
      <c r="F27" s="4">
        <v>190000</v>
      </c>
      <c r="G27" s="4">
        <v>1381.87</v>
      </c>
      <c r="H27" s="4">
        <v>2.27</v>
      </c>
    </row>
    <row r="28" spans="2:8">
      <c r="B28" s="1" t="s">
        <v>2339</v>
      </c>
      <c r="C28" s="12" t="s">
        <v>136</v>
      </c>
      <c r="D28" s="1" t="s">
        <v>161</v>
      </c>
      <c r="E28" s="1" t="s">
        <v>576</v>
      </c>
      <c r="F28" s="4">
        <v>279000</v>
      </c>
      <c r="G28" s="4">
        <v>1338.5</v>
      </c>
      <c r="H28" s="4">
        <v>2.19</v>
      </c>
    </row>
    <row r="29" spans="2:8">
      <c r="B29" s="1" t="s">
        <v>2340</v>
      </c>
      <c r="C29" s="12" t="s">
        <v>136</v>
      </c>
      <c r="D29" s="1" t="s">
        <v>161</v>
      </c>
      <c r="E29" s="1" t="s">
        <v>577</v>
      </c>
      <c r="F29" s="4">
        <v>378183</v>
      </c>
      <c r="G29" s="4">
        <v>1307.19</v>
      </c>
      <c r="H29" s="4">
        <v>2.14</v>
      </c>
    </row>
    <row r="30" spans="2:8">
      <c r="B30" s="1" t="s">
        <v>2266</v>
      </c>
      <c r="C30" s="12" t="s">
        <v>136</v>
      </c>
      <c r="D30" s="1" t="s">
        <v>224</v>
      </c>
      <c r="E30" s="1" t="s">
        <v>534</v>
      </c>
      <c r="F30" s="4">
        <v>200000</v>
      </c>
      <c r="G30" s="4">
        <v>1282.7</v>
      </c>
      <c r="H30" s="4">
        <v>2.1</v>
      </c>
    </row>
    <row r="31" spans="2:8">
      <c r="B31" s="1" t="s">
        <v>2341</v>
      </c>
      <c r="C31" s="12" t="s">
        <v>136</v>
      </c>
      <c r="D31" s="1" t="s">
        <v>224</v>
      </c>
      <c r="E31" s="1" t="s">
        <v>578</v>
      </c>
      <c r="F31" s="4">
        <v>43000</v>
      </c>
      <c r="G31" s="4">
        <v>1214.1300000000001</v>
      </c>
      <c r="H31" s="4">
        <v>1.99</v>
      </c>
    </row>
    <row r="32" spans="2:8">
      <c r="B32" s="1" t="s">
        <v>2244</v>
      </c>
      <c r="C32" s="12" t="s">
        <v>136</v>
      </c>
      <c r="D32" s="1" t="s">
        <v>161</v>
      </c>
      <c r="E32" s="1" t="s">
        <v>519</v>
      </c>
      <c r="F32" s="4">
        <v>53087</v>
      </c>
      <c r="G32" s="4">
        <v>1182.67</v>
      </c>
      <c r="H32" s="4">
        <v>1.94</v>
      </c>
    </row>
    <row r="33" spans="2:8">
      <c r="B33" s="1" t="s">
        <v>2029</v>
      </c>
      <c r="C33" s="12" t="s">
        <v>136</v>
      </c>
      <c r="D33" s="1" t="s">
        <v>161</v>
      </c>
      <c r="E33" s="1" t="s">
        <v>449</v>
      </c>
      <c r="F33" s="4">
        <v>123000</v>
      </c>
      <c r="G33" s="4">
        <v>1178.1600000000001</v>
      </c>
      <c r="H33" s="4">
        <v>1.93</v>
      </c>
    </row>
    <row r="34" spans="2:8">
      <c r="B34" s="1" t="s">
        <v>2213</v>
      </c>
      <c r="C34" s="12" t="s">
        <v>136</v>
      </c>
      <c r="D34" s="1" t="s">
        <v>161</v>
      </c>
      <c r="E34" s="1" t="s">
        <v>190</v>
      </c>
      <c r="F34" s="4">
        <v>13000</v>
      </c>
      <c r="G34" s="4">
        <v>1171.79</v>
      </c>
      <c r="H34" s="4">
        <v>1.92</v>
      </c>
    </row>
    <row r="35" spans="2:8">
      <c r="B35" s="1" t="s">
        <v>2342</v>
      </c>
      <c r="C35" s="12" t="s">
        <v>136</v>
      </c>
      <c r="D35" s="1" t="s">
        <v>161</v>
      </c>
      <c r="E35" s="1" t="s">
        <v>579</v>
      </c>
      <c r="F35" s="4">
        <v>25662</v>
      </c>
      <c r="G35" s="4">
        <v>999.25</v>
      </c>
      <c r="H35" s="4">
        <v>1.64</v>
      </c>
    </row>
    <row r="36" spans="2:8">
      <c r="B36" s="1" t="s">
        <v>2343</v>
      </c>
      <c r="C36" s="12" t="s">
        <v>136</v>
      </c>
      <c r="D36" s="1" t="s">
        <v>161</v>
      </c>
      <c r="E36" s="1" t="s">
        <v>580</v>
      </c>
      <c r="F36" s="4">
        <v>5100</v>
      </c>
      <c r="G36" s="4">
        <v>982.88</v>
      </c>
      <c r="H36" s="4">
        <v>1.61</v>
      </c>
    </row>
    <row r="37" spans="2:8">
      <c r="B37" s="1" t="s">
        <v>2280</v>
      </c>
      <c r="C37" s="12" t="s">
        <v>136</v>
      </c>
      <c r="D37" s="1" t="s">
        <v>224</v>
      </c>
      <c r="E37" s="1" t="s">
        <v>225</v>
      </c>
      <c r="F37" s="4">
        <v>410000</v>
      </c>
      <c r="G37" s="4">
        <v>981.95</v>
      </c>
      <c r="H37" s="4">
        <v>1.61</v>
      </c>
    </row>
    <row r="38" spans="2:8">
      <c r="B38" s="1" t="s">
        <v>2040</v>
      </c>
      <c r="C38" s="12" t="s">
        <v>136</v>
      </c>
      <c r="D38" s="1" t="s">
        <v>161</v>
      </c>
      <c r="E38" s="1" t="s">
        <v>581</v>
      </c>
      <c r="F38" s="4">
        <v>167000</v>
      </c>
      <c r="G38" s="4">
        <v>885.6</v>
      </c>
      <c r="H38" s="4">
        <v>1.45</v>
      </c>
    </row>
    <row r="39" spans="2:8">
      <c r="B39" s="1" t="s">
        <v>2344</v>
      </c>
      <c r="C39" s="12" t="s">
        <v>136</v>
      </c>
      <c r="D39" s="1" t="s">
        <v>161</v>
      </c>
      <c r="E39" s="1" t="s">
        <v>582</v>
      </c>
      <c r="F39" s="4">
        <v>53363</v>
      </c>
      <c r="G39" s="4">
        <v>815.23</v>
      </c>
      <c r="H39" s="4">
        <v>1.34</v>
      </c>
    </row>
    <row r="40" spans="2:8">
      <c r="B40" s="1" t="s">
        <v>2270</v>
      </c>
      <c r="C40" s="12" t="s">
        <v>136</v>
      </c>
      <c r="D40" s="1" t="s">
        <v>161</v>
      </c>
      <c r="E40" s="1" t="s">
        <v>490</v>
      </c>
      <c r="F40" s="4">
        <v>90000</v>
      </c>
      <c r="G40" s="4">
        <v>599.94000000000005</v>
      </c>
      <c r="H40" s="4">
        <v>0.98</v>
      </c>
    </row>
    <row r="41" spans="2:8">
      <c r="B41" s="1" t="s">
        <v>2345</v>
      </c>
      <c r="C41" s="12" t="s">
        <v>136</v>
      </c>
      <c r="D41" s="1" t="s">
        <v>224</v>
      </c>
      <c r="E41" s="1" t="s">
        <v>583</v>
      </c>
      <c r="F41" s="4">
        <v>12750</v>
      </c>
      <c r="G41" s="4">
        <v>516.57000000000005</v>
      </c>
      <c r="H41" s="4">
        <v>0.85</v>
      </c>
    </row>
    <row r="42" spans="2:8">
      <c r="B42" s="1" t="s">
        <v>2297</v>
      </c>
      <c r="C42" s="12" t="s">
        <v>136</v>
      </c>
      <c r="D42" s="1" t="s">
        <v>224</v>
      </c>
      <c r="E42" s="1" t="s">
        <v>251</v>
      </c>
      <c r="F42" s="4">
        <v>42000</v>
      </c>
      <c r="G42" s="4">
        <v>400.01</v>
      </c>
      <c r="H42" s="4">
        <v>0.66</v>
      </c>
    </row>
    <row r="43" spans="2:8">
      <c r="B43" s="1" t="s">
        <v>2305</v>
      </c>
      <c r="C43" s="12" t="s">
        <v>136</v>
      </c>
      <c r="D43" s="1" t="s">
        <v>161</v>
      </c>
      <c r="E43" s="1" t="s">
        <v>584</v>
      </c>
      <c r="F43" s="4">
        <v>45000</v>
      </c>
      <c r="G43" s="4">
        <v>338.11</v>
      </c>
      <c r="H43" s="4">
        <v>0.55000000000000004</v>
      </c>
    </row>
    <row r="44" spans="2:8">
      <c r="B44" s="1" t="s">
        <v>2346</v>
      </c>
      <c r="C44" s="12" t="s">
        <v>136</v>
      </c>
      <c r="D44" s="1" t="s">
        <v>161</v>
      </c>
      <c r="E44" s="1" t="s">
        <v>585</v>
      </c>
      <c r="F44" s="4">
        <v>4863</v>
      </c>
      <c r="G44" s="4">
        <v>78.930000000000007</v>
      </c>
      <c r="H44" s="4">
        <v>0.13</v>
      </c>
    </row>
    <row r="45" spans="2:8">
      <c r="B45" s="2" t="s">
        <v>203</v>
      </c>
      <c r="C45" s="34"/>
      <c r="D45" s="2"/>
      <c r="E45" s="2"/>
      <c r="F45" s="10"/>
      <c r="G45" s="10">
        <f>SUM(G12:G44)</f>
        <v>59831.80000000001</v>
      </c>
      <c r="H45" s="10">
        <f>SUM(H12:H44)</f>
        <v>98.109999999999971</v>
      </c>
    </row>
    <row r="46" spans="2:8">
      <c r="B46" s="2" t="s">
        <v>204</v>
      </c>
      <c r="C46" s="34"/>
      <c r="D46" s="2"/>
      <c r="E46" s="2"/>
      <c r="F46" s="10"/>
      <c r="G46" s="10">
        <v>1456.5</v>
      </c>
      <c r="H46" s="10">
        <v>2.39</v>
      </c>
    </row>
    <row r="47" spans="2:8">
      <c r="B47" s="2" t="s">
        <v>122</v>
      </c>
      <c r="C47" s="34"/>
      <c r="D47" s="2"/>
      <c r="E47" s="2"/>
      <c r="F47" s="10"/>
      <c r="G47" s="10">
        <v>61288.3</v>
      </c>
      <c r="H47" s="10">
        <v>100.49</v>
      </c>
    </row>
    <row r="48" spans="2:8">
      <c r="B48" s="2" t="s">
        <v>205</v>
      </c>
      <c r="C48" s="34"/>
      <c r="D48" s="2"/>
      <c r="E48" s="2"/>
      <c r="F48" s="10"/>
      <c r="G48" s="10">
        <v>-297.21714690000226</v>
      </c>
      <c r="H48" s="10">
        <v>-0.48999999999999488</v>
      </c>
    </row>
    <row r="49" spans="2:8">
      <c r="B49" s="2" t="s">
        <v>124</v>
      </c>
      <c r="C49" s="34"/>
      <c r="D49" s="2"/>
      <c r="E49" s="2"/>
      <c r="F49" s="10"/>
      <c r="G49" s="10">
        <v>60991.082853100001</v>
      </c>
      <c r="H49" s="10">
        <v>100</v>
      </c>
    </row>
    <row r="50" spans="2:8">
      <c r="B50" s="1" t="s">
        <v>125</v>
      </c>
    </row>
    <row r="51" spans="2:8">
      <c r="B51" s="1" t="s">
        <v>126</v>
      </c>
    </row>
    <row r="53" spans="2:8" ht="25.5">
      <c r="B53" s="11" t="s">
        <v>127</v>
      </c>
      <c r="C53" s="12" t="s">
        <v>128</v>
      </c>
    </row>
    <row r="54" spans="2:8">
      <c r="B54" s="2"/>
    </row>
    <row r="55" spans="2:8">
      <c r="B55" s="2" t="s">
        <v>129</v>
      </c>
    </row>
    <row r="56" spans="2:8">
      <c r="B56" s="2" t="s">
        <v>206</v>
      </c>
    </row>
    <row r="57" spans="2:8">
      <c r="B57" s="2" t="s">
        <v>130</v>
      </c>
    </row>
    <row r="58" spans="2:8">
      <c r="B58" s="2" t="s">
        <v>586</v>
      </c>
      <c r="C58" s="34"/>
    </row>
    <row r="59" spans="2:8">
      <c r="B59" s="2" t="s">
        <v>587</v>
      </c>
      <c r="C59" s="34"/>
    </row>
    <row r="60" spans="2:8">
      <c r="B60" s="2" t="s">
        <v>588</v>
      </c>
      <c r="C60" s="34"/>
    </row>
    <row r="61" spans="2:8">
      <c r="B61" s="2" t="s">
        <v>589</v>
      </c>
      <c r="C61" s="34"/>
    </row>
    <row r="62" spans="2:8">
      <c r="B62" s="2" t="s">
        <v>590</v>
      </c>
      <c r="C62" s="34"/>
    </row>
    <row r="63" spans="2:8">
      <c r="B63" s="2" t="s">
        <v>591</v>
      </c>
      <c r="C63" s="34"/>
    </row>
    <row r="64" spans="2:8">
      <c r="B64" s="2" t="s">
        <v>592</v>
      </c>
      <c r="C64" s="34"/>
    </row>
    <row r="65" spans="2:8">
      <c r="B65" s="2" t="s">
        <v>593</v>
      </c>
      <c r="C65" s="34"/>
    </row>
    <row r="66" spans="2:8" s="121" customFormat="1">
      <c r="B66" s="118" t="s">
        <v>2449</v>
      </c>
      <c r="C66" s="122"/>
      <c r="F66" s="123"/>
      <c r="G66" s="123"/>
      <c r="H66" s="123"/>
    </row>
    <row r="67" spans="2:8" s="121" customFormat="1">
      <c r="B67" s="118" t="s">
        <v>131</v>
      </c>
      <c r="C67" s="124"/>
      <c r="F67" s="123"/>
      <c r="G67" s="123"/>
      <c r="H67" s="123"/>
    </row>
    <row r="68" spans="2:8" s="121" customFormat="1">
      <c r="B68" s="118" t="s">
        <v>132</v>
      </c>
      <c r="C68" s="124"/>
      <c r="F68" s="123"/>
      <c r="G68" s="123"/>
      <c r="H68" s="123"/>
    </row>
  </sheetData>
  <mergeCells count="2">
    <mergeCell ref="B1:E1"/>
    <mergeCell ref="C3:C7"/>
  </mergeCells>
  <hyperlinks>
    <hyperlink ref="A1" location="Index!A1" display="Index" xr:uid="{6E7AFD37-D58C-4605-BECB-FB9EA6D7C7D3}"/>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A8BCE-4935-4924-BAB4-1442F9EE8ABA}">
  <sheetPr codeName="Sheet72"/>
  <dimension ref="A1:I68"/>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4.140625" style="1" bestFit="1" customWidth="1"/>
    <col min="5" max="5" width="14"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24.140625" style="1" bestFit="1" customWidth="1"/>
    <col min="261" max="261" width="14"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4.140625" style="1" bestFit="1" customWidth="1"/>
    <col min="517" max="517" width="14"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4.140625" style="1" bestFit="1" customWidth="1"/>
    <col min="773" max="773" width="14"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4.140625" style="1" bestFit="1" customWidth="1"/>
    <col min="1029" max="1029" width="14"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4.140625" style="1" bestFit="1" customWidth="1"/>
    <col min="1285" max="1285" width="14"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4.140625" style="1" bestFit="1" customWidth="1"/>
    <col min="1541" max="1541" width="14"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4.140625" style="1" bestFit="1" customWidth="1"/>
    <col min="1797" max="1797" width="14"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4.140625" style="1" bestFit="1" customWidth="1"/>
    <col min="2053" max="2053" width="14"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4.140625" style="1" bestFit="1" customWidth="1"/>
    <col min="2309" max="2309" width="14"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4.140625" style="1" bestFit="1" customWidth="1"/>
    <col min="2565" max="2565" width="14"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4.140625" style="1" bestFit="1" customWidth="1"/>
    <col min="2821" max="2821" width="14"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4.140625" style="1" bestFit="1" customWidth="1"/>
    <col min="3077" max="3077" width="14"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4.140625" style="1" bestFit="1" customWidth="1"/>
    <col min="3333" max="3333" width="14"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4.140625" style="1" bestFit="1" customWidth="1"/>
    <col min="3589" max="3589" width="14"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4.140625" style="1" bestFit="1" customWidth="1"/>
    <col min="3845" max="3845" width="14"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4.140625" style="1" bestFit="1" customWidth="1"/>
    <col min="4101" max="4101" width="14"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4.140625" style="1" bestFit="1" customWidth="1"/>
    <col min="4357" max="4357" width="14"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4.140625" style="1" bestFit="1" customWidth="1"/>
    <col min="4613" max="4613" width="14"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4.140625" style="1" bestFit="1" customWidth="1"/>
    <col min="4869" max="4869" width="14"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4.140625" style="1" bestFit="1" customWidth="1"/>
    <col min="5125" max="5125" width="14"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4.140625" style="1" bestFit="1" customWidth="1"/>
    <col min="5381" max="5381" width="14"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4.140625" style="1" bestFit="1" customWidth="1"/>
    <col min="5637" max="5637" width="14"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4.140625" style="1" bestFit="1" customWidth="1"/>
    <col min="5893" max="5893" width="14"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4.140625" style="1" bestFit="1" customWidth="1"/>
    <col min="6149" max="6149" width="14"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4.140625" style="1" bestFit="1" customWidth="1"/>
    <col min="6405" max="6405" width="14"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4.140625" style="1" bestFit="1" customWidth="1"/>
    <col min="6661" max="6661" width="14"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4.140625" style="1" bestFit="1" customWidth="1"/>
    <col min="6917" max="6917" width="14"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4.140625" style="1" bestFit="1" customWidth="1"/>
    <col min="7173" max="7173" width="14"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4.140625" style="1" bestFit="1" customWidth="1"/>
    <col min="7429" max="7429" width="14"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4.140625" style="1" bestFit="1" customWidth="1"/>
    <col min="7685" max="7685" width="14"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4.140625" style="1" bestFit="1" customWidth="1"/>
    <col min="7941" max="7941" width="14"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4.140625" style="1" bestFit="1" customWidth="1"/>
    <col min="8197" max="8197" width="14"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4.140625" style="1" bestFit="1" customWidth="1"/>
    <col min="8453" max="8453" width="14"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4.140625" style="1" bestFit="1" customWidth="1"/>
    <col min="8709" max="8709" width="14"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4.140625" style="1" bestFit="1" customWidth="1"/>
    <col min="8965" max="8965" width="14"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4.140625" style="1" bestFit="1" customWidth="1"/>
    <col min="9221" max="9221" width="14"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4.140625" style="1" bestFit="1" customWidth="1"/>
    <col min="9477" max="9477" width="14"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4.140625" style="1" bestFit="1" customWidth="1"/>
    <col min="9733" max="9733" width="14"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4.140625" style="1" bestFit="1" customWidth="1"/>
    <col min="9989" max="9989" width="14"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4.140625" style="1" bestFit="1" customWidth="1"/>
    <col min="10245" max="10245" width="14"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4.140625" style="1" bestFit="1" customWidth="1"/>
    <col min="10501" max="10501" width="14"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4.140625" style="1" bestFit="1" customWidth="1"/>
    <col min="10757" max="10757" width="14"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4.140625" style="1" bestFit="1" customWidth="1"/>
    <col min="11013" max="11013" width="14"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4.140625" style="1" bestFit="1" customWidth="1"/>
    <col min="11269" max="11269" width="14"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4.140625" style="1" bestFit="1" customWidth="1"/>
    <col min="11525" max="11525" width="14"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4.140625" style="1" bestFit="1" customWidth="1"/>
    <col min="11781" max="11781" width="14"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4.140625" style="1" bestFit="1" customWidth="1"/>
    <col min="12037" max="12037" width="14"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4.140625" style="1" bestFit="1" customWidth="1"/>
    <col min="12293" max="12293" width="14"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4.140625" style="1" bestFit="1" customWidth="1"/>
    <col min="12549" max="12549" width="14"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4.140625" style="1" bestFit="1" customWidth="1"/>
    <col min="12805" max="12805" width="14"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4.140625" style="1" bestFit="1" customWidth="1"/>
    <col min="13061" max="13061" width="14"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4.140625" style="1" bestFit="1" customWidth="1"/>
    <col min="13317" max="13317" width="14"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4.140625" style="1" bestFit="1" customWidth="1"/>
    <col min="13573" max="13573" width="14"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4.140625" style="1" bestFit="1" customWidth="1"/>
    <col min="13829" max="13829" width="14"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4.140625" style="1" bestFit="1" customWidth="1"/>
    <col min="14085" max="14085" width="14"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4.140625" style="1" bestFit="1" customWidth="1"/>
    <col min="14341" max="14341" width="14"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4.140625" style="1" bestFit="1" customWidth="1"/>
    <col min="14597" max="14597" width="14"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4.140625" style="1" bestFit="1" customWidth="1"/>
    <col min="14853" max="14853" width="14"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4.140625" style="1" bestFit="1" customWidth="1"/>
    <col min="15109" max="15109" width="14"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4.140625" style="1" bestFit="1" customWidth="1"/>
    <col min="15365" max="15365" width="14"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4.140625" style="1" bestFit="1" customWidth="1"/>
    <col min="15621" max="15621" width="14"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4.140625" style="1" bestFit="1" customWidth="1"/>
    <col min="15877" max="15877" width="14"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4.140625" style="1" bestFit="1" customWidth="1"/>
    <col min="16133" max="16133" width="14" style="1" bestFit="1" customWidth="1"/>
    <col min="16134" max="16134" width="10.28515625" style="1" bestFit="1" customWidth="1"/>
    <col min="16135" max="16135" width="18.140625" style="1" bestFit="1" customWidth="1"/>
    <col min="16136" max="16384" width="9.140625" style="1"/>
  </cols>
  <sheetData>
    <row r="1" spans="1:9">
      <c r="A1" s="3" t="s">
        <v>0</v>
      </c>
      <c r="B1" s="329" t="s">
        <v>89</v>
      </c>
      <c r="C1" s="329"/>
      <c r="D1" s="329"/>
      <c r="E1" s="329"/>
    </row>
    <row r="2" spans="1:9" ht="13.5" thickBot="1"/>
    <row r="3" spans="1:9" ht="15">
      <c r="B3" s="198" t="s">
        <v>3039</v>
      </c>
      <c r="C3" s="341"/>
    </row>
    <row r="4" spans="1:9" ht="15">
      <c r="B4" s="200" t="s">
        <v>3040</v>
      </c>
      <c r="C4" s="342"/>
    </row>
    <row r="5" spans="1:9" ht="15">
      <c r="B5" s="200" t="s">
        <v>2917</v>
      </c>
      <c r="C5" s="342"/>
    </row>
    <row r="6" spans="1:9" ht="15">
      <c r="B6" s="199" t="s">
        <v>2933</v>
      </c>
      <c r="C6" s="342"/>
    </row>
    <row r="7" spans="1:9" ht="30.75" thickBot="1">
      <c r="B7" s="202" t="s">
        <v>3041</v>
      </c>
      <c r="C7" s="343"/>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1971</v>
      </c>
      <c r="C15" s="12" t="s">
        <v>136</v>
      </c>
      <c r="D15" s="1" t="s">
        <v>341</v>
      </c>
      <c r="E15" s="1" t="s">
        <v>342</v>
      </c>
      <c r="F15" s="4">
        <v>80000</v>
      </c>
      <c r="G15" s="4">
        <v>1160.2</v>
      </c>
      <c r="H15" s="4">
        <v>8.85</v>
      </c>
    </row>
    <row r="16" spans="1:9">
      <c r="B16" s="1" t="s">
        <v>1968</v>
      </c>
      <c r="C16" s="12" t="s">
        <v>136</v>
      </c>
      <c r="D16" s="1" t="s">
        <v>343</v>
      </c>
      <c r="E16" s="1" t="s">
        <v>344</v>
      </c>
      <c r="F16" s="4">
        <v>170000</v>
      </c>
      <c r="G16" s="4">
        <v>796.11</v>
      </c>
      <c r="H16" s="4">
        <v>6.07</v>
      </c>
    </row>
    <row r="17" spans="2:8">
      <c r="B17" s="1" t="s">
        <v>1979</v>
      </c>
      <c r="C17" s="12" t="s">
        <v>136</v>
      </c>
      <c r="D17" s="1" t="s">
        <v>341</v>
      </c>
      <c r="E17" s="1" t="s">
        <v>345</v>
      </c>
      <c r="F17" s="4">
        <v>190000</v>
      </c>
      <c r="G17" s="4">
        <v>716.21</v>
      </c>
      <c r="H17" s="4">
        <v>5.46</v>
      </c>
    </row>
    <row r="18" spans="2:8">
      <c r="B18" s="1" t="s">
        <v>1974</v>
      </c>
      <c r="C18" s="12" t="s">
        <v>136</v>
      </c>
      <c r="D18" s="1" t="s">
        <v>170</v>
      </c>
      <c r="E18" s="1" t="s">
        <v>171</v>
      </c>
      <c r="F18" s="4">
        <v>8500</v>
      </c>
      <c r="G18" s="4">
        <v>665.76</v>
      </c>
      <c r="H18" s="4">
        <v>5.08</v>
      </c>
    </row>
    <row r="19" spans="2:8">
      <c r="B19" s="1" t="s">
        <v>1954</v>
      </c>
      <c r="C19" s="12" t="s">
        <v>136</v>
      </c>
      <c r="D19" s="1" t="s">
        <v>343</v>
      </c>
      <c r="E19" s="1" t="s">
        <v>346</v>
      </c>
      <c r="F19" s="4">
        <v>210000</v>
      </c>
      <c r="G19" s="4">
        <v>635.88</v>
      </c>
      <c r="H19" s="4">
        <v>4.8499999999999996</v>
      </c>
    </row>
    <row r="20" spans="2:8">
      <c r="B20" s="1" t="s">
        <v>1620</v>
      </c>
      <c r="C20" s="12" t="s">
        <v>136</v>
      </c>
      <c r="D20" s="1" t="s">
        <v>139</v>
      </c>
      <c r="E20" s="1" t="s">
        <v>140</v>
      </c>
      <c r="F20" s="4">
        <v>24500</v>
      </c>
      <c r="G20" s="4">
        <v>553.25</v>
      </c>
      <c r="H20" s="4">
        <v>4.22</v>
      </c>
    </row>
    <row r="21" spans="2:8">
      <c r="B21" s="1" t="s">
        <v>1991</v>
      </c>
      <c r="C21" s="12" t="s">
        <v>136</v>
      </c>
      <c r="D21" s="1" t="s">
        <v>139</v>
      </c>
      <c r="E21" s="1" t="s">
        <v>347</v>
      </c>
      <c r="F21" s="4">
        <v>200000</v>
      </c>
      <c r="G21" s="4">
        <v>533.20000000000005</v>
      </c>
      <c r="H21" s="4">
        <v>4.07</v>
      </c>
    </row>
    <row r="22" spans="2:8">
      <c r="B22" s="1" t="s">
        <v>2005</v>
      </c>
      <c r="C22" s="12" t="s">
        <v>136</v>
      </c>
      <c r="D22" s="1" t="s">
        <v>343</v>
      </c>
      <c r="E22" s="1" t="s">
        <v>348</v>
      </c>
      <c r="F22" s="4">
        <v>550000</v>
      </c>
      <c r="G22" s="4">
        <v>499.13</v>
      </c>
      <c r="H22" s="4">
        <v>3.81</v>
      </c>
    </row>
    <row r="23" spans="2:8">
      <c r="B23" s="1" t="s">
        <v>2347</v>
      </c>
      <c r="C23" s="12" t="s">
        <v>136</v>
      </c>
      <c r="D23" s="1" t="s">
        <v>168</v>
      </c>
      <c r="E23" s="1" t="s">
        <v>349</v>
      </c>
      <c r="F23" s="4">
        <v>100000</v>
      </c>
      <c r="G23" s="4">
        <v>453.75</v>
      </c>
      <c r="H23" s="4">
        <v>3.46</v>
      </c>
    </row>
    <row r="24" spans="2:8">
      <c r="B24" s="1" t="s">
        <v>1994</v>
      </c>
      <c r="C24" s="12" t="s">
        <v>136</v>
      </c>
      <c r="D24" s="1" t="s">
        <v>165</v>
      </c>
      <c r="E24" s="1" t="s">
        <v>191</v>
      </c>
      <c r="F24" s="4">
        <v>80000</v>
      </c>
      <c r="G24" s="4">
        <v>436.68</v>
      </c>
      <c r="H24" s="4">
        <v>3.33</v>
      </c>
    </row>
    <row r="25" spans="2:8">
      <c r="B25" s="1" t="s">
        <v>1961</v>
      </c>
      <c r="C25" s="12" t="s">
        <v>136</v>
      </c>
      <c r="D25" s="1" t="s">
        <v>170</v>
      </c>
      <c r="E25" s="1" t="s">
        <v>350</v>
      </c>
      <c r="F25" s="4">
        <v>28500</v>
      </c>
      <c r="G25" s="4">
        <v>427.61</v>
      </c>
      <c r="H25" s="4">
        <v>3.26</v>
      </c>
    </row>
    <row r="26" spans="2:8">
      <c r="B26" s="1" t="s">
        <v>1992</v>
      </c>
      <c r="C26" s="12" t="s">
        <v>136</v>
      </c>
      <c r="D26" s="1" t="s">
        <v>168</v>
      </c>
      <c r="E26" s="1" t="s">
        <v>169</v>
      </c>
      <c r="F26" s="4">
        <v>18000</v>
      </c>
      <c r="G26" s="4">
        <v>411.05</v>
      </c>
      <c r="H26" s="4">
        <v>3.13</v>
      </c>
    </row>
    <row r="27" spans="2:8">
      <c r="B27" s="1" t="s">
        <v>1969</v>
      </c>
      <c r="C27" s="12" t="s">
        <v>136</v>
      </c>
      <c r="D27" s="1" t="s">
        <v>193</v>
      </c>
      <c r="E27" s="1" t="s">
        <v>351</v>
      </c>
      <c r="F27" s="4">
        <v>55000</v>
      </c>
      <c r="G27" s="4">
        <v>407.69</v>
      </c>
      <c r="H27" s="4">
        <v>3.11</v>
      </c>
    </row>
    <row r="28" spans="2:8">
      <c r="B28" s="1" t="s">
        <v>1975</v>
      </c>
      <c r="C28" s="12" t="s">
        <v>136</v>
      </c>
      <c r="D28" s="1" t="s">
        <v>139</v>
      </c>
      <c r="E28" s="1" t="s">
        <v>352</v>
      </c>
      <c r="F28" s="4">
        <v>80000</v>
      </c>
      <c r="G28" s="4">
        <v>377.32</v>
      </c>
      <c r="H28" s="4">
        <v>2.88</v>
      </c>
    </row>
    <row r="29" spans="2:8">
      <c r="B29" s="1" t="s">
        <v>2348</v>
      </c>
      <c r="C29" s="12" t="s">
        <v>136</v>
      </c>
      <c r="D29" s="1" t="s">
        <v>341</v>
      </c>
      <c r="E29" s="1" t="s">
        <v>353</v>
      </c>
      <c r="F29" s="4">
        <v>250000</v>
      </c>
      <c r="G29" s="4">
        <v>376.25</v>
      </c>
      <c r="H29" s="4">
        <v>2.87</v>
      </c>
    </row>
    <row r="30" spans="2:8">
      <c r="B30" s="1" t="s">
        <v>1612</v>
      </c>
      <c r="C30" s="12" t="s">
        <v>136</v>
      </c>
      <c r="D30" s="1" t="s">
        <v>256</v>
      </c>
      <c r="E30" s="1" t="s">
        <v>270</v>
      </c>
      <c r="F30" s="4">
        <v>213333</v>
      </c>
      <c r="G30" s="4">
        <v>374.08</v>
      </c>
      <c r="H30" s="4">
        <v>2.85</v>
      </c>
    </row>
    <row r="31" spans="2:8">
      <c r="B31" s="1" t="s">
        <v>2011</v>
      </c>
      <c r="C31" s="12" t="s">
        <v>136</v>
      </c>
      <c r="D31" s="1" t="s">
        <v>165</v>
      </c>
      <c r="E31" s="1" t="s">
        <v>354</v>
      </c>
      <c r="F31" s="4">
        <v>255000</v>
      </c>
      <c r="G31" s="4">
        <v>372.68</v>
      </c>
      <c r="H31" s="4">
        <v>2.84</v>
      </c>
    </row>
    <row r="32" spans="2:8">
      <c r="B32" s="1" t="s">
        <v>1605</v>
      </c>
      <c r="C32" s="12" t="s">
        <v>136</v>
      </c>
      <c r="D32" s="1" t="s">
        <v>170</v>
      </c>
      <c r="E32" s="1" t="s">
        <v>276</v>
      </c>
      <c r="F32" s="4">
        <v>75000</v>
      </c>
      <c r="G32" s="4">
        <v>315.79000000000002</v>
      </c>
      <c r="H32" s="4">
        <v>2.41</v>
      </c>
    </row>
    <row r="33" spans="2:8">
      <c r="B33" s="1" t="s">
        <v>2231</v>
      </c>
      <c r="C33" s="12" t="s">
        <v>136</v>
      </c>
      <c r="D33" s="1" t="s">
        <v>168</v>
      </c>
      <c r="E33" s="1" t="s">
        <v>355</v>
      </c>
      <c r="F33" s="4">
        <v>7500</v>
      </c>
      <c r="G33" s="4">
        <v>302.07</v>
      </c>
      <c r="H33" s="4">
        <v>2.2999999999999998</v>
      </c>
    </row>
    <row r="34" spans="2:8">
      <c r="B34" s="1" t="s">
        <v>1592</v>
      </c>
      <c r="C34" s="12" t="s">
        <v>136</v>
      </c>
      <c r="D34" s="1" t="s">
        <v>170</v>
      </c>
      <c r="E34" s="1" t="s">
        <v>182</v>
      </c>
      <c r="F34" s="4">
        <v>12000</v>
      </c>
      <c r="G34" s="4">
        <v>289.58</v>
      </c>
      <c r="H34" s="4">
        <v>2.21</v>
      </c>
    </row>
    <row r="35" spans="2:8">
      <c r="B35" s="1" t="s">
        <v>2230</v>
      </c>
      <c r="C35" s="12" t="s">
        <v>136</v>
      </c>
      <c r="D35" s="1" t="s">
        <v>356</v>
      </c>
      <c r="E35" s="1" t="s">
        <v>357</v>
      </c>
      <c r="F35" s="4">
        <v>85000</v>
      </c>
      <c r="G35" s="4">
        <v>272.85000000000002</v>
      </c>
      <c r="H35" s="4">
        <v>2.08</v>
      </c>
    </row>
    <row r="36" spans="2:8">
      <c r="B36" s="1" t="s">
        <v>2225</v>
      </c>
      <c r="C36" s="12" t="s">
        <v>136</v>
      </c>
      <c r="D36" s="1" t="s">
        <v>170</v>
      </c>
      <c r="E36" s="1" t="s">
        <v>358</v>
      </c>
      <c r="F36" s="4">
        <v>20000</v>
      </c>
      <c r="G36" s="4">
        <v>270.82</v>
      </c>
      <c r="H36" s="4">
        <v>2.0699999999999998</v>
      </c>
    </row>
    <row r="37" spans="2:8">
      <c r="B37" s="1" t="s">
        <v>2349</v>
      </c>
      <c r="C37" s="12" t="s">
        <v>136</v>
      </c>
      <c r="D37" s="1" t="s">
        <v>341</v>
      </c>
      <c r="E37" s="1" t="s">
        <v>359</v>
      </c>
      <c r="F37" s="4">
        <v>140000</v>
      </c>
      <c r="G37" s="4">
        <v>255.43</v>
      </c>
      <c r="H37" s="4">
        <v>1.95</v>
      </c>
    </row>
    <row r="38" spans="2:8">
      <c r="B38" s="1" t="s">
        <v>2039</v>
      </c>
      <c r="C38" s="12" t="s">
        <v>136</v>
      </c>
      <c r="D38" s="1" t="s">
        <v>193</v>
      </c>
      <c r="E38" s="1" t="s">
        <v>360</v>
      </c>
      <c r="F38" s="4">
        <v>7300</v>
      </c>
      <c r="G38" s="4">
        <v>247.76</v>
      </c>
      <c r="H38" s="4">
        <v>1.89</v>
      </c>
    </row>
    <row r="39" spans="2:8">
      <c r="B39" s="1" t="s">
        <v>2007</v>
      </c>
      <c r="C39" s="12" t="s">
        <v>136</v>
      </c>
      <c r="D39" s="1" t="s">
        <v>170</v>
      </c>
      <c r="E39" s="1" t="s">
        <v>361</v>
      </c>
      <c r="F39" s="4">
        <v>800</v>
      </c>
      <c r="G39" s="4">
        <v>226.3</v>
      </c>
      <c r="H39" s="4">
        <v>1.73</v>
      </c>
    </row>
    <row r="40" spans="2:8">
      <c r="B40" s="1" t="s">
        <v>2232</v>
      </c>
      <c r="C40" s="12" t="s">
        <v>136</v>
      </c>
      <c r="D40" s="1" t="s">
        <v>193</v>
      </c>
      <c r="E40" s="1" t="s">
        <v>362</v>
      </c>
      <c r="F40" s="4">
        <v>67800</v>
      </c>
      <c r="G40" s="4">
        <v>215.77</v>
      </c>
      <c r="H40" s="4">
        <v>1.65</v>
      </c>
    </row>
    <row r="41" spans="2:8">
      <c r="B41" s="1" t="s">
        <v>1964</v>
      </c>
      <c r="C41" s="12" t="s">
        <v>136</v>
      </c>
      <c r="D41" s="1" t="s">
        <v>256</v>
      </c>
      <c r="E41" s="1" t="s">
        <v>363</v>
      </c>
      <c r="F41" s="4">
        <v>160000</v>
      </c>
      <c r="G41" s="4">
        <v>206.48</v>
      </c>
      <c r="H41" s="4">
        <v>1.57</v>
      </c>
    </row>
    <row r="42" spans="2:8">
      <c r="B42" s="1" t="s">
        <v>1980</v>
      </c>
      <c r="C42" s="12" t="s">
        <v>136</v>
      </c>
      <c r="D42" s="1" t="s">
        <v>364</v>
      </c>
      <c r="E42" s="1" t="s">
        <v>365</v>
      </c>
      <c r="F42" s="4">
        <v>130000</v>
      </c>
      <c r="G42" s="4">
        <v>200.27</v>
      </c>
      <c r="H42" s="4">
        <v>1.53</v>
      </c>
    </row>
    <row r="43" spans="2:8">
      <c r="B43" s="1" t="s">
        <v>2350</v>
      </c>
      <c r="C43" s="12" t="s">
        <v>136</v>
      </c>
      <c r="D43" s="1" t="s">
        <v>170</v>
      </c>
      <c r="E43" s="1" t="s">
        <v>366</v>
      </c>
      <c r="F43" s="4">
        <v>75000</v>
      </c>
      <c r="G43" s="4">
        <v>198.45</v>
      </c>
      <c r="H43" s="4">
        <v>1.51</v>
      </c>
    </row>
    <row r="44" spans="2:8">
      <c r="B44" s="1" t="s">
        <v>1580</v>
      </c>
      <c r="C44" s="12" t="s">
        <v>136</v>
      </c>
      <c r="D44" s="1" t="s">
        <v>193</v>
      </c>
      <c r="E44" s="1" t="s">
        <v>194</v>
      </c>
      <c r="F44" s="4">
        <v>3000</v>
      </c>
      <c r="G44" s="4">
        <v>166.27</v>
      </c>
      <c r="H44" s="4">
        <v>1.27</v>
      </c>
    </row>
    <row r="45" spans="2:8">
      <c r="B45" s="2" t="s">
        <v>203</v>
      </c>
      <c r="C45" s="34"/>
      <c r="D45" s="2"/>
      <c r="E45" s="2"/>
      <c r="F45" s="10"/>
      <c r="G45" s="10">
        <f>SUM(G12:G44)</f>
        <v>12364.690000000002</v>
      </c>
      <c r="H45" s="10">
        <f>SUM(H12:H44)</f>
        <v>94.309999999999988</v>
      </c>
    </row>
    <row r="46" spans="2:8">
      <c r="B46" s="2" t="s">
        <v>204</v>
      </c>
      <c r="C46" s="34"/>
      <c r="D46" s="2"/>
      <c r="E46" s="2"/>
      <c r="F46" s="10"/>
      <c r="G46" s="10">
        <v>789.44</v>
      </c>
      <c r="H46" s="10">
        <v>6.02</v>
      </c>
    </row>
    <row r="47" spans="2:8">
      <c r="B47" s="2" t="s">
        <v>122</v>
      </c>
      <c r="C47" s="34"/>
      <c r="D47" s="2"/>
      <c r="E47" s="2"/>
      <c r="F47" s="10"/>
      <c r="G47" s="10">
        <v>13154.130000000001</v>
      </c>
      <c r="H47" s="10">
        <v>100.32</v>
      </c>
    </row>
    <row r="48" spans="2:8">
      <c r="B48" s="2" t="s">
        <v>205</v>
      </c>
      <c r="C48" s="34"/>
      <c r="D48" s="2"/>
      <c r="E48" s="2"/>
      <c r="F48" s="10"/>
      <c r="G48" s="10">
        <v>-41.38102009000022</v>
      </c>
      <c r="H48" s="10">
        <v>-0.31999999999999318</v>
      </c>
    </row>
    <row r="49" spans="2:8">
      <c r="B49" s="2" t="s">
        <v>124</v>
      </c>
      <c r="C49" s="34"/>
      <c r="D49" s="2"/>
      <c r="E49" s="2"/>
      <c r="F49" s="10"/>
      <c r="G49" s="10">
        <v>13112.74897991</v>
      </c>
      <c r="H49" s="10">
        <v>100</v>
      </c>
    </row>
    <row r="50" spans="2:8">
      <c r="B50" s="1" t="s">
        <v>125</v>
      </c>
    </row>
    <row r="51" spans="2:8">
      <c r="B51" s="1" t="s">
        <v>126</v>
      </c>
    </row>
    <row r="53" spans="2:8" ht="25.5">
      <c r="B53" s="11" t="s">
        <v>127</v>
      </c>
      <c r="C53" s="12" t="s">
        <v>128</v>
      </c>
    </row>
    <row r="54" spans="2:8">
      <c r="B54" s="2"/>
    </row>
    <row r="55" spans="2:8">
      <c r="B55" s="2" t="s">
        <v>129</v>
      </c>
    </row>
    <row r="56" spans="2:8">
      <c r="B56" s="2" t="s">
        <v>206</v>
      </c>
    </row>
    <row r="57" spans="2:8">
      <c r="B57" s="2" t="s">
        <v>130</v>
      </c>
    </row>
    <row r="58" spans="2:8">
      <c r="B58" s="2" t="s">
        <v>367</v>
      </c>
      <c r="C58" s="34"/>
    </row>
    <row r="59" spans="2:8">
      <c r="B59" s="2" t="s">
        <v>368</v>
      </c>
      <c r="C59" s="34"/>
    </row>
    <row r="60" spans="2:8">
      <c r="B60" s="2" t="s">
        <v>369</v>
      </c>
      <c r="C60" s="34"/>
    </row>
    <row r="61" spans="2:8">
      <c r="B61" s="2" t="s">
        <v>370</v>
      </c>
      <c r="C61" s="34"/>
    </row>
    <row r="62" spans="2:8">
      <c r="B62" s="2" t="s">
        <v>371</v>
      </c>
      <c r="C62" s="34"/>
    </row>
    <row r="63" spans="2:8">
      <c r="B63" s="2" t="s">
        <v>372</v>
      </c>
      <c r="C63" s="34"/>
    </row>
    <row r="64" spans="2:8">
      <c r="B64" s="2" t="s">
        <v>373</v>
      </c>
      <c r="C64" s="34"/>
    </row>
    <row r="65" spans="2:8">
      <c r="B65" s="2" t="s">
        <v>374</v>
      </c>
      <c r="C65" s="34"/>
    </row>
    <row r="66" spans="2:8" s="121" customFormat="1">
      <c r="B66" s="118" t="s">
        <v>2448</v>
      </c>
      <c r="C66" s="122"/>
      <c r="F66" s="123"/>
      <c r="G66" s="123"/>
      <c r="H66" s="123"/>
    </row>
    <row r="67" spans="2:8" s="121" customFormat="1">
      <c r="B67" s="118" t="s">
        <v>131</v>
      </c>
      <c r="C67" s="124"/>
      <c r="F67" s="123"/>
      <c r="G67" s="123"/>
      <c r="H67" s="123"/>
    </row>
    <row r="68" spans="2:8" s="121" customFormat="1">
      <c r="B68" s="118" t="s">
        <v>132</v>
      </c>
      <c r="C68" s="124"/>
      <c r="F68" s="123"/>
      <c r="G68" s="123"/>
      <c r="H68" s="123"/>
    </row>
  </sheetData>
  <mergeCells count="2">
    <mergeCell ref="B1:E1"/>
    <mergeCell ref="C3:C7"/>
  </mergeCells>
  <hyperlinks>
    <hyperlink ref="A1" location="Index!A1" display="Index" xr:uid="{F817DBA7-1052-4347-87F7-18D543F6F48B}"/>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73188-E89F-490A-AC51-CDC212A3C6D4}">
  <sheetPr codeName="Sheet64"/>
  <dimension ref="A1:J77"/>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7.710937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29" t="s">
        <v>73</v>
      </c>
      <c r="C1" s="329"/>
      <c r="D1" s="329"/>
      <c r="E1" s="329"/>
    </row>
    <row r="2" spans="1:9" ht="13.5" thickBot="1"/>
    <row r="3" spans="1:9" ht="15">
      <c r="B3" s="198" t="s">
        <v>3042</v>
      </c>
      <c r="C3" s="341"/>
    </row>
    <row r="4" spans="1:9" ht="15">
      <c r="B4" s="200" t="s">
        <v>3043</v>
      </c>
      <c r="C4" s="342"/>
    </row>
    <row r="5" spans="1:9" ht="15">
      <c r="B5" s="200" t="s">
        <v>2917</v>
      </c>
      <c r="C5" s="342"/>
    </row>
    <row r="6" spans="1:9" ht="15">
      <c r="B6" s="199" t="s">
        <v>2933</v>
      </c>
      <c r="C6" s="342"/>
    </row>
    <row r="7" spans="1:9" ht="30.75" thickBot="1">
      <c r="B7" s="201" t="s">
        <v>3044</v>
      </c>
      <c r="C7" s="343"/>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1956</v>
      </c>
      <c r="C15" s="12" t="s">
        <v>136</v>
      </c>
      <c r="D15" s="1" t="s">
        <v>173</v>
      </c>
      <c r="E15" s="1" t="s">
        <v>174</v>
      </c>
      <c r="F15" s="4">
        <v>387500</v>
      </c>
      <c r="G15" s="4">
        <v>6479.78</v>
      </c>
      <c r="H15" s="4">
        <v>9.0299999999999994</v>
      </c>
    </row>
    <row r="16" spans="1:9">
      <c r="B16" s="1" t="s">
        <v>2211</v>
      </c>
      <c r="C16" s="12" t="s">
        <v>136</v>
      </c>
      <c r="D16" s="1" t="s">
        <v>376</v>
      </c>
      <c r="E16" s="1" t="s">
        <v>489</v>
      </c>
      <c r="F16" s="4">
        <v>1552340</v>
      </c>
      <c r="G16" s="4">
        <v>5159.9799999999996</v>
      </c>
      <c r="H16" s="4">
        <v>7.19</v>
      </c>
    </row>
    <row r="17" spans="2:8">
      <c r="B17" s="1" t="s">
        <v>2022</v>
      </c>
      <c r="C17" s="12" t="s">
        <v>136</v>
      </c>
      <c r="D17" s="1" t="s">
        <v>184</v>
      </c>
      <c r="E17" s="1" t="s">
        <v>503</v>
      </c>
      <c r="F17" s="4">
        <v>163066</v>
      </c>
      <c r="G17" s="4">
        <v>3328.34</v>
      </c>
      <c r="H17" s="4">
        <v>4.6399999999999997</v>
      </c>
    </row>
    <row r="18" spans="2:8">
      <c r="B18" s="1" t="s">
        <v>1985</v>
      </c>
      <c r="C18" s="12" t="s">
        <v>136</v>
      </c>
      <c r="D18" s="1" t="s">
        <v>198</v>
      </c>
      <c r="E18" s="1" t="s">
        <v>518</v>
      </c>
      <c r="F18" s="4">
        <v>127000</v>
      </c>
      <c r="G18" s="4">
        <v>2885.95</v>
      </c>
      <c r="H18" s="4">
        <v>4.0199999999999996</v>
      </c>
    </row>
    <row r="19" spans="2:8">
      <c r="B19" s="1" t="s">
        <v>2300</v>
      </c>
      <c r="C19" s="12" t="s">
        <v>136</v>
      </c>
      <c r="D19" s="1" t="s">
        <v>184</v>
      </c>
      <c r="E19" s="1" t="s">
        <v>185</v>
      </c>
      <c r="F19" s="4">
        <v>223000</v>
      </c>
      <c r="G19" s="4">
        <v>2878.82</v>
      </c>
      <c r="H19" s="4">
        <v>4.01</v>
      </c>
    </row>
    <row r="20" spans="2:8">
      <c r="B20" s="1" t="s">
        <v>1612</v>
      </c>
      <c r="C20" s="12" t="s">
        <v>136</v>
      </c>
      <c r="D20" s="1" t="s">
        <v>256</v>
      </c>
      <c r="E20" s="1" t="s">
        <v>270</v>
      </c>
      <c r="F20" s="4">
        <v>1462333</v>
      </c>
      <c r="G20" s="4">
        <v>2564.1999999999998</v>
      </c>
      <c r="H20" s="4">
        <v>3.57</v>
      </c>
    </row>
    <row r="21" spans="2:8">
      <c r="B21" s="1" t="s">
        <v>1974</v>
      </c>
      <c r="C21" s="12" t="s">
        <v>136</v>
      </c>
      <c r="D21" s="1" t="s">
        <v>170</v>
      </c>
      <c r="E21" s="1" t="s">
        <v>171</v>
      </c>
      <c r="F21" s="4">
        <v>31300</v>
      </c>
      <c r="G21" s="4">
        <v>2451.56</v>
      </c>
      <c r="H21" s="4">
        <v>3.42</v>
      </c>
    </row>
    <row r="22" spans="2:8">
      <c r="B22" s="1" t="s">
        <v>1592</v>
      </c>
      <c r="C22" s="12" t="s">
        <v>136</v>
      </c>
      <c r="D22" s="1" t="s">
        <v>170</v>
      </c>
      <c r="E22" s="1" t="s">
        <v>182</v>
      </c>
      <c r="F22" s="4">
        <v>95000</v>
      </c>
      <c r="G22" s="4">
        <v>2292.54</v>
      </c>
      <c r="H22" s="4">
        <v>3.19</v>
      </c>
    </row>
    <row r="23" spans="2:8">
      <c r="B23" s="1" t="s">
        <v>2012</v>
      </c>
      <c r="C23" s="12" t="s">
        <v>136</v>
      </c>
      <c r="D23" s="1" t="s">
        <v>184</v>
      </c>
      <c r="E23" s="1" t="s">
        <v>440</v>
      </c>
      <c r="F23" s="4">
        <v>227000</v>
      </c>
      <c r="G23" s="4">
        <v>2268.0700000000002</v>
      </c>
      <c r="H23" s="4">
        <v>3.16</v>
      </c>
    </row>
    <row r="24" spans="2:8">
      <c r="B24" s="1" t="s">
        <v>2201</v>
      </c>
      <c r="C24" s="12" t="s">
        <v>136</v>
      </c>
      <c r="D24" s="1" t="s">
        <v>198</v>
      </c>
      <c r="E24" s="1" t="s">
        <v>444</v>
      </c>
      <c r="F24" s="4">
        <v>113000</v>
      </c>
      <c r="G24" s="4">
        <v>2142.1999999999998</v>
      </c>
      <c r="H24" s="4">
        <v>2.98</v>
      </c>
    </row>
    <row r="25" spans="2:8">
      <c r="B25" s="1" t="s">
        <v>2036</v>
      </c>
      <c r="C25" s="12" t="s">
        <v>136</v>
      </c>
      <c r="D25" s="1" t="s">
        <v>256</v>
      </c>
      <c r="E25" s="1" t="s">
        <v>375</v>
      </c>
      <c r="F25" s="4">
        <v>1845000</v>
      </c>
      <c r="G25" s="4">
        <v>2139.2800000000002</v>
      </c>
      <c r="H25" s="4">
        <v>2.98</v>
      </c>
    </row>
    <row r="26" spans="2:8">
      <c r="B26" s="1" t="s">
        <v>2239</v>
      </c>
      <c r="C26" s="12" t="s">
        <v>136</v>
      </c>
      <c r="D26" s="1" t="s">
        <v>184</v>
      </c>
      <c r="E26" s="1" t="s">
        <v>545</v>
      </c>
      <c r="F26" s="4">
        <v>29000</v>
      </c>
      <c r="G26" s="4">
        <v>2102.67</v>
      </c>
      <c r="H26" s="4">
        <v>2.93</v>
      </c>
    </row>
    <row r="27" spans="2:8">
      <c r="B27" s="1" t="s">
        <v>2351</v>
      </c>
      <c r="C27" s="12" t="s">
        <v>136</v>
      </c>
      <c r="D27" s="1" t="s">
        <v>178</v>
      </c>
      <c r="E27" s="1" t="s">
        <v>179</v>
      </c>
      <c r="F27" s="4">
        <v>270000</v>
      </c>
      <c r="G27" s="4">
        <v>2099.25</v>
      </c>
      <c r="H27" s="4">
        <v>2.92</v>
      </c>
    </row>
    <row r="28" spans="2:8">
      <c r="B28" s="1" t="s">
        <v>1961</v>
      </c>
      <c r="C28" s="12" t="s">
        <v>136</v>
      </c>
      <c r="D28" s="1" t="s">
        <v>170</v>
      </c>
      <c r="E28" s="1" t="s">
        <v>350</v>
      </c>
      <c r="F28" s="4">
        <v>137000</v>
      </c>
      <c r="G28" s="4">
        <v>2055.5500000000002</v>
      </c>
      <c r="H28" s="4">
        <v>2.86</v>
      </c>
    </row>
    <row r="29" spans="2:8">
      <c r="B29" s="1" t="s">
        <v>1960</v>
      </c>
      <c r="C29" s="12" t="s">
        <v>136</v>
      </c>
      <c r="D29" s="1" t="s">
        <v>376</v>
      </c>
      <c r="E29" s="1" t="s">
        <v>377</v>
      </c>
      <c r="F29" s="4">
        <v>635000</v>
      </c>
      <c r="G29" s="4">
        <v>2035.49</v>
      </c>
      <c r="H29" s="4">
        <v>2.84</v>
      </c>
    </row>
    <row r="30" spans="2:8">
      <c r="B30" s="1" t="s">
        <v>1600</v>
      </c>
      <c r="C30" s="12" t="s">
        <v>136</v>
      </c>
      <c r="D30" s="1" t="s">
        <v>154</v>
      </c>
      <c r="E30" s="1" t="s">
        <v>202</v>
      </c>
      <c r="F30" s="4">
        <v>7800</v>
      </c>
      <c r="G30" s="4">
        <v>1902.53</v>
      </c>
      <c r="H30" s="4">
        <v>2.65</v>
      </c>
    </row>
    <row r="31" spans="2:8">
      <c r="B31" s="1" t="s">
        <v>1955</v>
      </c>
      <c r="C31" s="12" t="s">
        <v>136</v>
      </c>
      <c r="D31" s="1" t="s">
        <v>200</v>
      </c>
      <c r="E31" s="1" t="s">
        <v>425</v>
      </c>
      <c r="F31" s="4">
        <v>252000</v>
      </c>
      <c r="G31" s="4">
        <v>1885.72</v>
      </c>
      <c r="H31" s="4">
        <v>2.63</v>
      </c>
    </row>
    <row r="32" spans="2:8">
      <c r="B32" s="1" t="s">
        <v>1620</v>
      </c>
      <c r="C32" s="12" t="s">
        <v>136</v>
      </c>
      <c r="D32" s="1" t="s">
        <v>139</v>
      </c>
      <c r="E32" s="1" t="s">
        <v>140</v>
      </c>
      <c r="F32" s="4">
        <v>82000</v>
      </c>
      <c r="G32" s="4">
        <v>1851.68</v>
      </c>
      <c r="H32" s="4">
        <v>2.58</v>
      </c>
    </row>
    <row r="33" spans="2:8">
      <c r="B33" s="1" t="s">
        <v>2264</v>
      </c>
      <c r="C33" s="12" t="s">
        <v>136</v>
      </c>
      <c r="D33" s="1" t="s">
        <v>184</v>
      </c>
      <c r="E33" s="1" t="s">
        <v>498</v>
      </c>
      <c r="F33" s="4">
        <v>88400</v>
      </c>
      <c r="G33" s="4">
        <v>1787.01</v>
      </c>
      <c r="H33" s="4">
        <v>2.4900000000000002</v>
      </c>
    </row>
    <row r="34" spans="2:8">
      <c r="B34" s="1" t="s">
        <v>1994</v>
      </c>
      <c r="C34" s="12" t="s">
        <v>136</v>
      </c>
      <c r="D34" s="1" t="s">
        <v>165</v>
      </c>
      <c r="E34" s="1" t="s">
        <v>191</v>
      </c>
      <c r="F34" s="4">
        <v>320000</v>
      </c>
      <c r="G34" s="4">
        <v>1746.72</v>
      </c>
      <c r="H34" s="4">
        <v>2.4300000000000002</v>
      </c>
    </row>
    <row r="35" spans="2:8">
      <c r="B35" s="1" t="s">
        <v>2352</v>
      </c>
      <c r="C35" s="12" t="s">
        <v>136</v>
      </c>
      <c r="D35" s="1" t="s">
        <v>184</v>
      </c>
      <c r="E35" s="1" t="s">
        <v>546</v>
      </c>
      <c r="F35" s="4">
        <v>104000</v>
      </c>
      <c r="G35" s="4">
        <v>1727.08</v>
      </c>
      <c r="H35" s="4">
        <v>2.41</v>
      </c>
    </row>
    <row r="36" spans="2:8">
      <c r="B36" s="1" t="s">
        <v>2007</v>
      </c>
      <c r="C36" s="12" t="s">
        <v>136</v>
      </c>
      <c r="D36" s="1" t="s">
        <v>170</v>
      </c>
      <c r="E36" s="1" t="s">
        <v>361</v>
      </c>
      <c r="F36" s="4">
        <v>5950</v>
      </c>
      <c r="G36" s="4">
        <v>1683.13</v>
      </c>
      <c r="H36" s="4">
        <v>2.35</v>
      </c>
    </row>
    <row r="37" spans="2:8">
      <c r="B37" s="1" t="s">
        <v>2055</v>
      </c>
      <c r="C37" s="12" t="s">
        <v>136</v>
      </c>
      <c r="D37" s="1" t="s">
        <v>165</v>
      </c>
      <c r="E37" s="1" t="s">
        <v>166</v>
      </c>
      <c r="F37" s="4">
        <v>200000</v>
      </c>
      <c r="G37" s="4">
        <v>1445.6</v>
      </c>
      <c r="H37" s="4">
        <v>2.0099999999999998</v>
      </c>
    </row>
    <row r="38" spans="2:8">
      <c r="B38" s="1" t="s">
        <v>1964</v>
      </c>
      <c r="C38" s="12" t="s">
        <v>136</v>
      </c>
      <c r="D38" s="1" t="s">
        <v>256</v>
      </c>
      <c r="E38" s="1" t="s">
        <v>363</v>
      </c>
      <c r="F38" s="4">
        <v>1100000</v>
      </c>
      <c r="G38" s="4">
        <v>1419.55</v>
      </c>
      <c r="H38" s="4">
        <v>1.98</v>
      </c>
    </row>
    <row r="39" spans="2:8">
      <c r="B39" s="1" t="s">
        <v>2233</v>
      </c>
      <c r="C39" s="12" t="s">
        <v>136</v>
      </c>
      <c r="D39" s="1" t="s">
        <v>198</v>
      </c>
      <c r="E39" s="1" t="s">
        <v>199</v>
      </c>
      <c r="F39" s="4">
        <v>99300</v>
      </c>
      <c r="G39" s="4">
        <v>1397.7</v>
      </c>
      <c r="H39" s="4">
        <v>1.95</v>
      </c>
    </row>
    <row r="40" spans="2:8">
      <c r="B40" s="1" t="s">
        <v>2258</v>
      </c>
      <c r="C40" s="12" t="s">
        <v>136</v>
      </c>
      <c r="D40" s="1" t="s">
        <v>198</v>
      </c>
      <c r="E40" s="1" t="s">
        <v>515</v>
      </c>
      <c r="F40" s="4">
        <v>3410</v>
      </c>
      <c r="G40" s="4">
        <v>1350.53</v>
      </c>
      <c r="H40" s="4">
        <v>1.88</v>
      </c>
    </row>
    <row r="41" spans="2:8">
      <c r="B41" s="1" t="s">
        <v>2291</v>
      </c>
      <c r="C41" s="12" t="s">
        <v>136</v>
      </c>
      <c r="D41" s="1" t="s">
        <v>184</v>
      </c>
      <c r="E41" s="1" t="s">
        <v>243</v>
      </c>
      <c r="F41" s="4">
        <v>112000</v>
      </c>
      <c r="G41" s="4">
        <v>1333.86</v>
      </c>
      <c r="H41" s="4">
        <v>1.86</v>
      </c>
    </row>
    <row r="42" spans="2:8">
      <c r="B42" s="1" t="s">
        <v>2205</v>
      </c>
      <c r="C42" s="12" t="s">
        <v>136</v>
      </c>
      <c r="D42" s="1" t="s">
        <v>256</v>
      </c>
      <c r="E42" s="1" t="s">
        <v>446</v>
      </c>
      <c r="F42" s="4">
        <v>300000</v>
      </c>
      <c r="G42" s="4">
        <v>1277.25</v>
      </c>
      <c r="H42" s="4">
        <v>1.78</v>
      </c>
    </row>
    <row r="43" spans="2:8">
      <c r="B43" s="1" t="s">
        <v>2005</v>
      </c>
      <c r="C43" s="12" t="s">
        <v>136</v>
      </c>
      <c r="D43" s="1" t="s">
        <v>343</v>
      </c>
      <c r="E43" s="1" t="s">
        <v>348</v>
      </c>
      <c r="F43" s="4">
        <v>1400000</v>
      </c>
      <c r="G43" s="4">
        <v>1270.5</v>
      </c>
      <c r="H43" s="4">
        <v>1.77</v>
      </c>
    </row>
    <row r="44" spans="2:8">
      <c r="B44" s="1" t="s">
        <v>2245</v>
      </c>
      <c r="C44" s="12" t="s">
        <v>136</v>
      </c>
      <c r="D44" s="1" t="s">
        <v>200</v>
      </c>
      <c r="E44" s="1" t="s">
        <v>201</v>
      </c>
      <c r="F44" s="4">
        <v>1130000</v>
      </c>
      <c r="G44" s="4">
        <v>1149.78</v>
      </c>
      <c r="H44" s="4">
        <v>1.6</v>
      </c>
    </row>
    <row r="45" spans="2:8">
      <c r="B45" s="1" t="s">
        <v>2203</v>
      </c>
      <c r="C45" s="12" t="s">
        <v>136</v>
      </c>
      <c r="D45" s="1" t="s">
        <v>256</v>
      </c>
      <c r="E45" s="1" t="s">
        <v>447</v>
      </c>
      <c r="F45" s="4">
        <v>137000</v>
      </c>
      <c r="G45" s="4">
        <v>1101.27</v>
      </c>
      <c r="H45" s="4">
        <v>1.53</v>
      </c>
    </row>
    <row r="46" spans="2:8">
      <c r="B46" s="1" t="s">
        <v>2353</v>
      </c>
      <c r="C46" s="12" t="s">
        <v>136</v>
      </c>
      <c r="D46" s="1" t="s">
        <v>376</v>
      </c>
      <c r="E46" s="1" t="s">
        <v>547</v>
      </c>
      <c r="F46" s="4">
        <v>126000</v>
      </c>
      <c r="G46" s="4">
        <v>1087.07</v>
      </c>
      <c r="H46" s="4">
        <v>1.51</v>
      </c>
    </row>
    <row r="47" spans="2:8">
      <c r="B47" s="1" t="s">
        <v>2210</v>
      </c>
      <c r="C47" s="12" t="s">
        <v>136</v>
      </c>
      <c r="D47" s="1" t="s">
        <v>376</v>
      </c>
      <c r="E47" s="1" t="s">
        <v>548</v>
      </c>
      <c r="F47" s="4">
        <v>72000</v>
      </c>
      <c r="G47" s="4">
        <v>1072.08</v>
      </c>
      <c r="H47" s="4">
        <v>1.49</v>
      </c>
    </row>
    <row r="48" spans="2:8">
      <c r="B48" s="1" t="s">
        <v>2349</v>
      </c>
      <c r="C48" s="12" t="s">
        <v>136</v>
      </c>
      <c r="D48" s="1" t="s">
        <v>341</v>
      </c>
      <c r="E48" s="1" t="s">
        <v>359</v>
      </c>
      <c r="F48" s="4">
        <v>497000</v>
      </c>
      <c r="G48" s="4">
        <v>906.78</v>
      </c>
      <c r="H48" s="4">
        <v>1.26</v>
      </c>
    </row>
    <row r="49" spans="2:10">
      <c r="B49" s="118" t="s">
        <v>2371</v>
      </c>
      <c r="G49" s="10">
        <f>SUM(G15:G48)</f>
        <v>70279.520000000019</v>
      </c>
      <c r="H49" s="10">
        <f>SUM(H15:H48)</f>
        <v>97.899999999999991</v>
      </c>
    </row>
    <row r="50" spans="2:10">
      <c r="B50" s="2" t="s">
        <v>2377</v>
      </c>
      <c r="G50" s="10"/>
      <c r="H50" s="10"/>
    </row>
    <row r="51" spans="2:10">
      <c r="B51" s="2" t="s">
        <v>2378</v>
      </c>
      <c r="G51" s="10"/>
      <c r="H51" s="10"/>
    </row>
    <row r="52" spans="2:10">
      <c r="B52" s="1" t="s">
        <v>255</v>
      </c>
      <c r="C52" s="12" t="s">
        <v>136</v>
      </c>
      <c r="D52" s="1" t="s">
        <v>256</v>
      </c>
      <c r="E52" s="1" t="s">
        <v>257</v>
      </c>
      <c r="F52" s="4">
        <v>699600</v>
      </c>
      <c r="G52" s="4">
        <v>849.24</v>
      </c>
      <c r="H52" s="4">
        <v>1.18</v>
      </c>
    </row>
    <row r="53" spans="2:10">
      <c r="B53" s="2" t="s">
        <v>2374</v>
      </c>
      <c r="G53" s="10">
        <f>SUM(G52)</f>
        <v>849.24</v>
      </c>
      <c r="H53" s="10">
        <f>SUM(H52)</f>
        <v>1.18</v>
      </c>
    </row>
    <row r="54" spans="2:10">
      <c r="B54" s="2" t="s">
        <v>2375</v>
      </c>
      <c r="G54" s="10">
        <f>+G49+G53</f>
        <v>71128.760000000024</v>
      </c>
      <c r="H54" s="10">
        <f>+H49+H53</f>
        <v>99.08</v>
      </c>
    </row>
    <row r="55" spans="2:10">
      <c r="B55" s="2" t="s">
        <v>204</v>
      </c>
      <c r="C55" s="34"/>
      <c r="D55" s="2"/>
      <c r="E55" s="2"/>
      <c r="F55" s="10"/>
      <c r="G55" s="10">
        <v>1075.6199999999999</v>
      </c>
      <c r="H55" s="10">
        <v>1.5</v>
      </c>
    </row>
    <row r="56" spans="2:10">
      <c r="B56" s="2" t="s">
        <v>122</v>
      </c>
      <c r="C56" s="34"/>
      <c r="D56" s="2"/>
      <c r="E56" s="2"/>
      <c r="F56" s="10"/>
      <c r="G56" s="10">
        <v>72204.37999999999</v>
      </c>
      <c r="H56" s="10">
        <v>100.6</v>
      </c>
      <c r="I56" s="5"/>
      <c r="J56" s="5"/>
    </row>
    <row r="57" spans="2:10">
      <c r="B57" s="2" t="s">
        <v>205</v>
      </c>
      <c r="C57" s="34"/>
      <c r="D57" s="2"/>
      <c r="E57" s="2"/>
      <c r="F57" s="10"/>
      <c r="G57" s="10">
        <v>-433.03680099999929</v>
      </c>
      <c r="H57" s="10">
        <v>-0.59999999999999432</v>
      </c>
    </row>
    <row r="58" spans="2:10">
      <c r="B58" s="2" t="s">
        <v>124</v>
      </c>
      <c r="C58" s="34"/>
      <c r="D58" s="2"/>
      <c r="E58" s="2"/>
      <c r="F58" s="10"/>
      <c r="G58" s="10">
        <v>71771.343198999995</v>
      </c>
      <c r="H58" s="10">
        <v>100</v>
      </c>
    </row>
    <row r="59" spans="2:10">
      <c r="B59" s="1" t="s">
        <v>125</v>
      </c>
    </row>
    <row r="60" spans="2:10">
      <c r="B60" s="1" t="s">
        <v>126</v>
      </c>
    </row>
    <row r="62" spans="2:10" ht="25.5">
      <c r="B62" s="11" t="s">
        <v>127</v>
      </c>
      <c r="C62" s="12" t="s">
        <v>128</v>
      </c>
    </row>
    <row r="63" spans="2:10">
      <c r="B63" s="2"/>
    </row>
    <row r="64" spans="2:10">
      <c r="B64" s="2" t="s">
        <v>129</v>
      </c>
    </row>
    <row r="65" spans="2:8">
      <c r="B65" s="2" t="s">
        <v>206</v>
      </c>
    </row>
    <row r="66" spans="2:8">
      <c r="B66" s="2" t="s">
        <v>130</v>
      </c>
    </row>
    <row r="67" spans="2:8">
      <c r="B67" s="2" t="s">
        <v>549</v>
      </c>
      <c r="C67" s="34"/>
    </row>
    <row r="68" spans="2:8">
      <c r="B68" s="2" t="s">
        <v>550</v>
      </c>
      <c r="C68" s="34"/>
    </row>
    <row r="69" spans="2:8">
      <c r="B69" s="2" t="s">
        <v>551</v>
      </c>
      <c r="C69" s="34"/>
    </row>
    <row r="70" spans="2:8">
      <c r="B70" s="2" t="s">
        <v>552</v>
      </c>
      <c r="C70" s="34"/>
    </row>
    <row r="71" spans="2:8">
      <c r="B71" s="2" t="s">
        <v>553</v>
      </c>
      <c r="C71" s="34"/>
    </row>
    <row r="72" spans="2:8">
      <c r="B72" s="2" t="s">
        <v>554</v>
      </c>
      <c r="C72" s="34"/>
    </row>
    <row r="73" spans="2:8">
      <c r="B73" s="2" t="s">
        <v>555</v>
      </c>
      <c r="C73" s="34"/>
    </row>
    <row r="74" spans="2:8">
      <c r="B74" s="2" t="s">
        <v>556</v>
      </c>
      <c r="C74" s="34"/>
    </row>
    <row r="75" spans="2:8" s="121" customFormat="1">
      <c r="B75" s="118" t="s">
        <v>2447</v>
      </c>
      <c r="C75" s="122"/>
      <c r="F75" s="123"/>
      <c r="G75" s="123"/>
      <c r="H75" s="123"/>
    </row>
    <row r="76" spans="2:8" s="121" customFormat="1">
      <c r="B76" s="118" t="s">
        <v>131</v>
      </c>
      <c r="C76" s="124"/>
      <c r="F76" s="123"/>
      <c r="G76" s="123"/>
      <c r="H76" s="123"/>
    </row>
    <row r="77" spans="2:8" s="121" customFormat="1">
      <c r="B77" s="118" t="s">
        <v>132</v>
      </c>
      <c r="C77" s="124"/>
      <c r="F77" s="123"/>
      <c r="G77" s="123"/>
      <c r="H77" s="123"/>
    </row>
  </sheetData>
  <mergeCells count="2">
    <mergeCell ref="B1:E1"/>
    <mergeCell ref="C3:C7"/>
  </mergeCells>
  <hyperlinks>
    <hyperlink ref="A1" location="Index!A1" display="Index" xr:uid="{3E15C7ED-218F-4CC8-B6E8-061DEE3E0A75}"/>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5E00-E42D-4EC7-8997-E1498E2D0272}">
  <sheetPr codeName="Sheet55"/>
  <dimension ref="A1:I78"/>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7.7109375" style="1" bestFit="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29" t="s">
        <v>55</v>
      </c>
      <c r="C1" s="329"/>
      <c r="D1" s="329"/>
      <c r="E1" s="329"/>
    </row>
    <row r="2" spans="1:9" ht="13.5" thickBot="1"/>
    <row r="3" spans="1:9" ht="15">
      <c r="B3" s="198" t="s">
        <v>3045</v>
      </c>
      <c r="C3" s="341"/>
    </row>
    <row r="4" spans="1:9" ht="15">
      <c r="B4" s="200" t="s">
        <v>3046</v>
      </c>
      <c r="C4" s="342"/>
    </row>
    <row r="5" spans="1:9" ht="15">
      <c r="B5" s="200" t="s">
        <v>2917</v>
      </c>
      <c r="C5" s="342"/>
    </row>
    <row r="6" spans="1:9" ht="15">
      <c r="B6" s="200" t="s">
        <v>2933</v>
      </c>
      <c r="C6" s="342"/>
    </row>
    <row r="7" spans="1:9" ht="45.75" thickBot="1">
      <c r="B7" s="201" t="s">
        <v>3047</v>
      </c>
      <c r="C7" s="343"/>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1617</v>
      </c>
      <c r="C15" s="12" t="s">
        <v>136</v>
      </c>
      <c r="D15" s="1" t="s">
        <v>142</v>
      </c>
      <c r="E15" s="1" t="s">
        <v>143</v>
      </c>
      <c r="F15" s="4">
        <v>667000</v>
      </c>
      <c r="G15" s="4">
        <v>11382.02</v>
      </c>
      <c r="H15" s="4">
        <v>10.82</v>
      </c>
    </row>
    <row r="16" spans="1:9">
      <c r="B16" s="1" t="s">
        <v>1618</v>
      </c>
      <c r="C16" s="12" t="s">
        <v>136</v>
      </c>
      <c r="D16" s="1" t="s">
        <v>142</v>
      </c>
      <c r="E16" s="1" t="s">
        <v>144</v>
      </c>
      <c r="F16" s="4">
        <v>265000</v>
      </c>
      <c r="G16" s="4">
        <v>10034.09</v>
      </c>
      <c r="H16" s="4">
        <v>9.5299999999999994</v>
      </c>
    </row>
    <row r="17" spans="2:8">
      <c r="B17" s="1" t="s">
        <v>1615</v>
      </c>
      <c r="C17" s="12" t="s">
        <v>136</v>
      </c>
      <c r="D17" s="1" t="s">
        <v>142</v>
      </c>
      <c r="E17" s="1" t="s">
        <v>268</v>
      </c>
      <c r="F17" s="4">
        <v>602000</v>
      </c>
      <c r="G17" s="4">
        <v>7117.45</v>
      </c>
      <c r="H17" s="4">
        <v>6.76</v>
      </c>
    </row>
    <row r="18" spans="2:8">
      <c r="B18" s="1" t="s">
        <v>1605</v>
      </c>
      <c r="C18" s="12" t="s">
        <v>136</v>
      </c>
      <c r="D18" s="1" t="s">
        <v>170</v>
      </c>
      <c r="E18" s="1" t="s">
        <v>276</v>
      </c>
      <c r="F18" s="4">
        <v>1090000</v>
      </c>
      <c r="G18" s="4">
        <v>4589.45</v>
      </c>
      <c r="H18" s="4">
        <v>4.3600000000000003</v>
      </c>
    </row>
    <row r="19" spans="2:8">
      <c r="B19" s="1" t="s">
        <v>1988</v>
      </c>
      <c r="C19" s="12" t="s">
        <v>136</v>
      </c>
      <c r="D19" s="1" t="s">
        <v>142</v>
      </c>
      <c r="E19" s="1" t="s">
        <v>398</v>
      </c>
      <c r="F19" s="4">
        <v>305000</v>
      </c>
      <c r="G19" s="4">
        <v>4415.33</v>
      </c>
      <c r="H19" s="4">
        <v>4.2</v>
      </c>
    </row>
    <row r="20" spans="2:8">
      <c r="B20" s="1" t="s">
        <v>2328</v>
      </c>
      <c r="C20" s="12" t="s">
        <v>136</v>
      </c>
      <c r="D20" s="1" t="s">
        <v>142</v>
      </c>
      <c r="E20" s="1" t="s">
        <v>698</v>
      </c>
      <c r="F20" s="4">
        <v>77000</v>
      </c>
      <c r="G20" s="4">
        <v>3673.63</v>
      </c>
      <c r="H20" s="4">
        <v>3.49</v>
      </c>
    </row>
    <row r="21" spans="2:8">
      <c r="B21" s="1" t="s">
        <v>2354</v>
      </c>
      <c r="C21" s="12" t="s">
        <v>136</v>
      </c>
      <c r="D21" s="1" t="s">
        <v>184</v>
      </c>
      <c r="E21" s="1" t="s">
        <v>699</v>
      </c>
      <c r="F21" s="4">
        <v>438000</v>
      </c>
      <c r="G21" s="4">
        <v>3635.18</v>
      </c>
      <c r="H21" s="4">
        <v>3.45</v>
      </c>
    </row>
    <row r="22" spans="2:8">
      <c r="B22" s="1" t="s">
        <v>1604</v>
      </c>
      <c r="C22" s="12" t="s">
        <v>136</v>
      </c>
      <c r="D22" s="1" t="s">
        <v>154</v>
      </c>
      <c r="E22" s="1" t="s">
        <v>175</v>
      </c>
      <c r="F22" s="4">
        <v>420000</v>
      </c>
      <c r="G22" s="4">
        <v>3632.79</v>
      </c>
      <c r="H22" s="4">
        <v>3.45</v>
      </c>
    </row>
    <row r="23" spans="2:8">
      <c r="B23" s="1" t="s">
        <v>1581</v>
      </c>
      <c r="C23" s="12" t="s">
        <v>136</v>
      </c>
      <c r="D23" s="1" t="s">
        <v>161</v>
      </c>
      <c r="E23" s="1" t="s">
        <v>172</v>
      </c>
      <c r="F23" s="4">
        <v>53000</v>
      </c>
      <c r="G23" s="4">
        <v>2493.15</v>
      </c>
      <c r="H23" s="4">
        <v>2.37</v>
      </c>
    </row>
    <row r="24" spans="2:8">
      <c r="B24" s="1" t="s">
        <v>1985</v>
      </c>
      <c r="C24" s="12" t="s">
        <v>136</v>
      </c>
      <c r="D24" s="1" t="s">
        <v>198</v>
      </c>
      <c r="E24" s="1" t="s">
        <v>518</v>
      </c>
      <c r="F24" s="4">
        <v>104000</v>
      </c>
      <c r="G24" s="4">
        <v>2363.3000000000002</v>
      </c>
      <c r="H24" s="4">
        <v>2.25</v>
      </c>
    </row>
    <row r="25" spans="2:8">
      <c r="B25" s="1" t="s">
        <v>2199</v>
      </c>
      <c r="C25" s="12" t="s">
        <v>136</v>
      </c>
      <c r="D25" s="1" t="s">
        <v>154</v>
      </c>
      <c r="E25" s="1" t="s">
        <v>155</v>
      </c>
      <c r="F25" s="4">
        <v>86000</v>
      </c>
      <c r="G25" s="4">
        <v>2342.73</v>
      </c>
      <c r="H25" s="4">
        <v>2.23</v>
      </c>
    </row>
    <row r="26" spans="2:8">
      <c r="B26" s="1" t="s">
        <v>2246</v>
      </c>
      <c r="C26" s="12" t="s">
        <v>136</v>
      </c>
      <c r="D26" s="1" t="s">
        <v>158</v>
      </c>
      <c r="E26" s="1" t="s">
        <v>531</v>
      </c>
      <c r="F26" s="4">
        <v>267000</v>
      </c>
      <c r="G26" s="4">
        <v>2126.25</v>
      </c>
      <c r="H26" s="4">
        <v>2.02</v>
      </c>
    </row>
    <row r="27" spans="2:8">
      <c r="B27" s="1" t="s">
        <v>1963</v>
      </c>
      <c r="C27" s="12" t="s">
        <v>136</v>
      </c>
      <c r="D27" s="1" t="s">
        <v>154</v>
      </c>
      <c r="E27" s="1" t="s">
        <v>420</v>
      </c>
      <c r="F27" s="4">
        <v>64000</v>
      </c>
      <c r="G27" s="4">
        <v>2048.86</v>
      </c>
      <c r="H27" s="4">
        <v>1.95</v>
      </c>
    </row>
    <row r="28" spans="2:8">
      <c r="B28" s="1" t="s">
        <v>2009</v>
      </c>
      <c r="C28" s="12" t="s">
        <v>136</v>
      </c>
      <c r="D28" s="1" t="s">
        <v>142</v>
      </c>
      <c r="E28" s="1" t="s">
        <v>488</v>
      </c>
      <c r="F28" s="4">
        <v>70000</v>
      </c>
      <c r="G28" s="4">
        <v>2028.67</v>
      </c>
      <c r="H28" s="4">
        <v>1.93</v>
      </c>
    </row>
    <row r="29" spans="2:8">
      <c r="B29" s="1" t="s">
        <v>1995</v>
      </c>
      <c r="C29" s="12" t="s">
        <v>136</v>
      </c>
      <c r="D29" s="1" t="s">
        <v>200</v>
      </c>
      <c r="E29" s="1" t="s">
        <v>700</v>
      </c>
      <c r="F29" s="4">
        <v>284000</v>
      </c>
      <c r="G29" s="4">
        <v>1929.92</v>
      </c>
      <c r="H29" s="4">
        <v>1.83</v>
      </c>
    </row>
    <row r="30" spans="2:8">
      <c r="B30" s="1" t="s">
        <v>2005</v>
      </c>
      <c r="C30" s="12" t="s">
        <v>136</v>
      </c>
      <c r="D30" s="1" t="s">
        <v>343</v>
      </c>
      <c r="E30" s="1" t="s">
        <v>348</v>
      </c>
      <c r="F30" s="4">
        <v>2050000</v>
      </c>
      <c r="G30" s="4">
        <v>1860.38</v>
      </c>
      <c r="H30" s="4">
        <v>1.77</v>
      </c>
    </row>
    <row r="31" spans="2:8">
      <c r="B31" s="1" t="s">
        <v>2012</v>
      </c>
      <c r="C31" s="12" t="s">
        <v>136</v>
      </c>
      <c r="D31" s="1" t="s">
        <v>184</v>
      </c>
      <c r="E31" s="1" t="s">
        <v>440</v>
      </c>
      <c r="F31" s="4">
        <v>177000</v>
      </c>
      <c r="G31" s="4">
        <v>1768.5</v>
      </c>
      <c r="H31" s="4">
        <v>1.68</v>
      </c>
    </row>
    <row r="32" spans="2:8">
      <c r="B32" s="1" t="s">
        <v>2011</v>
      </c>
      <c r="C32" s="12" t="s">
        <v>136</v>
      </c>
      <c r="D32" s="1" t="s">
        <v>165</v>
      </c>
      <c r="E32" s="1" t="s">
        <v>354</v>
      </c>
      <c r="F32" s="4">
        <v>1200000</v>
      </c>
      <c r="G32" s="4">
        <v>1753.8</v>
      </c>
      <c r="H32" s="4">
        <v>1.67</v>
      </c>
    </row>
    <row r="33" spans="2:8">
      <c r="B33" s="1" t="s">
        <v>2311</v>
      </c>
      <c r="C33" s="12" t="s">
        <v>136</v>
      </c>
      <c r="D33" s="1" t="s">
        <v>493</v>
      </c>
      <c r="E33" s="1" t="s">
        <v>560</v>
      </c>
      <c r="F33" s="4">
        <v>98800</v>
      </c>
      <c r="G33" s="4">
        <v>1751.67</v>
      </c>
      <c r="H33" s="4">
        <v>1.66</v>
      </c>
    </row>
    <row r="34" spans="2:8">
      <c r="B34" s="1" t="s">
        <v>2022</v>
      </c>
      <c r="C34" s="12" t="s">
        <v>136</v>
      </c>
      <c r="D34" s="1" t="s">
        <v>184</v>
      </c>
      <c r="E34" s="1" t="s">
        <v>503</v>
      </c>
      <c r="F34" s="4">
        <v>85333</v>
      </c>
      <c r="G34" s="4">
        <v>1741.73</v>
      </c>
      <c r="H34" s="4">
        <v>1.66</v>
      </c>
    </row>
    <row r="35" spans="2:8">
      <c r="B35" s="1" t="s">
        <v>1595</v>
      </c>
      <c r="C35" s="12" t="s">
        <v>136</v>
      </c>
      <c r="D35" s="1" t="s">
        <v>154</v>
      </c>
      <c r="E35" s="1" t="s">
        <v>282</v>
      </c>
      <c r="F35" s="4">
        <v>270000</v>
      </c>
      <c r="G35" s="4">
        <v>1672.79</v>
      </c>
      <c r="H35" s="4">
        <v>1.59</v>
      </c>
    </row>
    <row r="36" spans="2:8">
      <c r="B36" s="1" t="s">
        <v>2262</v>
      </c>
      <c r="C36" s="12" t="s">
        <v>136</v>
      </c>
      <c r="D36" s="1" t="s">
        <v>187</v>
      </c>
      <c r="E36" s="1" t="s">
        <v>188</v>
      </c>
      <c r="F36" s="4">
        <v>42000</v>
      </c>
      <c r="G36" s="4">
        <v>1661.02</v>
      </c>
      <c r="H36" s="4">
        <v>1.58</v>
      </c>
    </row>
    <row r="37" spans="2:8">
      <c r="B37" s="1" t="s">
        <v>2355</v>
      </c>
      <c r="C37" s="12" t="s">
        <v>136</v>
      </c>
      <c r="D37" s="1" t="s">
        <v>148</v>
      </c>
      <c r="E37" s="1" t="s">
        <v>701</v>
      </c>
      <c r="F37" s="4">
        <v>380000</v>
      </c>
      <c r="G37" s="4">
        <v>1529.69</v>
      </c>
      <c r="H37" s="4">
        <v>1.45</v>
      </c>
    </row>
    <row r="38" spans="2:8">
      <c r="B38" s="1" t="s">
        <v>2200</v>
      </c>
      <c r="C38" s="12" t="s">
        <v>136</v>
      </c>
      <c r="D38" s="1" t="s">
        <v>161</v>
      </c>
      <c r="E38" s="1" t="s">
        <v>427</v>
      </c>
      <c r="F38" s="4">
        <v>160000</v>
      </c>
      <c r="G38" s="4">
        <v>1516.48</v>
      </c>
      <c r="H38" s="4">
        <v>1.44</v>
      </c>
    </row>
    <row r="39" spans="2:8">
      <c r="B39" s="1" t="s">
        <v>2055</v>
      </c>
      <c r="C39" s="12" t="s">
        <v>136</v>
      </c>
      <c r="D39" s="1" t="s">
        <v>165</v>
      </c>
      <c r="E39" s="1" t="s">
        <v>166</v>
      </c>
      <c r="F39" s="4">
        <v>200000</v>
      </c>
      <c r="G39" s="4">
        <v>1445.6</v>
      </c>
      <c r="H39" s="4">
        <v>1.37</v>
      </c>
    </row>
    <row r="40" spans="2:8">
      <c r="B40" s="1" t="s">
        <v>2208</v>
      </c>
      <c r="C40" s="12" t="s">
        <v>136</v>
      </c>
      <c r="D40" s="1" t="s">
        <v>154</v>
      </c>
      <c r="E40" s="1" t="s">
        <v>226</v>
      </c>
      <c r="F40" s="4">
        <v>65000</v>
      </c>
      <c r="G40" s="4">
        <v>1437.44</v>
      </c>
      <c r="H40" s="4">
        <v>1.37</v>
      </c>
    </row>
    <row r="41" spans="2:8">
      <c r="B41" s="1" t="s">
        <v>1608</v>
      </c>
      <c r="C41" s="12" t="s">
        <v>136</v>
      </c>
      <c r="D41" s="1" t="s">
        <v>184</v>
      </c>
      <c r="E41" s="1" t="s">
        <v>272</v>
      </c>
      <c r="F41" s="4">
        <v>62000</v>
      </c>
      <c r="G41" s="4">
        <v>1281.8499999999999</v>
      </c>
      <c r="H41" s="4">
        <v>1.22</v>
      </c>
    </row>
    <row r="42" spans="2:8">
      <c r="B42" s="1" t="s">
        <v>2272</v>
      </c>
      <c r="C42" s="12" t="s">
        <v>136</v>
      </c>
      <c r="D42" s="1" t="s">
        <v>184</v>
      </c>
      <c r="E42" s="1" t="s">
        <v>497</v>
      </c>
      <c r="F42" s="4">
        <v>55000</v>
      </c>
      <c r="G42" s="4">
        <v>1201.8900000000001</v>
      </c>
      <c r="H42" s="4">
        <v>1.1399999999999999</v>
      </c>
    </row>
    <row r="43" spans="2:8">
      <c r="B43" s="1" t="s">
        <v>1600</v>
      </c>
      <c r="C43" s="12" t="s">
        <v>136</v>
      </c>
      <c r="D43" s="1" t="s">
        <v>154</v>
      </c>
      <c r="E43" s="1" t="s">
        <v>202</v>
      </c>
      <c r="F43" s="4">
        <v>4500</v>
      </c>
      <c r="G43" s="4">
        <v>1097.6199999999999</v>
      </c>
      <c r="H43" s="4">
        <v>1.04</v>
      </c>
    </row>
    <row r="44" spans="2:8">
      <c r="B44" s="1" t="s">
        <v>2290</v>
      </c>
      <c r="C44" s="12" t="s">
        <v>136</v>
      </c>
      <c r="D44" s="1" t="s">
        <v>154</v>
      </c>
      <c r="E44" s="1" t="s">
        <v>240</v>
      </c>
      <c r="F44" s="4">
        <v>743000</v>
      </c>
      <c r="G44" s="4">
        <v>1095.93</v>
      </c>
      <c r="H44" s="4">
        <v>1.04</v>
      </c>
    </row>
    <row r="45" spans="2:8">
      <c r="B45" s="1" t="s">
        <v>2356</v>
      </c>
      <c r="C45" s="12" t="s">
        <v>136</v>
      </c>
      <c r="D45" s="1" t="s">
        <v>148</v>
      </c>
      <c r="E45" s="1" t="s">
        <v>702</v>
      </c>
      <c r="F45" s="4">
        <v>326600</v>
      </c>
      <c r="G45" s="4">
        <v>1080.23</v>
      </c>
      <c r="H45" s="4">
        <v>1.03</v>
      </c>
    </row>
    <row r="46" spans="2:8">
      <c r="B46" s="1" t="s">
        <v>2039</v>
      </c>
      <c r="C46" s="12" t="s">
        <v>136</v>
      </c>
      <c r="D46" s="1" t="s">
        <v>193</v>
      </c>
      <c r="E46" s="1" t="s">
        <v>360</v>
      </c>
      <c r="F46" s="4">
        <v>30000</v>
      </c>
      <c r="G46" s="4">
        <v>1018.2</v>
      </c>
      <c r="H46" s="4">
        <v>0.97</v>
      </c>
    </row>
    <row r="47" spans="2:8">
      <c r="B47" s="1" t="s">
        <v>2207</v>
      </c>
      <c r="C47" s="12" t="s">
        <v>136</v>
      </c>
      <c r="D47" s="1" t="s">
        <v>148</v>
      </c>
      <c r="E47" s="1" t="s">
        <v>192</v>
      </c>
      <c r="F47" s="4">
        <v>35000</v>
      </c>
      <c r="G47" s="4">
        <v>1013.22</v>
      </c>
      <c r="H47" s="4">
        <v>0.96</v>
      </c>
    </row>
    <row r="48" spans="2:8">
      <c r="B48" s="1" t="s">
        <v>2357</v>
      </c>
      <c r="C48" s="12" t="s">
        <v>136</v>
      </c>
      <c r="D48" s="1" t="s">
        <v>148</v>
      </c>
      <c r="E48" s="1" t="s">
        <v>703</v>
      </c>
      <c r="F48" s="4">
        <v>200000</v>
      </c>
      <c r="G48" s="4">
        <v>942.5</v>
      </c>
      <c r="H48" s="4">
        <v>0.9</v>
      </c>
    </row>
    <row r="49" spans="2:8">
      <c r="B49" s="1" t="s">
        <v>2029</v>
      </c>
      <c r="C49" s="12" t="s">
        <v>136</v>
      </c>
      <c r="D49" s="1" t="s">
        <v>161</v>
      </c>
      <c r="E49" s="1" t="s">
        <v>449</v>
      </c>
      <c r="F49" s="4">
        <v>95000</v>
      </c>
      <c r="G49" s="4">
        <v>909.96</v>
      </c>
      <c r="H49" s="4">
        <v>0.86</v>
      </c>
    </row>
    <row r="50" spans="2:8">
      <c r="B50" s="1" t="s">
        <v>1961</v>
      </c>
      <c r="C50" s="12" t="s">
        <v>136</v>
      </c>
      <c r="D50" s="1" t="s">
        <v>170</v>
      </c>
      <c r="E50" s="1" t="s">
        <v>350</v>
      </c>
      <c r="F50" s="4">
        <v>60000</v>
      </c>
      <c r="G50" s="4">
        <v>900.24</v>
      </c>
      <c r="H50" s="4">
        <v>0.86</v>
      </c>
    </row>
    <row r="51" spans="2:8">
      <c r="B51" s="1" t="s">
        <v>1996</v>
      </c>
      <c r="C51" s="12" t="s">
        <v>136</v>
      </c>
      <c r="D51" s="1" t="s">
        <v>562</v>
      </c>
      <c r="E51" s="1" t="s">
        <v>563</v>
      </c>
      <c r="F51" s="4">
        <v>470000</v>
      </c>
      <c r="G51" s="4">
        <v>877.26</v>
      </c>
      <c r="H51" s="4">
        <v>0.83</v>
      </c>
    </row>
    <row r="52" spans="2:8">
      <c r="B52" s="1" t="s">
        <v>1987</v>
      </c>
      <c r="C52" s="12" t="s">
        <v>136</v>
      </c>
      <c r="D52" s="1" t="s">
        <v>364</v>
      </c>
      <c r="E52" s="1" t="s">
        <v>389</v>
      </c>
      <c r="F52" s="4">
        <v>575000</v>
      </c>
      <c r="G52" s="4">
        <v>838.64</v>
      </c>
      <c r="H52" s="4">
        <v>0.8</v>
      </c>
    </row>
    <row r="53" spans="2:8">
      <c r="B53" s="1" t="s">
        <v>2239</v>
      </c>
      <c r="C53" s="12" t="s">
        <v>136</v>
      </c>
      <c r="D53" s="1" t="s">
        <v>184</v>
      </c>
      <c r="E53" s="1" t="s">
        <v>545</v>
      </c>
      <c r="F53" s="4">
        <v>10700</v>
      </c>
      <c r="G53" s="4">
        <v>775.81</v>
      </c>
      <c r="H53" s="4">
        <v>0.74</v>
      </c>
    </row>
    <row r="54" spans="2:8">
      <c r="B54" s="1" t="s">
        <v>2201</v>
      </c>
      <c r="C54" s="12" t="s">
        <v>136</v>
      </c>
      <c r="D54" s="1" t="s">
        <v>198</v>
      </c>
      <c r="E54" s="1" t="s">
        <v>444</v>
      </c>
      <c r="F54" s="4">
        <v>35000</v>
      </c>
      <c r="G54" s="4">
        <v>663.51</v>
      </c>
      <c r="H54" s="4">
        <v>0.63</v>
      </c>
    </row>
    <row r="55" spans="2:8">
      <c r="B55" s="1" t="s">
        <v>2030</v>
      </c>
      <c r="C55" s="12" t="s">
        <v>136</v>
      </c>
      <c r="D55" s="1" t="s">
        <v>246</v>
      </c>
      <c r="E55" s="1" t="s">
        <v>504</v>
      </c>
      <c r="F55" s="4">
        <v>105000</v>
      </c>
      <c r="G55" s="4">
        <v>551.41</v>
      </c>
      <c r="H55" s="4">
        <v>0.52</v>
      </c>
    </row>
    <row r="56" spans="2:8">
      <c r="B56" s="2" t="s">
        <v>203</v>
      </c>
      <c r="C56" s="34"/>
      <c r="D56" s="2"/>
      <c r="E56" s="2"/>
      <c r="F56" s="10"/>
      <c r="G56" s="10">
        <f>SUM(G12:G55)</f>
        <v>96200.19</v>
      </c>
      <c r="H56" s="10">
        <f>SUM(H12:H55)</f>
        <v>91.420000000000016</v>
      </c>
    </row>
    <row r="57" spans="2:8">
      <c r="B57" s="2" t="s">
        <v>122</v>
      </c>
      <c r="C57" s="34"/>
      <c r="D57" s="2"/>
      <c r="E57" s="2"/>
      <c r="F57" s="10"/>
      <c r="G57" s="10">
        <v>96200.19</v>
      </c>
      <c r="H57" s="10">
        <v>91.41</v>
      </c>
    </row>
    <row r="58" spans="2:8">
      <c r="B58" s="2" t="s">
        <v>123</v>
      </c>
      <c r="C58" s="34"/>
      <c r="D58" s="2"/>
      <c r="E58" s="2"/>
      <c r="F58" s="10"/>
      <c r="G58" s="10">
        <v>9038.6768672000035</v>
      </c>
      <c r="H58" s="10">
        <v>8.5900000000000034</v>
      </c>
    </row>
    <row r="59" spans="2:8">
      <c r="B59" s="2" t="s">
        <v>124</v>
      </c>
      <c r="C59" s="34"/>
      <c r="D59" s="2"/>
      <c r="E59" s="2"/>
      <c r="F59" s="10"/>
      <c r="G59" s="10">
        <v>105238.86686720001</v>
      </c>
      <c r="H59" s="10">
        <v>100</v>
      </c>
    </row>
    <row r="60" spans="2:8">
      <c r="B60" s="1" t="s">
        <v>125</v>
      </c>
    </row>
    <row r="61" spans="2:8">
      <c r="B61" s="1" t="s">
        <v>126</v>
      </c>
    </row>
    <row r="63" spans="2:8" ht="25.5">
      <c r="B63" s="11" t="s">
        <v>127</v>
      </c>
      <c r="C63" s="12" t="s">
        <v>128</v>
      </c>
    </row>
    <row r="64" spans="2:8">
      <c r="B64" s="2"/>
    </row>
    <row r="65" spans="2:8">
      <c r="B65" s="2" t="s">
        <v>129</v>
      </c>
    </row>
    <row r="66" spans="2:8">
      <c r="B66" s="2" t="s">
        <v>206</v>
      </c>
    </row>
    <row r="67" spans="2:8">
      <c r="B67" s="2" t="s">
        <v>130</v>
      </c>
    </row>
    <row r="68" spans="2:8">
      <c r="B68" s="2" t="s">
        <v>704</v>
      </c>
      <c r="C68" s="34"/>
    </row>
    <row r="69" spans="2:8">
      <c r="B69" s="2" t="s">
        <v>705</v>
      </c>
      <c r="C69" s="34"/>
    </row>
    <row r="70" spans="2:8">
      <c r="B70" s="2" t="s">
        <v>706</v>
      </c>
      <c r="C70" s="34"/>
    </row>
    <row r="71" spans="2:8">
      <c r="B71" s="2" t="s">
        <v>707</v>
      </c>
      <c r="C71" s="34"/>
    </row>
    <row r="72" spans="2:8">
      <c r="B72" s="2" t="s">
        <v>708</v>
      </c>
      <c r="C72" s="34"/>
    </row>
    <row r="73" spans="2:8">
      <c r="B73" s="2" t="s">
        <v>709</v>
      </c>
      <c r="C73" s="34"/>
    </row>
    <row r="74" spans="2:8">
      <c r="B74" s="2" t="s">
        <v>710</v>
      </c>
      <c r="C74" s="34"/>
    </row>
    <row r="75" spans="2:8">
      <c r="B75" s="2" t="s">
        <v>711</v>
      </c>
      <c r="C75" s="34"/>
    </row>
    <row r="76" spans="2:8" s="121" customFormat="1">
      <c r="B76" s="118" t="s">
        <v>2446</v>
      </c>
      <c r="C76" s="122"/>
      <c r="F76" s="123"/>
      <c r="G76" s="123"/>
      <c r="H76" s="123"/>
    </row>
    <row r="77" spans="2:8" s="121" customFormat="1">
      <c r="B77" s="118" t="s">
        <v>131</v>
      </c>
      <c r="C77" s="124"/>
      <c r="F77" s="123"/>
      <c r="G77" s="123"/>
      <c r="H77" s="123"/>
    </row>
    <row r="78" spans="2:8" s="121" customFormat="1">
      <c r="B78" s="118" t="s">
        <v>132</v>
      </c>
      <c r="C78" s="124"/>
      <c r="F78" s="123"/>
      <c r="G78" s="123"/>
      <c r="H78" s="123"/>
    </row>
  </sheetData>
  <mergeCells count="2">
    <mergeCell ref="B1:E1"/>
    <mergeCell ref="C3:C7"/>
  </mergeCells>
  <hyperlinks>
    <hyperlink ref="A1" location="Index!A1" display="Index" xr:uid="{E7B5BE11-7BEC-40A6-AE39-39D4C3CF2437}"/>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3F8C1-2175-4CF6-B122-06B68DE17D9C}">
  <sheetPr codeName="Sheet76"/>
  <dimension ref="A1:I78"/>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7.7109375" style="1" bestFit="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29" t="s">
        <v>97</v>
      </c>
      <c r="C1" s="329"/>
      <c r="D1" s="329"/>
      <c r="E1" s="329"/>
    </row>
    <row r="2" spans="1:9" ht="13.5" thickBot="1"/>
    <row r="3" spans="1:9" ht="15">
      <c r="B3" s="198" t="s">
        <v>3048</v>
      </c>
      <c r="C3" s="341"/>
    </row>
    <row r="4" spans="1:9" ht="45">
      <c r="B4" s="200" t="s">
        <v>3049</v>
      </c>
      <c r="C4" s="342"/>
    </row>
    <row r="5" spans="1:9" ht="15">
      <c r="B5" s="200" t="s">
        <v>2917</v>
      </c>
      <c r="C5" s="342"/>
    </row>
    <row r="6" spans="1:9" ht="30.75" thickBot="1">
      <c r="B6" s="201" t="s">
        <v>3050</v>
      </c>
      <c r="C6" s="343"/>
    </row>
    <row r="9" spans="1:9">
      <c r="B9" s="1" t="s">
        <v>101</v>
      </c>
    </row>
    <row r="11" spans="1:9">
      <c r="B11" s="6" t="s">
        <v>102</v>
      </c>
      <c r="C11" s="35" t="s">
        <v>103</v>
      </c>
      <c r="D11" s="6" t="s">
        <v>133</v>
      </c>
      <c r="E11" s="6" t="s">
        <v>105</v>
      </c>
      <c r="F11" s="8" t="s">
        <v>106</v>
      </c>
      <c r="G11" s="8" t="s">
        <v>107</v>
      </c>
      <c r="H11" s="8" t="s">
        <v>108</v>
      </c>
      <c r="I11" s="2" t="s">
        <v>134</v>
      </c>
    </row>
    <row r="12" spans="1:9">
      <c r="B12" s="2" t="s">
        <v>135</v>
      </c>
    </row>
    <row r="13" spans="1:9">
      <c r="B13" s="2" t="s">
        <v>110</v>
      </c>
    </row>
    <row r="14" spans="1:9">
      <c r="B14" s="1" t="s">
        <v>1621</v>
      </c>
      <c r="C14" s="12" t="s">
        <v>136</v>
      </c>
      <c r="D14" s="1" t="s">
        <v>137</v>
      </c>
      <c r="E14" s="1" t="s">
        <v>138</v>
      </c>
      <c r="F14" s="4">
        <v>277000</v>
      </c>
      <c r="G14" s="4">
        <v>1991.77</v>
      </c>
      <c r="H14" s="4">
        <v>7.37</v>
      </c>
    </row>
    <row r="15" spans="1:9">
      <c r="B15" s="1" t="s">
        <v>1620</v>
      </c>
      <c r="C15" s="12" t="s">
        <v>136</v>
      </c>
      <c r="D15" s="1" t="s">
        <v>139</v>
      </c>
      <c r="E15" s="1" t="s">
        <v>140</v>
      </c>
      <c r="F15" s="4">
        <v>78000</v>
      </c>
      <c r="G15" s="4">
        <v>1761.36</v>
      </c>
      <c r="H15" s="4">
        <v>6.52</v>
      </c>
    </row>
    <row r="16" spans="1:9">
      <c r="B16" s="1" t="s">
        <v>1619</v>
      </c>
      <c r="C16" s="12" t="s">
        <v>136</v>
      </c>
      <c r="D16" s="1" t="s">
        <v>137</v>
      </c>
      <c r="E16" s="1" t="s">
        <v>141</v>
      </c>
      <c r="F16" s="4">
        <v>102200</v>
      </c>
      <c r="G16" s="4">
        <v>1616.19</v>
      </c>
      <c r="H16" s="4">
        <v>5.98</v>
      </c>
    </row>
    <row r="17" spans="2:8">
      <c r="B17" s="1" t="s">
        <v>1617</v>
      </c>
      <c r="C17" s="12" t="s">
        <v>136</v>
      </c>
      <c r="D17" s="1" t="s">
        <v>142</v>
      </c>
      <c r="E17" s="1" t="s">
        <v>143</v>
      </c>
      <c r="F17" s="4">
        <v>87500</v>
      </c>
      <c r="G17" s="4">
        <v>1493.14</v>
      </c>
      <c r="H17" s="4">
        <v>5.53</v>
      </c>
    </row>
    <row r="18" spans="2:8">
      <c r="B18" s="1" t="s">
        <v>1618</v>
      </c>
      <c r="C18" s="12" t="s">
        <v>136</v>
      </c>
      <c r="D18" s="1" t="s">
        <v>142</v>
      </c>
      <c r="E18" s="1" t="s">
        <v>144</v>
      </c>
      <c r="F18" s="4">
        <v>32000</v>
      </c>
      <c r="G18" s="4">
        <v>1211.6600000000001</v>
      </c>
      <c r="H18" s="4">
        <v>4.49</v>
      </c>
    </row>
    <row r="19" spans="2:8">
      <c r="B19" s="1" t="s">
        <v>1603</v>
      </c>
      <c r="C19" s="12" t="s">
        <v>136</v>
      </c>
      <c r="D19" s="1" t="s">
        <v>137</v>
      </c>
      <c r="E19" s="1" t="s">
        <v>145</v>
      </c>
      <c r="F19" s="4">
        <v>43600</v>
      </c>
      <c r="G19" s="4">
        <v>764.61</v>
      </c>
      <c r="H19" s="4">
        <v>2.83</v>
      </c>
    </row>
    <row r="20" spans="2:8">
      <c r="B20" s="1" t="s">
        <v>2006</v>
      </c>
      <c r="C20" s="12" t="s">
        <v>136</v>
      </c>
      <c r="D20" s="1" t="s">
        <v>146</v>
      </c>
      <c r="E20" s="1" t="s">
        <v>147</v>
      </c>
      <c r="F20" s="4">
        <v>26800</v>
      </c>
      <c r="G20" s="4">
        <v>750</v>
      </c>
      <c r="H20" s="4">
        <v>2.78</v>
      </c>
    </row>
    <row r="21" spans="2:8">
      <c r="B21" s="1" t="s">
        <v>1606</v>
      </c>
      <c r="C21" s="12" t="s">
        <v>136</v>
      </c>
      <c r="D21" s="1" t="s">
        <v>148</v>
      </c>
      <c r="E21" s="1" t="s">
        <v>149</v>
      </c>
      <c r="F21" s="4">
        <v>37000</v>
      </c>
      <c r="G21" s="4">
        <v>710.99</v>
      </c>
      <c r="H21" s="4">
        <v>2.63</v>
      </c>
    </row>
    <row r="22" spans="2:8">
      <c r="B22" s="1" t="s">
        <v>1981</v>
      </c>
      <c r="C22" s="12" t="s">
        <v>136</v>
      </c>
      <c r="D22" s="1" t="s">
        <v>150</v>
      </c>
      <c r="E22" s="1" t="s">
        <v>151</v>
      </c>
      <c r="F22" s="4">
        <v>103000</v>
      </c>
      <c r="G22" s="4">
        <v>683.97</v>
      </c>
      <c r="H22" s="4">
        <v>2.5299999999999998</v>
      </c>
    </row>
    <row r="23" spans="2:8">
      <c r="B23" s="1" t="s">
        <v>1613</v>
      </c>
      <c r="C23" s="12" t="s">
        <v>136</v>
      </c>
      <c r="D23" s="1" t="s">
        <v>137</v>
      </c>
      <c r="E23" s="1" t="s">
        <v>152</v>
      </c>
      <c r="F23" s="4">
        <v>82500</v>
      </c>
      <c r="G23" s="4">
        <v>648.86</v>
      </c>
      <c r="H23" s="4">
        <v>2.4</v>
      </c>
    </row>
    <row r="24" spans="2:8">
      <c r="B24" s="1" t="s">
        <v>2234</v>
      </c>
      <c r="C24" s="12" t="s">
        <v>136</v>
      </c>
      <c r="D24" s="1" t="s">
        <v>142</v>
      </c>
      <c r="E24" s="1" t="s">
        <v>153</v>
      </c>
      <c r="F24" s="4">
        <v>100000</v>
      </c>
      <c r="G24" s="4">
        <v>640.95000000000005</v>
      </c>
      <c r="H24" s="4">
        <v>2.37</v>
      </c>
    </row>
    <row r="25" spans="2:8">
      <c r="B25" s="1" t="s">
        <v>2199</v>
      </c>
      <c r="C25" s="12" t="s">
        <v>136</v>
      </c>
      <c r="D25" s="1" t="s">
        <v>154</v>
      </c>
      <c r="E25" s="1" t="s">
        <v>155</v>
      </c>
      <c r="F25" s="4">
        <v>22300</v>
      </c>
      <c r="G25" s="4">
        <v>607.47</v>
      </c>
      <c r="H25" s="4">
        <v>2.25</v>
      </c>
    </row>
    <row r="26" spans="2:8">
      <c r="B26" s="1" t="s">
        <v>1578</v>
      </c>
      <c r="C26" s="12" t="s">
        <v>136</v>
      </c>
      <c r="D26" s="1" t="s">
        <v>156</v>
      </c>
      <c r="E26" s="1" t="s">
        <v>157</v>
      </c>
      <c r="F26" s="4">
        <v>50000</v>
      </c>
      <c r="G26" s="4">
        <v>597.67999999999995</v>
      </c>
      <c r="H26" s="4">
        <v>2.21</v>
      </c>
    </row>
    <row r="27" spans="2:8">
      <c r="B27" s="1" t="s">
        <v>1585</v>
      </c>
      <c r="C27" s="12" t="s">
        <v>136</v>
      </c>
      <c r="D27" s="1" t="s">
        <v>158</v>
      </c>
      <c r="E27" s="1" t="s">
        <v>159</v>
      </c>
      <c r="F27" s="4">
        <v>720</v>
      </c>
      <c r="G27" s="4">
        <v>574.15</v>
      </c>
      <c r="H27" s="4">
        <v>2.13</v>
      </c>
    </row>
    <row r="28" spans="2:8">
      <c r="B28" s="1" t="s">
        <v>2212</v>
      </c>
      <c r="C28" s="12" t="s">
        <v>136</v>
      </c>
      <c r="D28" s="1" t="s">
        <v>142</v>
      </c>
      <c r="E28" s="1" t="s">
        <v>160</v>
      </c>
      <c r="F28" s="4">
        <v>16275</v>
      </c>
      <c r="G28" s="4">
        <v>540.66</v>
      </c>
      <c r="H28" s="4">
        <v>2</v>
      </c>
    </row>
    <row r="29" spans="2:8">
      <c r="B29" s="1" t="s">
        <v>1597</v>
      </c>
      <c r="C29" s="12" t="s">
        <v>136</v>
      </c>
      <c r="D29" s="1" t="s">
        <v>161</v>
      </c>
      <c r="E29" s="1" t="s">
        <v>162</v>
      </c>
      <c r="F29" s="4">
        <v>10400</v>
      </c>
      <c r="G29" s="4">
        <v>538.04999999999995</v>
      </c>
      <c r="H29" s="4">
        <v>1.99</v>
      </c>
    </row>
    <row r="30" spans="2:8">
      <c r="B30" s="1" t="s">
        <v>1588</v>
      </c>
      <c r="C30" s="12" t="s">
        <v>136</v>
      </c>
      <c r="D30" s="1" t="s">
        <v>142</v>
      </c>
      <c r="E30" s="1" t="s">
        <v>163</v>
      </c>
      <c r="F30" s="4">
        <v>14700</v>
      </c>
      <c r="G30" s="4">
        <v>533.21</v>
      </c>
      <c r="H30" s="4">
        <v>1.97</v>
      </c>
    </row>
    <row r="31" spans="2:8">
      <c r="B31" s="1" t="s">
        <v>1614</v>
      </c>
      <c r="C31" s="12" t="s">
        <v>136</v>
      </c>
      <c r="D31" s="1" t="s">
        <v>154</v>
      </c>
      <c r="E31" s="1" t="s">
        <v>164</v>
      </c>
      <c r="F31" s="4">
        <v>250000</v>
      </c>
      <c r="G31" s="4">
        <v>528.25</v>
      </c>
      <c r="H31" s="4">
        <v>1.96</v>
      </c>
    </row>
    <row r="32" spans="2:8">
      <c r="B32" s="1" t="s">
        <v>2055</v>
      </c>
      <c r="C32" s="12" t="s">
        <v>136</v>
      </c>
      <c r="D32" s="1" t="s">
        <v>165</v>
      </c>
      <c r="E32" s="1" t="s">
        <v>166</v>
      </c>
      <c r="F32" s="4">
        <v>71650</v>
      </c>
      <c r="G32" s="4">
        <v>517.89</v>
      </c>
      <c r="H32" s="4">
        <v>1.92</v>
      </c>
    </row>
    <row r="33" spans="2:8">
      <c r="B33" s="1" t="s">
        <v>1593</v>
      </c>
      <c r="C33" s="12" t="s">
        <v>136</v>
      </c>
      <c r="D33" s="1" t="s">
        <v>142</v>
      </c>
      <c r="E33" s="1" t="s">
        <v>167</v>
      </c>
      <c r="F33" s="4">
        <v>122000</v>
      </c>
      <c r="G33" s="4">
        <v>508.86</v>
      </c>
      <c r="H33" s="4">
        <v>1.88</v>
      </c>
    </row>
    <row r="34" spans="2:8">
      <c r="B34" s="1" t="s">
        <v>1992</v>
      </c>
      <c r="C34" s="12" t="s">
        <v>136</v>
      </c>
      <c r="D34" s="1" t="s">
        <v>168</v>
      </c>
      <c r="E34" s="1" t="s">
        <v>169</v>
      </c>
      <c r="F34" s="4">
        <v>22000</v>
      </c>
      <c r="G34" s="4">
        <v>502.39</v>
      </c>
      <c r="H34" s="4">
        <v>1.86</v>
      </c>
    </row>
    <row r="35" spans="2:8">
      <c r="B35" s="1" t="s">
        <v>1974</v>
      </c>
      <c r="C35" s="12" t="s">
        <v>136</v>
      </c>
      <c r="D35" s="1" t="s">
        <v>170</v>
      </c>
      <c r="E35" s="1" t="s">
        <v>171</v>
      </c>
      <c r="F35" s="4">
        <v>5900</v>
      </c>
      <c r="G35" s="4">
        <v>462.11</v>
      </c>
      <c r="H35" s="4">
        <v>1.71</v>
      </c>
    </row>
    <row r="36" spans="2:8">
      <c r="B36" s="1" t="s">
        <v>1581</v>
      </c>
      <c r="C36" s="12" t="s">
        <v>136</v>
      </c>
      <c r="D36" s="1" t="s">
        <v>161</v>
      </c>
      <c r="E36" s="1" t="s">
        <v>172</v>
      </c>
      <c r="F36" s="4">
        <v>9600</v>
      </c>
      <c r="G36" s="4">
        <v>451.59</v>
      </c>
      <c r="H36" s="4">
        <v>1.67</v>
      </c>
    </row>
    <row r="37" spans="2:8">
      <c r="B37" s="1" t="s">
        <v>1956</v>
      </c>
      <c r="C37" s="12" t="s">
        <v>136</v>
      </c>
      <c r="D37" s="1" t="s">
        <v>173</v>
      </c>
      <c r="E37" s="1" t="s">
        <v>174</v>
      </c>
      <c r="F37" s="4">
        <v>26000</v>
      </c>
      <c r="G37" s="4">
        <v>434.77</v>
      </c>
      <c r="H37" s="4">
        <v>1.61</v>
      </c>
    </row>
    <row r="38" spans="2:8">
      <c r="B38" s="1" t="s">
        <v>1604</v>
      </c>
      <c r="C38" s="12" t="s">
        <v>136</v>
      </c>
      <c r="D38" s="1" t="s">
        <v>154</v>
      </c>
      <c r="E38" s="1" t="s">
        <v>175</v>
      </c>
      <c r="F38" s="4">
        <v>50000</v>
      </c>
      <c r="G38" s="4">
        <v>432.48</v>
      </c>
      <c r="H38" s="4">
        <v>1.6</v>
      </c>
    </row>
    <row r="39" spans="2:8">
      <c r="B39" s="1" t="s">
        <v>1594</v>
      </c>
      <c r="C39" s="12" t="s">
        <v>136</v>
      </c>
      <c r="D39" s="1" t="s">
        <v>176</v>
      </c>
      <c r="E39" s="1" t="s">
        <v>177</v>
      </c>
      <c r="F39" s="4">
        <v>27000</v>
      </c>
      <c r="G39" s="4">
        <v>430.54</v>
      </c>
      <c r="H39" s="4">
        <v>1.59</v>
      </c>
    </row>
    <row r="40" spans="2:8">
      <c r="B40" s="1" t="s">
        <v>2351</v>
      </c>
      <c r="C40" s="12" t="s">
        <v>136</v>
      </c>
      <c r="D40" s="1" t="s">
        <v>178</v>
      </c>
      <c r="E40" s="1" t="s">
        <v>179</v>
      </c>
      <c r="F40" s="4">
        <v>54000</v>
      </c>
      <c r="G40" s="4">
        <v>419.85</v>
      </c>
      <c r="H40" s="4">
        <v>1.55</v>
      </c>
    </row>
    <row r="41" spans="2:8">
      <c r="B41" s="1" t="s">
        <v>2023</v>
      </c>
      <c r="C41" s="12" t="s">
        <v>136</v>
      </c>
      <c r="D41" s="1" t="s">
        <v>161</v>
      </c>
      <c r="E41" s="1" t="s">
        <v>180</v>
      </c>
      <c r="F41" s="4">
        <v>10700</v>
      </c>
      <c r="G41" s="4">
        <v>415.01</v>
      </c>
      <c r="H41" s="4">
        <v>1.54</v>
      </c>
    </row>
    <row r="42" spans="2:8">
      <c r="B42" s="1" t="s">
        <v>1952</v>
      </c>
      <c r="C42" s="12" t="s">
        <v>136</v>
      </c>
      <c r="D42" s="1" t="s">
        <v>161</v>
      </c>
      <c r="E42" s="1" t="s">
        <v>181</v>
      </c>
      <c r="F42" s="4">
        <v>52000</v>
      </c>
      <c r="G42" s="4">
        <v>412.91</v>
      </c>
      <c r="H42" s="4">
        <v>1.53</v>
      </c>
    </row>
    <row r="43" spans="2:8">
      <c r="B43" s="1" t="s">
        <v>1592</v>
      </c>
      <c r="C43" s="12" t="s">
        <v>136</v>
      </c>
      <c r="D43" s="1" t="s">
        <v>170</v>
      </c>
      <c r="E43" s="1" t="s">
        <v>182</v>
      </c>
      <c r="F43" s="4">
        <v>17000</v>
      </c>
      <c r="G43" s="4">
        <v>410.24</v>
      </c>
      <c r="H43" s="4">
        <v>1.52</v>
      </c>
    </row>
    <row r="44" spans="2:8">
      <c r="B44" s="1" t="s">
        <v>2276</v>
      </c>
      <c r="C44" s="12" t="s">
        <v>136</v>
      </c>
      <c r="D44" s="1" t="s">
        <v>148</v>
      </c>
      <c r="E44" s="1" t="s">
        <v>183</v>
      </c>
      <c r="F44" s="4">
        <v>224000</v>
      </c>
      <c r="G44" s="4">
        <v>401.07</v>
      </c>
      <c r="H44" s="4">
        <v>1.48</v>
      </c>
    </row>
    <row r="45" spans="2:8">
      <c r="B45" s="1" t="s">
        <v>2300</v>
      </c>
      <c r="C45" s="12" t="s">
        <v>136</v>
      </c>
      <c r="D45" s="1" t="s">
        <v>184</v>
      </c>
      <c r="E45" s="1" t="s">
        <v>185</v>
      </c>
      <c r="F45" s="4">
        <v>31000</v>
      </c>
      <c r="G45" s="4">
        <v>400.19</v>
      </c>
      <c r="H45" s="4">
        <v>1.48</v>
      </c>
    </row>
    <row r="46" spans="2:8">
      <c r="B46" s="1" t="s">
        <v>1970</v>
      </c>
      <c r="C46" s="12" t="s">
        <v>136</v>
      </c>
      <c r="D46" s="1" t="s">
        <v>154</v>
      </c>
      <c r="E46" s="1" t="s">
        <v>186</v>
      </c>
      <c r="F46" s="4">
        <v>72000</v>
      </c>
      <c r="G46" s="4">
        <v>392</v>
      </c>
      <c r="H46" s="4">
        <v>1.45</v>
      </c>
    </row>
    <row r="47" spans="2:8">
      <c r="B47" s="1" t="s">
        <v>2262</v>
      </c>
      <c r="C47" s="12" t="s">
        <v>136</v>
      </c>
      <c r="D47" s="1" t="s">
        <v>187</v>
      </c>
      <c r="E47" s="1" t="s">
        <v>188</v>
      </c>
      <c r="F47" s="4">
        <v>9700</v>
      </c>
      <c r="G47" s="4">
        <v>383.62</v>
      </c>
      <c r="H47" s="4">
        <v>1.42</v>
      </c>
    </row>
    <row r="48" spans="2:8">
      <c r="B48" s="1" t="s">
        <v>1978</v>
      </c>
      <c r="C48" s="12" t="s">
        <v>136</v>
      </c>
      <c r="D48" s="1" t="s">
        <v>154</v>
      </c>
      <c r="E48" s="1" t="s">
        <v>189</v>
      </c>
      <c r="F48" s="4">
        <v>51000</v>
      </c>
      <c r="G48" s="4">
        <v>364.73</v>
      </c>
      <c r="H48" s="4">
        <v>1.35</v>
      </c>
    </row>
    <row r="49" spans="2:8">
      <c r="B49" s="1" t="s">
        <v>2213</v>
      </c>
      <c r="C49" s="12" t="s">
        <v>136</v>
      </c>
      <c r="D49" s="1" t="s">
        <v>161</v>
      </c>
      <c r="E49" s="1" t="s">
        <v>190</v>
      </c>
      <c r="F49" s="4">
        <v>4000</v>
      </c>
      <c r="G49" s="4">
        <v>360.55</v>
      </c>
      <c r="H49" s="4">
        <v>1.33</v>
      </c>
    </row>
    <row r="50" spans="2:8">
      <c r="B50" s="1" t="s">
        <v>1994</v>
      </c>
      <c r="C50" s="12" t="s">
        <v>136</v>
      </c>
      <c r="D50" s="1" t="s">
        <v>165</v>
      </c>
      <c r="E50" s="1" t="s">
        <v>191</v>
      </c>
      <c r="F50" s="4">
        <v>63000</v>
      </c>
      <c r="G50" s="4">
        <v>343.89</v>
      </c>
      <c r="H50" s="4">
        <v>1.27</v>
      </c>
    </row>
    <row r="51" spans="2:8">
      <c r="B51" s="1" t="s">
        <v>2207</v>
      </c>
      <c r="C51" s="12" t="s">
        <v>136</v>
      </c>
      <c r="D51" s="1" t="s">
        <v>148</v>
      </c>
      <c r="E51" s="1" t="s">
        <v>192</v>
      </c>
      <c r="F51" s="4">
        <v>11500</v>
      </c>
      <c r="G51" s="4">
        <v>332.91</v>
      </c>
      <c r="H51" s="4">
        <v>1.23</v>
      </c>
    </row>
    <row r="52" spans="2:8">
      <c r="B52" s="1" t="s">
        <v>1580</v>
      </c>
      <c r="C52" s="12" t="s">
        <v>136</v>
      </c>
      <c r="D52" s="1" t="s">
        <v>193</v>
      </c>
      <c r="E52" s="1" t="s">
        <v>194</v>
      </c>
      <c r="F52" s="4">
        <v>5900</v>
      </c>
      <c r="G52" s="4">
        <v>327</v>
      </c>
      <c r="H52" s="4">
        <v>1.21</v>
      </c>
    </row>
    <row r="53" spans="2:8">
      <c r="B53" s="1" t="s">
        <v>2321</v>
      </c>
      <c r="C53" s="12" t="s">
        <v>136</v>
      </c>
      <c r="D53" s="1" t="s">
        <v>137</v>
      </c>
      <c r="E53" s="1" t="s">
        <v>195</v>
      </c>
      <c r="F53" s="4">
        <v>725000</v>
      </c>
      <c r="G53" s="4">
        <v>318.64</v>
      </c>
      <c r="H53" s="4">
        <v>1.18</v>
      </c>
    </row>
    <row r="54" spans="2:8">
      <c r="B54" s="1" t="s">
        <v>1601</v>
      </c>
      <c r="C54" s="12" t="s">
        <v>136</v>
      </c>
      <c r="D54" s="1" t="s">
        <v>176</v>
      </c>
      <c r="E54" s="1" t="s">
        <v>196</v>
      </c>
      <c r="F54" s="4">
        <v>44000</v>
      </c>
      <c r="G54" s="4">
        <v>315.81</v>
      </c>
      <c r="H54" s="4">
        <v>1.17</v>
      </c>
    </row>
    <row r="55" spans="2:8">
      <c r="B55" s="1" t="s">
        <v>2358</v>
      </c>
      <c r="C55" s="12" t="s">
        <v>136</v>
      </c>
      <c r="D55" s="1" t="s">
        <v>137</v>
      </c>
      <c r="E55" s="1" t="s">
        <v>197</v>
      </c>
      <c r="F55" s="4">
        <v>336000</v>
      </c>
      <c r="G55" s="4">
        <v>309.62</v>
      </c>
      <c r="H55" s="4">
        <v>1.1499999999999999</v>
      </c>
    </row>
    <row r="56" spans="2:8">
      <c r="B56" s="1" t="s">
        <v>2233</v>
      </c>
      <c r="C56" s="12" t="s">
        <v>136</v>
      </c>
      <c r="D56" s="1" t="s">
        <v>198</v>
      </c>
      <c r="E56" s="1" t="s">
        <v>199</v>
      </c>
      <c r="F56" s="4">
        <v>20991</v>
      </c>
      <c r="G56" s="4">
        <v>295.45999999999998</v>
      </c>
      <c r="H56" s="4">
        <v>1.0900000000000001</v>
      </c>
    </row>
    <row r="57" spans="2:8">
      <c r="B57" s="1" t="s">
        <v>2245</v>
      </c>
      <c r="C57" s="12" t="s">
        <v>136</v>
      </c>
      <c r="D57" s="1" t="s">
        <v>200</v>
      </c>
      <c r="E57" s="1" t="s">
        <v>201</v>
      </c>
      <c r="F57" s="4">
        <v>290000</v>
      </c>
      <c r="G57" s="4">
        <v>295.08</v>
      </c>
      <c r="H57" s="4">
        <v>1.0900000000000001</v>
      </c>
    </row>
    <row r="58" spans="2:8">
      <c r="B58" s="1" t="s">
        <v>1600</v>
      </c>
      <c r="C58" s="12" t="s">
        <v>136</v>
      </c>
      <c r="D58" s="1" t="s">
        <v>154</v>
      </c>
      <c r="E58" s="1" t="s">
        <v>202</v>
      </c>
      <c r="F58" s="4">
        <v>1200</v>
      </c>
      <c r="G58" s="4">
        <v>292.7</v>
      </c>
      <c r="H58" s="4">
        <v>1.08</v>
      </c>
    </row>
    <row r="59" spans="2:8">
      <c r="B59" s="2" t="s">
        <v>203</v>
      </c>
      <c r="C59" s="34"/>
      <c r="D59" s="2"/>
      <c r="E59" s="2"/>
      <c r="F59" s="10"/>
      <c r="G59" s="10">
        <f>SUM(G11:G58)</f>
        <v>26724.879999999994</v>
      </c>
      <c r="H59" s="10">
        <f>SUM(H11:H58)</f>
        <v>98.90000000000002</v>
      </c>
    </row>
    <row r="60" spans="2:8">
      <c r="B60" s="2" t="s">
        <v>204</v>
      </c>
      <c r="C60" s="34"/>
      <c r="D60" s="2"/>
      <c r="E60" s="2"/>
      <c r="F60" s="10"/>
      <c r="G60" s="10">
        <v>345.38</v>
      </c>
      <c r="H60" s="10">
        <v>1.28</v>
      </c>
    </row>
    <row r="61" spans="2:8">
      <c r="B61" s="2" t="s">
        <v>122</v>
      </c>
      <c r="C61" s="34"/>
      <c r="D61" s="2"/>
      <c r="E61" s="2"/>
      <c r="F61" s="10"/>
      <c r="G61" s="10">
        <v>27070.260000000002</v>
      </c>
      <c r="H61" s="10">
        <v>100.21</v>
      </c>
    </row>
    <row r="62" spans="2:8">
      <c r="B62" s="2" t="s">
        <v>205</v>
      </c>
      <c r="C62" s="34"/>
      <c r="D62" s="2"/>
      <c r="E62" s="2"/>
      <c r="F62" s="10"/>
      <c r="G62" s="10">
        <v>-55.726527900001088</v>
      </c>
      <c r="H62" s="10">
        <v>-0.20999999999999375</v>
      </c>
    </row>
    <row r="63" spans="2:8">
      <c r="B63" s="2" t="s">
        <v>124</v>
      </c>
      <c r="C63" s="34"/>
      <c r="D63" s="2"/>
      <c r="E63" s="2"/>
      <c r="F63" s="10"/>
      <c r="G63" s="10">
        <v>27014.5334721</v>
      </c>
      <c r="H63" s="10">
        <v>100</v>
      </c>
    </row>
    <row r="64" spans="2:8">
      <c r="B64" s="1" t="s">
        <v>125</v>
      </c>
    </row>
    <row r="65" spans="2:8">
      <c r="B65" s="1" t="s">
        <v>126</v>
      </c>
    </row>
    <row r="67" spans="2:8" ht="25.5">
      <c r="B67" s="11" t="s">
        <v>127</v>
      </c>
      <c r="C67" s="12" t="s">
        <v>128</v>
      </c>
    </row>
    <row r="68" spans="2:8">
      <c r="B68" s="2"/>
    </row>
    <row r="69" spans="2:8">
      <c r="B69" s="2" t="s">
        <v>129</v>
      </c>
    </row>
    <row r="70" spans="2:8">
      <c r="B70" s="2" t="s">
        <v>206</v>
      </c>
    </row>
    <row r="71" spans="2:8">
      <c r="B71" s="2" t="s">
        <v>130</v>
      </c>
    </row>
    <row r="72" spans="2:8">
      <c r="B72" s="2" t="s">
        <v>207</v>
      </c>
      <c r="C72" s="34"/>
    </row>
    <row r="73" spans="2:8">
      <c r="B73" s="2" t="s">
        <v>208</v>
      </c>
      <c r="C73" s="34"/>
    </row>
    <row r="74" spans="2:8">
      <c r="B74" s="2" t="s">
        <v>209</v>
      </c>
      <c r="C74" s="34"/>
    </row>
    <row r="75" spans="2:8">
      <c r="B75" s="2" t="s">
        <v>210</v>
      </c>
      <c r="C75" s="34"/>
    </row>
    <row r="76" spans="2:8" s="121" customFormat="1">
      <c r="B76" s="118" t="s">
        <v>2445</v>
      </c>
      <c r="C76" s="122"/>
      <c r="F76" s="123"/>
      <c r="G76" s="123"/>
      <c r="H76" s="123"/>
    </row>
    <row r="77" spans="2:8" s="121" customFormat="1">
      <c r="B77" s="118" t="s">
        <v>131</v>
      </c>
      <c r="C77" s="124"/>
      <c r="F77" s="123"/>
      <c r="G77" s="123"/>
      <c r="H77" s="123"/>
    </row>
    <row r="78" spans="2:8" s="121" customFormat="1">
      <c r="B78" s="118" t="s">
        <v>132</v>
      </c>
      <c r="C78" s="124"/>
      <c r="F78" s="123"/>
      <c r="G78" s="123"/>
      <c r="H78" s="123"/>
    </row>
  </sheetData>
  <mergeCells count="2">
    <mergeCell ref="B1:E1"/>
    <mergeCell ref="C3:C6"/>
  </mergeCells>
  <hyperlinks>
    <hyperlink ref="A1" location="Index!A1" display="Index" xr:uid="{E8CFD921-26B9-4764-8282-BE20673D2C34}"/>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EB315-01E4-4A3B-9950-48B914B72E3E}">
  <sheetPr codeName="Sheet71"/>
  <dimension ref="A1:I74"/>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27.42578125" style="1" bestFit="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29" t="s">
        <v>87</v>
      </c>
      <c r="C1" s="329"/>
      <c r="D1" s="329"/>
      <c r="E1" s="329"/>
    </row>
    <row r="2" spans="1:9" ht="13.5" thickBot="1"/>
    <row r="3" spans="1:9" ht="15">
      <c r="B3" s="198" t="s">
        <v>3051</v>
      </c>
      <c r="C3" s="341"/>
    </row>
    <row r="4" spans="1:9" ht="15">
      <c r="B4" s="200" t="s">
        <v>3052</v>
      </c>
      <c r="C4" s="342"/>
    </row>
    <row r="5" spans="1:9" ht="15">
      <c r="B5" s="200" t="s">
        <v>2917</v>
      </c>
      <c r="C5" s="342"/>
    </row>
    <row r="6" spans="1:9" ht="15">
      <c r="B6" s="200" t="s">
        <v>3053</v>
      </c>
      <c r="C6" s="342"/>
    </row>
    <row r="7" spans="1:9" ht="30.75" thickBot="1">
      <c r="B7" s="201" t="s">
        <v>3054</v>
      </c>
      <c r="C7" s="343"/>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2036</v>
      </c>
      <c r="C15" s="12" t="s">
        <v>136</v>
      </c>
      <c r="D15" s="1" t="s">
        <v>256</v>
      </c>
      <c r="E15" s="1" t="s">
        <v>375</v>
      </c>
      <c r="F15" s="4">
        <v>452058</v>
      </c>
      <c r="G15" s="4">
        <v>524.16</v>
      </c>
      <c r="H15" s="4">
        <v>8.6199999999999992</v>
      </c>
    </row>
    <row r="16" spans="1:9">
      <c r="B16" s="1" t="s">
        <v>1960</v>
      </c>
      <c r="C16" s="12" t="s">
        <v>136</v>
      </c>
      <c r="D16" s="1" t="s">
        <v>376</v>
      </c>
      <c r="E16" s="1" t="s">
        <v>377</v>
      </c>
      <c r="F16" s="4">
        <v>157650</v>
      </c>
      <c r="G16" s="4">
        <v>505.35</v>
      </c>
      <c r="H16" s="4">
        <v>8.31</v>
      </c>
    </row>
    <row r="17" spans="2:8">
      <c r="B17" s="1" t="s">
        <v>1613</v>
      </c>
      <c r="C17" s="12" t="s">
        <v>136</v>
      </c>
      <c r="D17" s="1" t="s">
        <v>137</v>
      </c>
      <c r="E17" s="1" t="s">
        <v>152</v>
      </c>
      <c r="F17" s="4">
        <v>63531</v>
      </c>
      <c r="G17" s="4">
        <v>499.67</v>
      </c>
      <c r="H17" s="4">
        <v>8.2200000000000006</v>
      </c>
    </row>
    <row r="18" spans="2:8">
      <c r="B18" s="1" t="s">
        <v>1621</v>
      </c>
      <c r="C18" s="12" t="s">
        <v>136</v>
      </c>
      <c r="D18" s="1" t="s">
        <v>137</v>
      </c>
      <c r="E18" s="1" t="s">
        <v>138</v>
      </c>
      <c r="F18" s="4">
        <v>67391</v>
      </c>
      <c r="G18" s="4">
        <v>484.57</v>
      </c>
      <c r="H18" s="4">
        <v>7.97</v>
      </c>
    </row>
    <row r="19" spans="2:8">
      <c r="B19" s="1" t="s">
        <v>2057</v>
      </c>
      <c r="C19" s="12" t="s">
        <v>136</v>
      </c>
      <c r="D19" s="1" t="s">
        <v>232</v>
      </c>
      <c r="E19" s="1" t="s">
        <v>378</v>
      </c>
      <c r="F19" s="4">
        <v>316112</v>
      </c>
      <c r="G19" s="4">
        <v>443.82</v>
      </c>
      <c r="H19" s="4">
        <v>7.3</v>
      </c>
    </row>
    <row r="20" spans="2:8">
      <c r="B20" s="1" t="s">
        <v>2003</v>
      </c>
      <c r="C20" s="12" t="s">
        <v>136</v>
      </c>
      <c r="D20" s="1" t="s">
        <v>137</v>
      </c>
      <c r="E20" s="1" t="s">
        <v>379</v>
      </c>
      <c r="F20" s="4">
        <v>498265</v>
      </c>
      <c r="G20" s="4">
        <v>404.84</v>
      </c>
      <c r="H20" s="4">
        <v>6.66</v>
      </c>
    </row>
    <row r="21" spans="2:8">
      <c r="B21" s="1" t="s">
        <v>2028</v>
      </c>
      <c r="C21" s="12" t="s">
        <v>136</v>
      </c>
      <c r="D21" s="1" t="s">
        <v>146</v>
      </c>
      <c r="E21" s="1" t="s">
        <v>380</v>
      </c>
      <c r="F21" s="4">
        <v>304485</v>
      </c>
      <c r="G21" s="4">
        <v>392.94</v>
      </c>
      <c r="H21" s="4">
        <v>6.46</v>
      </c>
    </row>
    <row r="22" spans="2:8">
      <c r="B22" s="1" t="s">
        <v>2310</v>
      </c>
      <c r="C22" s="12" t="s">
        <v>136</v>
      </c>
      <c r="D22" s="1" t="s">
        <v>176</v>
      </c>
      <c r="E22" s="1" t="s">
        <v>381</v>
      </c>
      <c r="F22" s="4">
        <v>2211</v>
      </c>
      <c r="G22" s="4">
        <v>379.16</v>
      </c>
      <c r="H22" s="4">
        <v>6.24</v>
      </c>
    </row>
    <row r="23" spans="2:8">
      <c r="B23" s="1" t="s">
        <v>1605</v>
      </c>
      <c r="C23" s="12" t="s">
        <v>136</v>
      </c>
      <c r="D23" s="1" t="s">
        <v>170</v>
      </c>
      <c r="E23" s="1" t="s">
        <v>276</v>
      </c>
      <c r="F23" s="4">
        <v>65855</v>
      </c>
      <c r="G23" s="4">
        <v>277.27999999999997</v>
      </c>
      <c r="H23" s="4">
        <v>4.5599999999999996</v>
      </c>
    </row>
    <row r="24" spans="2:8">
      <c r="B24" s="1" t="s">
        <v>1956</v>
      </c>
      <c r="C24" s="12" t="s">
        <v>136</v>
      </c>
      <c r="D24" s="1" t="s">
        <v>173</v>
      </c>
      <c r="E24" s="1" t="s">
        <v>174</v>
      </c>
      <c r="F24" s="4">
        <v>14541</v>
      </c>
      <c r="G24" s="4">
        <v>243.15</v>
      </c>
      <c r="H24" s="4">
        <v>4</v>
      </c>
    </row>
    <row r="25" spans="2:8">
      <c r="B25" s="1" t="s">
        <v>1982</v>
      </c>
      <c r="C25" s="12" t="s">
        <v>136</v>
      </c>
      <c r="D25" s="1" t="s">
        <v>168</v>
      </c>
      <c r="E25" s="1" t="s">
        <v>382</v>
      </c>
      <c r="F25" s="4">
        <v>9144</v>
      </c>
      <c r="G25" s="4">
        <v>208.52</v>
      </c>
      <c r="H25" s="4">
        <v>3.43</v>
      </c>
    </row>
    <row r="26" spans="2:8">
      <c r="B26" s="1" t="s">
        <v>2048</v>
      </c>
      <c r="C26" s="12" t="s">
        <v>136</v>
      </c>
      <c r="D26" s="1" t="s">
        <v>139</v>
      </c>
      <c r="E26" s="1" t="s">
        <v>383</v>
      </c>
      <c r="F26" s="4">
        <v>187660</v>
      </c>
      <c r="G26" s="4">
        <v>208.02</v>
      </c>
      <c r="H26" s="4">
        <v>3.42</v>
      </c>
    </row>
    <row r="27" spans="2:8">
      <c r="B27" s="1" t="s">
        <v>2037</v>
      </c>
      <c r="C27" s="12" t="s">
        <v>136</v>
      </c>
      <c r="D27" s="1" t="s">
        <v>187</v>
      </c>
      <c r="E27" s="1" t="s">
        <v>384</v>
      </c>
      <c r="F27" s="4">
        <v>85446</v>
      </c>
      <c r="G27" s="4">
        <v>177.81</v>
      </c>
      <c r="H27" s="4">
        <v>2.92</v>
      </c>
    </row>
    <row r="28" spans="2:8">
      <c r="B28" s="1" t="s">
        <v>2359</v>
      </c>
      <c r="C28" s="12" t="s">
        <v>136</v>
      </c>
      <c r="D28" s="1" t="s">
        <v>148</v>
      </c>
      <c r="E28" s="1" t="s">
        <v>385</v>
      </c>
      <c r="F28" s="4">
        <v>26302</v>
      </c>
      <c r="G28" s="4">
        <v>154.16999999999999</v>
      </c>
      <c r="H28" s="4">
        <v>2.54</v>
      </c>
    </row>
    <row r="29" spans="2:8">
      <c r="B29" s="1" t="s">
        <v>2055</v>
      </c>
      <c r="C29" s="12" t="s">
        <v>136</v>
      </c>
      <c r="D29" s="1" t="s">
        <v>165</v>
      </c>
      <c r="E29" s="1" t="s">
        <v>166</v>
      </c>
      <c r="F29" s="4">
        <v>19393</v>
      </c>
      <c r="G29" s="4">
        <v>140.16999999999999</v>
      </c>
      <c r="H29" s="4">
        <v>2.31</v>
      </c>
    </row>
    <row r="30" spans="2:8">
      <c r="B30" s="1" t="s">
        <v>2360</v>
      </c>
      <c r="C30" s="12" t="s">
        <v>136</v>
      </c>
      <c r="D30" s="1" t="s">
        <v>386</v>
      </c>
      <c r="E30" s="1" t="s">
        <v>387</v>
      </c>
      <c r="F30" s="4">
        <v>70153</v>
      </c>
      <c r="G30" s="4">
        <v>127.68</v>
      </c>
      <c r="H30" s="4">
        <v>2.1</v>
      </c>
    </row>
    <row r="31" spans="2:8">
      <c r="B31" s="1" t="s">
        <v>2024</v>
      </c>
      <c r="C31" s="12" t="s">
        <v>136</v>
      </c>
      <c r="D31" s="1" t="s">
        <v>146</v>
      </c>
      <c r="E31" s="1" t="s">
        <v>388</v>
      </c>
      <c r="F31" s="4">
        <v>143502</v>
      </c>
      <c r="G31" s="4">
        <v>119.54</v>
      </c>
      <c r="H31" s="4">
        <v>1.97</v>
      </c>
    </row>
    <row r="32" spans="2:8">
      <c r="B32" s="1" t="s">
        <v>290</v>
      </c>
      <c r="C32" s="12" t="s">
        <v>136</v>
      </c>
      <c r="D32" s="1" t="s">
        <v>137</v>
      </c>
      <c r="E32" s="1" t="s">
        <v>291</v>
      </c>
      <c r="F32" s="4">
        <v>27522</v>
      </c>
      <c r="G32" s="4">
        <v>117.26</v>
      </c>
      <c r="H32" s="4">
        <v>1.93</v>
      </c>
    </row>
    <row r="33" spans="2:8">
      <c r="B33" s="1" t="s">
        <v>1987</v>
      </c>
      <c r="C33" s="12" t="s">
        <v>136</v>
      </c>
      <c r="D33" s="1" t="s">
        <v>364</v>
      </c>
      <c r="E33" s="1" t="s">
        <v>389</v>
      </c>
      <c r="F33" s="4">
        <v>78296</v>
      </c>
      <c r="G33" s="4">
        <v>114.19</v>
      </c>
      <c r="H33" s="4">
        <v>1.88</v>
      </c>
    </row>
    <row r="34" spans="2:8">
      <c r="B34" s="1" t="s">
        <v>2361</v>
      </c>
      <c r="C34" s="12" t="s">
        <v>136</v>
      </c>
      <c r="D34" s="1" t="s">
        <v>146</v>
      </c>
      <c r="E34" s="1" t="s">
        <v>390</v>
      </c>
      <c r="F34" s="4">
        <v>2545</v>
      </c>
      <c r="G34" s="4">
        <v>110.88</v>
      </c>
      <c r="H34" s="4">
        <v>1.82</v>
      </c>
    </row>
    <row r="35" spans="2:8">
      <c r="B35" s="1" t="s">
        <v>2025</v>
      </c>
      <c r="C35" s="12" t="s">
        <v>136</v>
      </c>
      <c r="D35" s="1" t="s">
        <v>148</v>
      </c>
      <c r="E35" s="1" t="s">
        <v>391</v>
      </c>
      <c r="F35" s="4">
        <v>3679</v>
      </c>
      <c r="G35" s="4">
        <v>65.180000000000007</v>
      </c>
      <c r="H35" s="4">
        <v>1.07</v>
      </c>
    </row>
    <row r="36" spans="2:8">
      <c r="B36" s="1" t="s">
        <v>2001</v>
      </c>
      <c r="C36" s="12" t="s">
        <v>136</v>
      </c>
      <c r="D36" s="1" t="s">
        <v>246</v>
      </c>
      <c r="E36" s="1" t="s">
        <v>392</v>
      </c>
      <c r="F36" s="4">
        <v>38021</v>
      </c>
      <c r="G36" s="4">
        <v>46.67</v>
      </c>
      <c r="H36" s="4">
        <v>0.77</v>
      </c>
    </row>
    <row r="37" spans="2:8">
      <c r="B37" s="1" t="s">
        <v>2362</v>
      </c>
      <c r="C37" s="12" t="s">
        <v>136</v>
      </c>
      <c r="D37" s="1" t="s">
        <v>154</v>
      </c>
      <c r="E37" s="1" t="s">
        <v>393</v>
      </c>
      <c r="F37" s="4">
        <v>3149</v>
      </c>
      <c r="G37" s="4">
        <v>46.45</v>
      </c>
      <c r="H37" s="4">
        <v>0.76</v>
      </c>
    </row>
    <row r="38" spans="2:8">
      <c r="B38" s="1" t="s">
        <v>2016</v>
      </c>
      <c r="C38" s="12" t="s">
        <v>136</v>
      </c>
      <c r="D38" s="1" t="s">
        <v>168</v>
      </c>
      <c r="E38" s="1" t="s">
        <v>394</v>
      </c>
      <c r="F38" s="4">
        <v>406</v>
      </c>
      <c r="G38" s="4">
        <v>41.17</v>
      </c>
      <c r="H38" s="4">
        <v>0.68</v>
      </c>
    </row>
    <row r="39" spans="2:8">
      <c r="B39" s="1" t="s">
        <v>2202</v>
      </c>
      <c r="C39" s="12" t="s">
        <v>136</v>
      </c>
      <c r="D39" s="1" t="s">
        <v>148</v>
      </c>
      <c r="E39" s="1" t="s">
        <v>395</v>
      </c>
      <c r="F39" s="4">
        <v>5526</v>
      </c>
      <c r="G39" s="4">
        <v>26.16</v>
      </c>
      <c r="H39" s="4">
        <v>0.43</v>
      </c>
    </row>
    <row r="40" spans="2:8">
      <c r="B40" s="1" t="s">
        <v>2363</v>
      </c>
      <c r="C40" s="12" t="s">
        <v>136</v>
      </c>
      <c r="D40" s="1" t="s">
        <v>376</v>
      </c>
      <c r="E40" s="1" t="s">
        <v>396</v>
      </c>
      <c r="F40" s="4">
        <v>2789</v>
      </c>
      <c r="G40" s="4">
        <v>19.62</v>
      </c>
      <c r="H40" s="4">
        <v>0.32</v>
      </c>
    </row>
    <row r="41" spans="2:8">
      <c r="B41" s="1" t="s">
        <v>2033</v>
      </c>
      <c r="C41" s="12" t="s">
        <v>136</v>
      </c>
      <c r="D41" s="1" t="s">
        <v>137</v>
      </c>
      <c r="E41" s="1" t="s">
        <v>397</v>
      </c>
      <c r="F41" s="4">
        <v>9020</v>
      </c>
      <c r="G41" s="4">
        <v>13.69</v>
      </c>
      <c r="H41" s="4">
        <v>0.23</v>
      </c>
    </row>
    <row r="42" spans="2:8">
      <c r="B42" s="1" t="s">
        <v>1988</v>
      </c>
      <c r="C42" s="12" t="s">
        <v>136</v>
      </c>
      <c r="D42" s="1" t="s">
        <v>142</v>
      </c>
      <c r="E42" s="1" t="s">
        <v>398</v>
      </c>
      <c r="F42" s="4">
        <v>828</v>
      </c>
      <c r="G42" s="4">
        <v>11.99</v>
      </c>
      <c r="H42" s="4">
        <v>0.2</v>
      </c>
    </row>
    <row r="43" spans="2:8">
      <c r="B43" s="1" t="s">
        <v>1592</v>
      </c>
      <c r="C43" s="12" t="s">
        <v>136</v>
      </c>
      <c r="D43" s="1" t="s">
        <v>170</v>
      </c>
      <c r="E43" s="1" t="s">
        <v>182</v>
      </c>
      <c r="F43" s="4">
        <v>316</v>
      </c>
      <c r="G43" s="4">
        <v>7.63</v>
      </c>
      <c r="H43" s="4">
        <v>0.13</v>
      </c>
    </row>
    <row r="44" spans="2:8">
      <c r="B44" s="1" t="s">
        <v>1974</v>
      </c>
      <c r="C44" s="12" t="s">
        <v>136</v>
      </c>
      <c r="D44" s="1" t="s">
        <v>170</v>
      </c>
      <c r="E44" s="1" t="s">
        <v>171</v>
      </c>
      <c r="F44" s="4">
        <v>77</v>
      </c>
      <c r="G44" s="4">
        <v>6.03</v>
      </c>
      <c r="H44" s="4">
        <v>0.1</v>
      </c>
    </row>
    <row r="45" spans="2:8">
      <c r="B45" s="2" t="s">
        <v>203</v>
      </c>
      <c r="C45" s="34"/>
      <c r="D45" s="2"/>
      <c r="E45" s="2"/>
      <c r="F45" s="10"/>
      <c r="G45" s="10">
        <f>SUM(G12:G44)</f>
        <v>5917.77</v>
      </c>
      <c r="H45" s="10">
        <f>SUM(H12:H44)</f>
        <v>97.350000000000009</v>
      </c>
    </row>
    <row r="46" spans="2:8">
      <c r="B46" s="6" t="s">
        <v>102</v>
      </c>
      <c r="C46" s="35" t="s">
        <v>103</v>
      </c>
      <c r="D46" s="6" t="s">
        <v>104</v>
      </c>
      <c r="E46" s="6" t="s">
        <v>105</v>
      </c>
      <c r="F46" s="8" t="s">
        <v>106</v>
      </c>
      <c r="G46" s="8" t="s">
        <v>107</v>
      </c>
      <c r="H46" s="8" t="s">
        <v>108</v>
      </c>
    </row>
    <row r="47" spans="2:8">
      <c r="B47" s="2" t="s">
        <v>109</v>
      </c>
    </row>
    <row r="48" spans="2:8">
      <c r="B48" s="2" t="s">
        <v>110</v>
      </c>
    </row>
    <row r="49" spans="2:8">
      <c r="B49" s="2" t="s">
        <v>399</v>
      </c>
    </row>
    <row r="50" spans="2:8">
      <c r="B50" s="1" t="s">
        <v>2316</v>
      </c>
      <c r="C50" s="12">
        <v>5.14</v>
      </c>
      <c r="D50" s="1" t="s">
        <v>311</v>
      </c>
      <c r="E50" s="1" t="s">
        <v>400</v>
      </c>
      <c r="F50" s="4">
        <v>8627</v>
      </c>
      <c r="G50" s="4">
        <v>2.52</v>
      </c>
      <c r="H50" s="4">
        <v>0.04</v>
      </c>
    </row>
    <row r="51" spans="2:8">
      <c r="B51" s="2" t="s">
        <v>329</v>
      </c>
      <c r="C51" s="34"/>
      <c r="D51" s="2"/>
      <c r="E51" s="2"/>
      <c r="F51" s="10"/>
      <c r="G51" s="10">
        <f>SUM(G46:G50)</f>
        <v>2.52</v>
      </c>
      <c r="H51" s="10">
        <f>SUM(H46:H50)</f>
        <v>0.04</v>
      </c>
    </row>
    <row r="52" spans="2:8">
      <c r="B52" s="2" t="s">
        <v>401</v>
      </c>
      <c r="C52" s="34"/>
      <c r="D52" s="2"/>
      <c r="E52" s="2"/>
      <c r="F52" s="10"/>
      <c r="G52" s="10">
        <v>148.02000000000001</v>
      </c>
      <c r="H52" s="10">
        <v>2.4300000000000002</v>
      </c>
    </row>
    <row r="53" spans="2:8">
      <c r="B53" s="2" t="s">
        <v>122</v>
      </c>
      <c r="C53" s="34"/>
      <c r="D53" s="2"/>
      <c r="E53" s="2"/>
      <c r="F53" s="10"/>
      <c r="G53" s="10">
        <v>6068.31</v>
      </c>
      <c r="H53" s="10">
        <v>99.81</v>
      </c>
    </row>
    <row r="54" spans="2:8">
      <c r="B54" s="2" t="s">
        <v>123</v>
      </c>
      <c r="C54" s="34"/>
      <c r="D54" s="2"/>
      <c r="E54" s="2"/>
      <c r="F54" s="10"/>
      <c r="G54" s="10">
        <v>11.215441890000392</v>
      </c>
      <c r="H54" s="10">
        <v>0.18999999999999773</v>
      </c>
    </row>
    <row r="55" spans="2:8">
      <c r="B55" s="2" t="s">
        <v>124</v>
      </c>
      <c r="C55" s="34"/>
      <c r="D55" s="2"/>
      <c r="E55" s="2"/>
      <c r="F55" s="10"/>
      <c r="G55" s="10">
        <v>6079.5254418900004</v>
      </c>
      <c r="H55" s="10">
        <v>100</v>
      </c>
    </row>
    <row r="56" spans="2:8">
      <c r="B56" s="1" t="s">
        <v>125</v>
      </c>
    </row>
    <row r="57" spans="2:8">
      <c r="B57" s="1" t="s">
        <v>126</v>
      </c>
    </row>
    <row r="59" spans="2:8" ht="25.5">
      <c r="B59" s="11" t="s">
        <v>127</v>
      </c>
      <c r="C59" s="12" t="s">
        <v>128</v>
      </c>
    </row>
    <row r="60" spans="2:8">
      <c r="B60" s="2"/>
    </row>
    <row r="61" spans="2:8">
      <c r="B61" s="2" t="s">
        <v>129</v>
      </c>
    </row>
    <row r="62" spans="2:8">
      <c r="B62" s="2" t="s">
        <v>206</v>
      </c>
    </row>
    <row r="63" spans="2:8">
      <c r="B63" s="2" t="s">
        <v>130</v>
      </c>
    </row>
    <row r="64" spans="2:8">
      <c r="B64" s="2" t="s">
        <v>402</v>
      </c>
      <c r="C64" s="34"/>
    </row>
    <row r="65" spans="2:8">
      <c r="B65" s="2" t="s">
        <v>403</v>
      </c>
      <c r="C65" s="34"/>
    </row>
    <row r="66" spans="2:8">
      <c r="B66" s="2" t="s">
        <v>404</v>
      </c>
      <c r="C66" s="34"/>
    </row>
    <row r="67" spans="2:8">
      <c r="B67" s="2" t="s">
        <v>405</v>
      </c>
      <c r="C67" s="34"/>
    </row>
    <row r="68" spans="2:8">
      <c r="B68" s="2" t="s">
        <v>406</v>
      </c>
      <c r="C68" s="34"/>
    </row>
    <row r="69" spans="2:8">
      <c r="B69" s="2" t="s">
        <v>407</v>
      </c>
      <c r="C69" s="34"/>
    </row>
    <row r="70" spans="2:8">
      <c r="B70" s="2" t="s">
        <v>408</v>
      </c>
      <c r="C70" s="34"/>
    </row>
    <row r="71" spans="2:8">
      <c r="B71" s="2" t="s">
        <v>409</v>
      </c>
      <c r="C71" s="34"/>
    </row>
    <row r="72" spans="2:8" s="121" customFormat="1">
      <c r="B72" s="118" t="s">
        <v>2427</v>
      </c>
      <c r="C72" s="122"/>
      <c r="F72" s="123"/>
      <c r="G72" s="123"/>
      <c r="H72" s="123"/>
    </row>
    <row r="73" spans="2:8" s="121" customFormat="1">
      <c r="B73" s="118" t="s">
        <v>131</v>
      </c>
      <c r="C73" s="124"/>
      <c r="F73" s="123"/>
      <c r="G73" s="123"/>
      <c r="H73" s="123"/>
    </row>
    <row r="74" spans="2:8" s="121" customFormat="1">
      <c r="B74" s="118" t="s">
        <v>132</v>
      </c>
      <c r="C74" s="124"/>
      <c r="F74" s="123"/>
      <c r="G74" s="123"/>
      <c r="H74" s="123"/>
    </row>
  </sheetData>
  <mergeCells count="2">
    <mergeCell ref="B1:E1"/>
    <mergeCell ref="C3:C7"/>
  </mergeCells>
  <hyperlinks>
    <hyperlink ref="A1" location="Index!A1" display="Index" xr:uid="{411BE34F-30DE-47CD-A3E3-9268C464304D}"/>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22DDE-B34D-4A93-8705-99B427DC3895}">
  <sheetPr codeName="Sheet50"/>
  <dimension ref="A1:I65"/>
  <sheetViews>
    <sheetView workbookViewId="0">
      <selection activeCell="B1" sqref="B1:E1"/>
    </sheetView>
  </sheetViews>
  <sheetFormatPr defaultRowHeight="12.75"/>
  <cols>
    <col min="1" max="1" width="5.42578125" style="1" bestFit="1" customWidth="1"/>
    <col min="2" max="2" width="75.7109375" style="1" customWidth="1"/>
    <col min="3" max="3" width="25.7109375" style="12" customWidth="1"/>
    <col min="4" max="4" width="27.7109375" style="1" bestFit="1" customWidth="1"/>
    <col min="5" max="5" width="13.42578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3.42578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3.42578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3.42578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3.42578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3.42578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3.42578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3.42578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3.42578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3.42578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3.42578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3.42578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3.42578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3.42578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3.42578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3.42578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3.42578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3.42578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3.42578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3.42578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3.42578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3.42578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3.42578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3.42578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3.42578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3.42578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3.42578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3.42578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3.42578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3.42578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3.42578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3.42578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3.42578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3.42578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3.42578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3.42578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3.42578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3.42578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3.42578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3.42578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3.42578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3.42578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3.42578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3.42578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3.42578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3.42578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3.42578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3.42578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3.42578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3.42578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3.42578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3.42578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3.42578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3.42578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3.42578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3.42578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3.42578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3.42578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3.42578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3.42578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3.42578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3.42578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3.42578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3.42578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29" t="s">
        <v>45</v>
      </c>
      <c r="C1" s="329"/>
      <c r="D1" s="329"/>
      <c r="E1" s="329"/>
    </row>
    <row r="2" spans="1:9" ht="13.5" thickBot="1"/>
    <row r="3" spans="1:9" ht="15">
      <c r="B3" s="198" t="s">
        <v>3064</v>
      </c>
      <c r="C3" s="341"/>
    </row>
    <row r="4" spans="1:9" ht="30">
      <c r="B4" s="200" t="s">
        <v>3066</v>
      </c>
      <c r="C4" s="342"/>
    </row>
    <row r="5" spans="1:9" ht="15">
      <c r="B5" s="200" t="s">
        <v>2917</v>
      </c>
      <c r="C5" s="342"/>
    </row>
    <row r="6" spans="1:9" ht="15">
      <c r="B6" s="200" t="s">
        <v>2933</v>
      </c>
      <c r="C6" s="342"/>
    </row>
    <row r="7" spans="1:9" ht="45.75" thickBot="1">
      <c r="B7" s="201" t="s">
        <v>3065</v>
      </c>
      <c r="C7" s="343"/>
    </row>
    <row r="10" spans="1:9">
      <c r="B10" s="1" t="s">
        <v>101</v>
      </c>
    </row>
    <row r="12" spans="1:9">
      <c r="B12" s="6" t="s">
        <v>102</v>
      </c>
      <c r="C12" s="35" t="s">
        <v>103</v>
      </c>
      <c r="D12" s="6" t="s">
        <v>133</v>
      </c>
      <c r="E12" s="6" t="s">
        <v>105</v>
      </c>
      <c r="F12" s="8" t="s">
        <v>106</v>
      </c>
      <c r="G12" s="8" t="s">
        <v>107</v>
      </c>
      <c r="H12" s="8" t="s">
        <v>108</v>
      </c>
      <c r="I12" s="2" t="s">
        <v>134</v>
      </c>
    </row>
    <row r="13" spans="1:9">
      <c r="B13" s="2" t="s">
        <v>135</v>
      </c>
    </row>
    <row r="14" spans="1:9">
      <c r="B14" s="2" t="s">
        <v>110</v>
      </c>
    </row>
    <row r="15" spans="1:9">
      <c r="B15" s="1" t="s">
        <v>1621</v>
      </c>
      <c r="C15" s="12" t="s">
        <v>136</v>
      </c>
      <c r="D15" s="1" t="s">
        <v>137</v>
      </c>
      <c r="E15" s="1" t="s">
        <v>138</v>
      </c>
      <c r="F15" s="4">
        <v>455000</v>
      </c>
      <c r="G15" s="4">
        <v>3271.68</v>
      </c>
      <c r="H15" s="4">
        <v>3.7</v>
      </c>
    </row>
    <row r="16" spans="1:9">
      <c r="B16" s="1" t="s">
        <v>290</v>
      </c>
      <c r="C16" s="12" t="s">
        <v>136</v>
      </c>
      <c r="D16" s="1" t="s">
        <v>137</v>
      </c>
      <c r="E16" s="1" t="s">
        <v>291</v>
      </c>
      <c r="F16" s="4">
        <v>697125</v>
      </c>
      <c r="G16" s="4">
        <v>2970.1</v>
      </c>
      <c r="H16" s="4">
        <v>3.36</v>
      </c>
    </row>
    <row r="17" spans="2:8">
      <c r="B17" s="1" t="s">
        <v>1620</v>
      </c>
      <c r="C17" s="12" t="s">
        <v>136</v>
      </c>
      <c r="D17" s="1" t="s">
        <v>139</v>
      </c>
      <c r="E17" s="1" t="s">
        <v>140</v>
      </c>
      <c r="F17" s="4">
        <v>100000</v>
      </c>
      <c r="G17" s="4">
        <v>2258.15</v>
      </c>
      <c r="H17" s="4">
        <v>2.56</v>
      </c>
    </row>
    <row r="18" spans="2:8">
      <c r="B18" s="1" t="s">
        <v>1956</v>
      </c>
      <c r="C18" s="12" t="s">
        <v>136</v>
      </c>
      <c r="D18" s="1" t="s">
        <v>173</v>
      </c>
      <c r="E18" s="1" t="s">
        <v>174</v>
      </c>
      <c r="F18" s="4">
        <v>132500</v>
      </c>
      <c r="G18" s="4">
        <v>2215.67</v>
      </c>
      <c r="H18" s="4">
        <v>2.5099999999999998</v>
      </c>
    </row>
    <row r="19" spans="2:8">
      <c r="B19" s="1" t="s">
        <v>1952</v>
      </c>
      <c r="C19" s="12" t="s">
        <v>136</v>
      </c>
      <c r="D19" s="1" t="s">
        <v>161</v>
      </c>
      <c r="E19" s="1" t="s">
        <v>181</v>
      </c>
      <c r="F19" s="4">
        <v>273977</v>
      </c>
      <c r="G19" s="4">
        <v>2175.5100000000002</v>
      </c>
      <c r="H19" s="4">
        <v>2.46</v>
      </c>
    </row>
    <row r="20" spans="2:8">
      <c r="B20" s="1" t="s">
        <v>1618</v>
      </c>
      <c r="C20" s="12" t="s">
        <v>136</v>
      </c>
      <c r="D20" s="1" t="s">
        <v>142</v>
      </c>
      <c r="E20" s="1" t="s">
        <v>144</v>
      </c>
      <c r="F20" s="4">
        <v>56299</v>
      </c>
      <c r="G20" s="4">
        <v>2131.73</v>
      </c>
      <c r="H20" s="4">
        <v>2.41</v>
      </c>
    </row>
    <row r="21" spans="2:8">
      <c r="B21" s="1" t="s">
        <v>2036</v>
      </c>
      <c r="C21" s="12" t="s">
        <v>136</v>
      </c>
      <c r="D21" s="1" t="s">
        <v>256</v>
      </c>
      <c r="E21" s="1" t="s">
        <v>375</v>
      </c>
      <c r="F21" s="4">
        <v>1755000</v>
      </c>
      <c r="G21" s="4">
        <v>2034.92</v>
      </c>
      <c r="H21" s="4">
        <v>2.2999999999999998</v>
      </c>
    </row>
    <row r="22" spans="2:8">
      <c r="B22" s="1" t="s">
        <v>1968</v>
      </c>
      <c r="C22" s="12" t="s">
        <v>136</v>
      </c>
      <c r="D22" s="1" t="s">
        <v>343</v>
      </c>
      <c r="E22" s="1" t="s">
        <v>344</v>
      </c>
      <c r="F22" s="4">
        <v>390000</v>
      </c>
      <c r="G22" s="4">
        <v>1826.37</v>
      </c>
      <c r="H22" s="4">
        <v>2.0699999999999998</v>
      </c>
    </row>
    <row r="23" spans="2:8">
      <c r="B23" s="1" t="s">
        <v>2200</v>
      </c>
      <c r="C23" s="12" t="s">
        <v>136</v>
      </c>
      <c r="D23" s="1" t="s">
        <v>161</v>
      </c>
      <c r="E23" s="1" t="s">
        <v>427</v>
      </c>
      <c r="F23" s="4">
        <v>185000</v>
      </c>
      <c r="G23" s="4">
        <v>1753.43</v>
      </c>
      <c r="H23" s="4">
        <v>1.98</v>
      </c>
    </row>
    <row r="24" spans="2:8">
      <c r="B24" s="1" t="s">
        <v>441</v>
      </c>
      <c r="C24" s="12" t="s">
        <v>136</v>
      </c>
      <c r="D24" s="1" t="s">
        <v>137</v>
      </c>
      <c r="E24" s="1" t="s">
        <v>442</v>
      </c>
      <c r="F24" s="4">
        <v>2260000</v>
      </c>
      <c r="G24" s="4">
        <v>1748.11</v>
      </c>
      <c r="H24" s="4">
        <v>1.98</v>
      </c>
    </row>
    <row r="25" spans="2:8">
      <c r="B25" s="1" t="s">
        <v>1587</v>
      </c>
      <c r="C25" s="12" t="s">
        <v>136</v>
      </c>
      <c r="D25" s="1" t="s">
        <v>184</v>
      </c>
      <c r="E25" s="1" t="s">
        <v>288</v>
      </c>
      <c r="F25" s="4">
        <v>208000</v>
      </c>
      <c r="G25" s="4">
        <v>1595.78</v>
      </c>
      <c r="H25" s="4">
        <v>1.81</v>
      </c>
    </row>
    <row r="26" spans="2:8">
      <c r="B26" s="1" t="s">
        <v>1961</v>
      </c>
      <c r="C26" s="12" t="s">
        <v>136</v>
      </c>
      <c r="D26" s="1" t="s">
        <v>170</v>
      </c>
      <c r="E26" s="1" t="s">
        <v>350</v>
      </c>
      <c r="F26" s="4">
        <v>101000</v>
      </c>
      <c r="G26" s="4">
        <v>1515.4</v>
      </c>
      <c r="H26" s="4">
        <v>1.72</v>
      </c>
    </row>
    <row r="27" spans="2:8">
      <c r="B27" s="1" t="s">
        <v>2233</v>
      </c>
      <c r="C27" s="12" t="s">
        <v>136</v>
      </c>
      <c r="D27" s="1" t="s">
        <v>198</v>
      </c>
      <c r="E27" s="1" t="s">
        <v>199</v>
      </c>
      <c r="F27" s="4">
        <v>104327</v>
      </c>
      <c r="G27" s="4">
        <v>1468.45</v>
      </c>
      <c r="H27" s="4">
        <v>1.66</v>
      </c>
    </row>
    <row r="28" spans="2:8">
      <c r="B28" s="1" t="s">
        <v>2203</v>
      </c>
      <c r="C28" s="12" t="s">
        <v>136</v>
      </c>
      <c r="D28" s="1" t="s">
        <v>256</v>
      </c>
      <c r="E28" s="1" t="s">
        <v>447</v>
      </c>
      <c r="F28" s="4">
        <v>181688</v>
      </c>
      <c r="G28" s="4">
        <v>1460.5</v>
      </c>
      <c r="H28" s="4">
        <v>1.65</v>
      </c>
    </row>
    <row r="29" spans="2:8">
      <c r="B29" s="1" t="s">
        <v>1592</v>
      </c>
      <c r="C29" s="12" t="s">
        <v>136</v>
      </c>
      <c r="D29" s="1" t="s">
        <v>170</v>
      </c>
      <c r="E29" s="1" t="s">
        <v>182</v>
      </c>
      <c r="F29" s="4">
        <v>55000</v>
      </c>
      <c r="G29" s="4">
        <v>1327.26</v>
      </c>
      <c r="H29" s="4">
        <v>1.5</v>
      </c>
    </row>
    <row r="30" spans="2:8">
      <c r="B30" s="1" t="s">
        <v>2205</v>
      </c>
      <c r="C30" s="12" t="s">
        <v>136</v>
      </c>
      <c r="D30" s="1" t="s">
        <v>256</v>
      </c>
      <c r="E30" s="1" t="s">
        <v>446</v>
      </c>
      <c r="F30" s="4">
        <v>310000</v>
      </c>
      <c r="G30" s="4">
        <v>1319.83</v>
      </c>
      <c r="H30" s="4">
        <v>1.49</v>
      </c>
    </row>
    <row r="31" spans="2:8">
      <c r="B31" s="1" t="s">
        <v>2229</v>
      </c>
      <c r="C31" s="12" t="s">
        <v>136</v>
      </c>
      <c r="D31" s="1" t="s">
        <v>376</v>
      </c>
      <c r="E31" s="1" t="s">
        <v>445</v>
      </c>
      <c r="F31" s="4">
        <v>364400</v>
      </c>
      <c r="G31" s="4">
        <v>1218.74</v>
      </c>
      <c r="H31" s="4">
        <v>1.38</v>
      </c>
    </row>
    <row r="32" spans="2:8">
      <c r="B32" s="1" t="s">
        <v>2003</v>
      </c>
      <c r="C32" s="12" t="s">
        <v>136</v>
      </c>
      <c r="D32" s="1" t="s">
        <v>137</v>
      </c>
      <c r="E32" s="1" t="s">
        <v>379</v>
      </c>
      <c r="F32" s="4">
        <v>1300000</v>
      </c>
      <c r="G32" s="4">
        <v>1056.25</v>
      </c>
      <c r="H32" s="4">
        <v>1.2</v>
      </c>
    </row>
    <row r="33" spans="2:8">
      <c r="B33" s="1" t="s">
        <v>1971</v>
      </c>
      <c r="C33" s="12" t="s">
        <v>136</v>
      </c>
      <c r="D33" s="1" t="s">
        <v>341</v>
      </c>
      <c r="E33" s="1" t="s">
        <v>342</v>
      </c>
      <c r="F33" s="4">
        <v>69000</v>
      </c>
      <c r="G33" s="4">
        <v>1000.67</v>
      </c>
      <c r="H33" s="4">
        <v>1.1299999999999999</v>
      </c>
    </row>
    <row r="34" spans="2:8">
      <c r="B34" s="1" t="s">
        <v>2005</v>
      </c>
      <c r="C34" s="12" t="s">
        <v>136</v>
      </c>
      <c r="D34" s="1" t="s">
        <v>343</v>
      </c>
      <c r="E34" s="1" t="s">
        <v>348</v>
      </c>
      <c r="F34" s="4">
        <v>1050874</v>
      </c>
      <c r="G34" s="4">
        <v>953.67</v>
      </c>
      <c r="H34" s="4">
        <v>1.08</v>
      </c>
    </row>
    <row r="35" spans="2:8">
      <c r="B35" s="1" t="s">
        <v>2012</v>
      </c>
      <c r="C35" s="12" t="s">
        <v>136</v>
      </c>
      <c r="D35" s="1" t="s">
        <v>184</v>
      </c>
      <c r="E35" s="1" t="s">
        <v>440</v>
      </c>
      <c r="F35" s="4">
        <v>95000</v>
      </c>
      <c r="G35" s="4">
        <v>949.19</v>
      </c>
      <c r="H35" s="4">
        <v>1.07</v>
      </c>
    </row>
    <row r="36" spans="2:8">
      <c r="B36" s="1" t="s">
        <v>2201</v>
      </c>
      <c r="C36" s="12" t="s">
        <v>136</v>
      </c>
      <c r="D36" s="1" t="s">
        <v>198</v>
      </c>
      <c r="E36" s="1" t="s">
        <v>444</v>
      </c>
      <c r="F36" s="4">
        <v>49000</v>
      </c>
      <c r="G36" s="4">
        <v>928.92</v>
      </c>
      <c r="H36" s="4">
        <v>1.05</v>
      </c>
    </row>
    <row r="37" spans="2:8">
      <c r="B37" s="1" t="s">
        <v>1985</v>
      </c>
      <c r="C37" s="12" t="s">
        <v>136</v>
      </c>
      <c r="D37" s="1" t="s">
        <v>198</v>
      </c>
      <c r="E37" s="1" t="s">
        <v>518</v>
      </c>
      <c r="F37" s="4">
        <v>40000</v>
      </c>
      <c r="G37" s="4">
        <v>908.96</v>
      </c>
      <c r="H37" s="4">
        <v>1.03</v>
      </c>
    </row>
    <row r="38" spans="2:8">
      <c r="B38" s="1" t="s">
        <v>1612</v>
      </c>
      <c r="C38" s="12" t="s">
        <v>136</v>
      </c>
      <c r="D38" s="1" t="s">
        <v>256</v>
      </c>
      <c r="E38" s="1" t="s">
        <v>270</v>
      </c>
      <c r="F38" s="4">
        <v>500000</v>
      </c>
      <c r="G38" s="4">
        <v>876.75</v>
      </c>
      <c r="H38" s="4">
        <v>0.99</v>
      </c>
    </row>
    <row r="39" spans="2:8">
      <c r="B39" s="1" t="s">
        <v>2001</v>
      </c>
      <c r="C39" s="12" t="s">
        <v>136</v>
      </c>
      <c r="D39" s="1" t="s">
        <v>246</v>
      </c>
      <c r="E39" s="1" t="s">
        <v>392</v>
      </c>
      <c r="F39" s="4">
        <v>700000</v>
      </c>
      <c r="G39" s="4">
        <v>859.25</v>
      </c>
      <c r="H39" s="4">
        <v>0.97</v>
      </c>
    </row>
    <row r="40" spans="2:8">
      <c r="B40" s="1" t="s">
        <v>1581</v>
      </c>
      <c r="C40" s="12" t="s">
        <v>136</v>
      </c>
      <c r="D40" s="1" t="s">
        <v>161</v>
      </c>
      <c r="E40" s="1" t="s">
        <v>172</v>
      </c>
      <c r="F40" s="4">
        <v>18000</v>
      </c>
      <c r="G40" s="4">
        <v>846.73</v>
      </c>
      <c r="H40" s="4">
        <v>0.96</v>
      </c>
    </row>
    <row r="41" spans="2:8">
      <c r="B41" s="1" t="s">
        <v>1596</v>
      </c>
      <c r="C41" s="12" t="s">
        <v>136</v>
      </c>
      <c r="D41" s="1" t="s">
        <v>246</v>
      </c>
      <c r="E41" s="1" t="s">
        <v>283</v>
      </c>
      <c r="F41" s="4">
        <v>30000</v>
      </c>
      <c r="G41" s="4">
        <v>803.78</v>
      </c>
      <c r="H41" s="4">
        <v>0.91</v>
      </c>
    </row>
    <row r="42" spans="2:8">
      <c r="B42" s="1" t="s">
        <v>1981</v>
      </c>
      <c r="C42" s="12" t="s">
        <v>136</v>
      </c>
      <c r="D42" s="1" t="s">
        <v>150</v>
      </c>
      <c r="E42" s="1" t="s">
        <v>151</v>
      </c>
      <c r="F42" s="4">
        <v>110000</v>
      </c>
      <c r="G42" s="4">
        <v>730.46</v>
      </c>
      <c r="H42" s="4">
        <v>0.83</v>
      </c>
    </row>
    <row r="43" spans="2:8">
      <c r="B43" s="1" t="s">
        <v>2206</v>
      </c>
      <c r="C43" s="12" t="s">
        <v>136</v>
      </c>
      <c r="D43" s="1" t="s">
        <v>146</v>
      </c>
      <c r="E43" s="1" t="s">
        <v>245</v>
      </c>
      <c r="F43" s="4">
        <v>1000000</v>
      </c>
      <c r="G43" s="4">
        <v>502.5</v>
      </c>
      <c r="H43" s="4">
        <v>0.56999999999999995</v>
      </c>
    </row>
    <row r="44" spans="2:8">
      <c r="B44" s="1" t="s">
        <v>1960</v>
      </c>
      <c r="C44" s="12" t="s">
        <v>136</v>
      </c>
      <c r="D44" s="1" t="s">
        <v>376</v>
      </c>
      <c r="E44" s="1" t="s">
        <v>377</v>
      </c>
      <c r="F44" s="4">
        <v>140000</v>
      </c>
      <c r="G44" s="4">
        <v>448.77</v>
      </c>
      <c r="H44" s="4">
        <v>0.51</v>
      </c>
    </row>
    <row r="45" spans="2:8">
      <c r="B45" s="2" t="s">
        <v>203</v>
      </c>
      <c r="C45" s="34"/>
      <c r="D45" s="2"/>
      <c r="E45" s="2"/>
      <c r="F45" s="10"/>
      <c r="G45" s="10">
        <f>SUM(G12:G44)</f>
        <v>43157.53</v>
      </c>
      <c r="H45" s="10">
        <f>SUM(H12:H44)</f>
        <v>48.84</v>
      </c>
    </row>
    <row r="46" spans="2:8">
      <c r="B46" s="2" t="s">
        <v>741</v>
      </c>
      <c r="C46" s="34"/>
      <c r="D46" s="2"/>
      <c r="E46" s="2"/>
      <c r="F46" s="10"/>
      <c r="G46" s="10">
        <v>48900</v>
      </c>
      <c r="H46" s="10">
        <v>55.35</v>
      </c>
    </row>
    <row r="47" spans="2:8">
      <c r="B47" s="2" t="s">
        <v>401</v>
      </c>
      <c r="C47" s="34"/>
      <c r="D47" s="2"/>
      <c r="E47" s="2"/>
      <c r="F47" s="10"/>
      <c r="G47" s="10">
        <v>308.64999999999998</v>
      </c>
      <c r="H47" s="10">
        <v>0.35</v>
      </c>
    </row>
    <row r="48" spans="2:8">
      <c r="B48" s="2" t="s">
        <v>122</v>
      </c>
      <c r="C48" s="34"/>
      <c r="D48" s="2"/>
      <c r="E48" s="2"/>
      <c r="F48" s="10"/>
      <c r="G48" s="10">
        <v>92366.18</v>
      </c>
      <c r="H48" s="10">
        <v>104.55</v>
      </c>
    </row>
    <row r="49" spans="2:8">
      <c r="B49" s="2" t="s">
        <v>205</v>
      </c>
      <c r="C49" s="34"/>
      <c r="D49" s="2"/>
      <c r="E49" s="2"/>
      <c r="F49" s="10"/>
      <c r="G49" s="10">
        <v>-4020.8683394000022</v>
      </c>
      <c r="H49" s="10">
        <v>-4.5499999999999972</v>
      </c>
    </row>
    <row r="50" spans="2:8">
      <c r="B50" s="2" t="s">
        <v>124</v>
      </c>
      <c r="C50" s="34"/>
      <c r="D50" s="2"/>
      <c r="E50" s="2"/>
      <c r="F50" s="10"/>
      <c r="G50" s="10">
        <v>88345.311660599997</v>
      </c>
      <c r="H50" s="10">
        <v>100</v>
      </c>
    </row>
    <row r="51" spans="2:8">
      <c r="B51" s="1" t="s">
        <v>125</v>
      </c>
    </row>
    <row r="52" spans="2:8">
      <c r="B52" s="1" t="s">
        <v>126</v>
      </c>
    </row>
    <row r="54" spans="2:8" ht="25.5">
      <c r="B54" s="11" t="s">
        <v>127</v>
      </c>
      <c r="C54" s="12" t="s">
        <v>128</v>
      </c>
    </row>
    <row r="55" spans="2:8">
      <c r="B55" s="2"/>
    </row>
    <row r="56" spans="2:8">
      <c r="B56" s="2" t="s">
        <v>129</v>
      </c>
    </row>
    <row r="57" spans="2:8">
      <c r="B57" s="2" t="s">
        <v>206</v>
      </c>
    </row>
    <row r="58" spans="2:8">
      <c r="B58" s="2" t="s">
        <v>130</v>
      </c>
    </row>
    <row r="59" spans="2:8">
      <c r="B59" s="2" t="s">
        <v>792</v>
      </c>
      <c r="C59" s="34"/>
    </row>
    <row r="60" spans="2:8">
      <c r="B60" s="2" t="s">
        <v>793</v>
      </c>
      <c r="C60" s="34"/>
    </row>
    <row r="61" spans="2:8">
      <c r="B61" s="2" t="s">
        <v>794</v>
      </c>
      <c r="C61" s="34"/>
    </row>
    <row r="62" spans="2:8">
      <c r="B62" s="2" t="s">
        <v>795</v>
      </c>
      <c r="C62" s="34"/>
    </row>
    <row r="63" spans="2:8" s="121" customFormat="1">
      <c r="B63" s="118" t="s">
        <v>2440</v>
      </c>
      <c r="C63" s="122"/>
      <c r="F63" s="123"/>
      <c r="G63" s="123"/>
      <c r="H63" s="123"/>
    </row>
    <row r="64" spans="2:8" s="121" customFormat="1">
      <c r="B64" s="118" t="s">
        <v>131</v>
      </c>
      <c r="C64" s="124"/>
      <c r="F64" s="123"/>
      <c r="G64" s="123"/>
      <c r="H64" s="123"/>
    </row>
    <row r="65" spans="2:8" s="121" customFormat="1">
      <c r="B65" s="118" t="s">
        <v>132</v>
      </c>
      <c r="C65" s="124"/>
      <c r="F65" s="123"/>
      <c r="G65" s="123"/>
      <c r="H65" s="123"/>
    </row>
  </sheetData>
  <mergeCells count="2">
    <mergeCell ref="B1:E1"/>
    <mergeCell ref="C3:C7"/>
  </mergeCells>
  <hyperlinks>
    <hyperlink ref="A1" location="Index!A1" display="Index" xr:uid="{80F4BAFD-34BD-463E-B0D3-74D3A8529283}"/>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42469-D8CD-4A66-8AEC-42E161A1EA2A}">
  <dimension ref="A1:H52"/>
  <sheetViews>
    <sheetView workbookViewId="0">
      <selection activeCell="B1" sqref="B1:E1"/>
    </sheetView>
  </sheetViews>
  <sheetFormatPr defaultRowHeight="12.75"/>
  <cols>
    <col min="1" max="1" width="5.42578125" style="1" bestFit="1" customWidth="1"/>
    <col min="2" max="2" width="73.7109375" style="1" bestFit="1" customWidth="1"/>
    <col min="3" max="3" width="25.7109375" style="12" customWidth="1"/>
    <col min="4" max="4" width="11.140625" style="1" bestFit="1" customWidth="1"/>
    <col min="5" max="5" width="14.28515625" style="1" bestFit="1" customWidth="1"/>
    <col min="6" max="6" width="10.28515625" style="4" bestFit="1" customWidth="1"/>
    <col min="7" max="7" width="18.140625" style="4" bestFit="1" customWidth="1"/>
    <col min="8" max="8" width="9.140625" style="4"/>
    <col min="9" max="16384" width="9.140625" style="1"/>
  </cols>
  <sheetData>
    <row r="1" spans="1:8">
      <c r="A1" s="3" t="s">
        <v>0</v>
      </c>
      <c r="B1" s="329" t="s">
        <v>1820</v>
      </c>
      <c r="C1" s="329"/>
      <c r="D1" s="329"/>
      <c r="E1" s="329"/>
    </row>
    <row r="2" spans="1:8" ht="13.5" thickBot="1"/>
    <row r="3" spans="1:8" ht="15">
      <c r="B3" s="198" t="s">
        <v>3055</v>
      </c>
      <c r="C3" s="333"/>
    </row>
    <row r="4" spans="1:8" ht="15">
      <c r="B4" s="199" t="s">
        <v>3056</v>
      </c>
      <c r="C4" s="334"/>
    </row>
    <row r="5" spans="1:8" ht="15">
      <c r="B5" s="200" t="s">
        <v>2917</v>
      </c>
      <c r="C5" s="334"/>
    </row>
    <row r="6" spans="1:8" ht="15">
      <c r="B6" s="200" t="s">
        <v>3057</v>
      </c>
      <c r="C6" s="334"/>
    </row>
    <row r="7" spans="1:8" ht="15.75" thickBot="1">
      <c r="B7" s="202" t="s">
        <v>3058</v>
      </c>
      <c r="C7" s="335"/>
    </row>
    <row r="10" spans="1:8">
      <c r="B10" s="1" t="s">
        <v>101</v>
      </c>
    </row>
    <row r="12" spans="1:8">
      <c r="B12" s="6" t="s">
        <v>102</v>
      </c>
      <c r="C12" s="35" t="s">
        <v>103</v>
      </c>
      <c r="D12" s="6" t="s">
        <v>104</v>
      </c>
      <c r="E12" s="6" t="s">
        <v>105</v>
      </c>
      <c r="F12" s="8" t="s">
        <v>106</v>
      </c>
      <c r="G12" s="8" t="s">
        <v>107</v>
      </c>
      <c r="H12" s="8" t="s">
        <v>108</v>
      </c>
    </row>
    <row r="13" spans="1:8">
      <c r="B13" s="2" t="s">
        <v>109</v>
      </c>
    </row>
    <row r="14" spans="1:8">
      <c r="B14" s="2" t="s">
        <v>110</v>
      </c>
    </row>
    <row r="15" spans="1:8">
      <c r="B15" s="2" t="s">
        <v>1819</v>
      </c>
    </row>
    <row r="16" spans="1:8">
      <c r="B16" s="1" t="s">
        <v>1818</v>
      </c>
      <c r="C16" s="12">
        <v>4.2</v>
      </c>
      <c r="D16" s="1" t="s">
        <v>311</v>
      </c>
      <c r="E16" s="1" t="s">
        <v>1817</v>
      </c>
      <c r="F16" s="4">
        <v>49</v>
      </c>
      <c r="G16" s="4">
        <v>641.67999999999995</v>
      </c>
      <c r="H16" s="4">
        <v>12.28</v>
      </c>
    </row>
    <row r="17" spans="2:8">
      <c r="B17" s="1" t="s">
        <v>1816</v>
      </c>
      <c r="C17" s="12">
        <v>4.2</v>
      </c>
      <c r="D17" s="1" t="s">
        <v>311</v>
      </c>
      <c r="E17" s="1" t="s">
        <v>1815</v>
      </c>
      <c r="F17" s="4">
        <v>48</v>
      </c>
      <c r="G17" s="4">
        <v>628.85</v>
      </c>
      <c r="H17" s="4">
        <v>12.03</v>
      </c>
    </row>
    <row r="18" spans="2:8">
      <c r="B18" s="1" t="s">
        <v>1814</v>
      </c>
      <c r="C18" s="12">
        <v>3.67</v>
      </c>
      <c r="D18" s="1" t="s">
        <v>321</v>
      </c>
      <c r="E18" s="1" t="s">
        <v>1813</v>
      </c>
      <c r="F18" s="4">
        <v>49</v>
      </c>
      <c r="G18" s="4">
        <v>500.44</v>
      </c>
      <c r="H18" s="4">
        <v>9.58</v>
      </c>
    </row>
    <row r="19" spans="2:8">
      <c r="B19" s="1" t="s">
        <v>1812</v>
      </c>
      <c r="C19" s="12">
        <v>3.64</v>
      </c>
      <c r="D19" s="1" t="s">
        <v>311</v>
      </c>
      <c r="E19" s="1" t="s">
        <v>664</v>
      </c>
      <c r="F19" s="4">
        <v>48</v>
      </c>
      <c r="G19" s="4">
        <v>492.62</v>
      </c>
      <c r="H19" s="4">
        <v>9.43</v>
      </c>
    </row>
    <row r="20" spans="2:8">
      <c r="B20" s="1" t="s">
        <v>327</v>
      </c>
      <c r="C20" s="12">
        <v>3.54</v>
      </c>
      <c r="D20" s="1" t="s">
        <v>321</v>
      </c>
      <c r="E20" s="1" t="s">
        <v>328</v>
      </c>
      <c r="F20" s="4">
        <v>48</v>
      </c>
      <c r="G20" s="4">
        <v>489.62</v>
      </c>
      <c r="H20" s="4">
        <v>9.3699999999999992</v>
      </c>
    </row>
    <row r="21" spans="2:8">
      <c r="B21" s="1" t="s">
        <v>919</v>
      </c>
      <c r="C21" s="12">
        <v>3.57</v>
      </c>
      <c r="D21" s="1" t="s">
        <v>311</v>
      </c>
      <c r="E21" s="1" t="s">
        <v>920</v>
      </c>
      <c r="F21" s="4">
        <v>46</v>
      </c>
      <c r="G21" s="4">
        <v>469.17</v>
      </c>
      <c r="H21" s="4">
        <v>8.98</v>
      </c>
    </row>
    <row r="22" spans="2:8">
      <c r="B22" s="1" t="s">
        <v>1811</v>
      </c>
      <c r="C22" s="12">
        <v>3.54</v>
      </c>
      <c r="D22" s="1" t="s">
        <v>311</v>
      </c>
      <c r="E22" s="1" t="s">
        <v>326</v>
      </c>
      <c r="F22" s="4">
        <v>46</v>
      </c>
      <c r="G22" s="4">
        <v>467.97</v>
      </c>
      <c r="H22" s="4">
        <v>8.9600000000000009</v>
      </c>
    </row>
    <row r="23" spans="2:8">
      <c r="B23" s="1" t="s">
        <v>1404</v>
      </c>
      <c r="C23" s="12">
        <v>3.67</v>
      </c>
      <c r="D23" s="1" t="s">
        <v>311</v>
      </c>
      <c r="E23" s="1" t="s">
        <v>1403</v>
      </c>
      <c r="F23" s="4">
        <v>40</v>
      </c>
      <c r="G23" s="4">
        <v>409.07</v>
      </c>
      <c r="H23" s="4">
        <v>7.83</v>
      </c>
    </row>
    <row r="24" spans="2:8">
      <c r="B24" s="1" t="s">
        <v>1810</v>
      </c>
      <c r="C24" s="12">
        <v>3.75</v>
      </c>
      <c r="D24" s="1" t="s">
        <v>311</v>
      </c>
      <c r="E24" s="1" t="s">
        <v>1809</v>
      </c>
      <c r="F24" s="4">
        <v>16</v>
      </c>
      <c r="G24" s="4">
        <v>208.54</v>
      </c>
      <c r="H24" s="4">
        <v>3.99</v>
      </c>
    </row>
    <row r="25" spans="2:8">
      <c r="B25" s="1" t="s">
        <v>1402</v>
      </c>
      <c r="C25" s="12">
        <v>3.57</v>
      </c>
      <c r="D25" s="1" t="s">
        <v>311</v>
      </c>
      <c r="E25" s="1" t="s">
        <v>1401</v>
      </c>
      <c r="F25" s="4">
        <v>15</v>
      </c>
      <c r="G25" s="4">
        <v>153.12</v>
      </c>
      <c r="H25" s="4">
        <v>2.93</v>
      </c>
    </row>
    <row r="26" spans="2:8">
      <c r="B26" s="1" t="s">
        <v>1360</v>
      </c>
      <c r="C26" s="12">
        <v>3.63</v>
      </c>
      <c r="D26" s="1" t="s">
        <v>311</v>
      </c>
      <c r="E26" s="1" t="s">
        <v>1359</v>
      </c>
      <c r="F26" s="4">
        <v>12</v>
      </c>
      <c r="G26" s="4">
        <v>122.84</v>
      </c>
      <c r="H26" s="4">
        <v>2.35</v>
      </c>
    </row>
    <row r="27" spans="2:8">
      <c r="B27" s="1" t="s">
        <v>1393</v>
      </c>
      <c r="C27" s="12">
        <v>3.46</v>
      </c>
      <c r="D27" s="1" t="s">
        <v>311</v>
      </c>
      <c r="E27" s="1" t="s">
        <v>1392</v>
      </c>
      <c r="F27" s="4">
        <v>8</v>
      </c>
      <c r="G27" s="4">
        <v>81.05</v>
      </c>
      <c r="H27" s="4">
        <v>1.55</v>
      </c>
    </row>
    <row r="28" spans="2:8">
      <c r="B28" s="1" t="s">
        <v>859</v>
      </c>
      <c r="C28" s="12">
        <v>3.21</v>
      </c>
      <c r="D28" s="1" t="s">
        <v>311</v>
      </c>
      <c r="E28" s="1" t="s">
        <v>860</v>
      </c>
      <c r="F28" s="4">
        <v>6</v>
      </c>
      <c r="G28" s="4">
        <v>60.1</v>
      </c>
      <c r="H28" s="4">
        <v>1.1499999999999999</v>
      </c>
    </row>
    <row r="29" spans="2:8">
      <c r="B29" s="1" t="s">
        <v>1808</v>
      </c>
      <c r="C29" s="12">
        <v>3.58</v>
      </c>
      <c r="D29" s="1" t="s">
        <v>311</v>
      </c>
      <c r="E29" s="1" t="s">
        <v>1807</v>
      </c>
      <c r="F29" s="4">
        <v>2</v>
      </c>
      <c r="G29" s="4">
        <v>25.81</v>
      </c>
      <c r="H29" s="4">
        <v>0.49</v>
      </c>
    </row>
    <row r="30" spans="2:8">
      <c r="B30" s="1" t="s">
        <v>1806</v>
      </c>
      <c r="C30" s="12">
        <v>3.73</v>
      </c>
      <c r="D30" s="1" t="s">
        <v>311</v>
      </c>
      <c r="E30" s="1" t="s">
        <v>1805</v>
      </c>
      <c r="F30" s="4">
        <v>2</v>
      </c>
      <c r="G30" s="4">
        <v>20.45</v>
      </c>
      <c r="H30" s="4">
        <v>0.39</v>
      </c>
    </row>
    <row r="31" spans="2:8">
      <c r="B31" s="2" t="s">
        <v>1564</v>
      </c>
      <c r="C31" s="34"/>
      <c r="D31" s="2"/>
      <c r="E31" s="2"/>
      <c r="F31" s="10"/>
      <c r="G31" s="10">
        <f>SUM(G12:G30)</f>
        <v>4771.3300000000008</v>
      </c>
      <c r="H31" s="10">
        <f>SUM(H12:H30)</f>
        <v>91.309999999999988</v>
      </c>
    </row>
    <row r="32" spans="2:8">
      <c r="B32" s="2" t="s">
        <v>401</v>
      </c>
      <c r="C32" s="34"/>
      <c r="D32" s="2"/>
      <c r="E32" s="2"/>
      <c r="F32" s="10"/>
      <c r="G32" s="10">
        <v>294.43</v>
      </c>
      <c r="H32" s="10">
        <v>5.63</v>
      </c>
    </row>
    <row r="33" spans="2:8">
      <c r="B33" s="2" t="s">
        <v>122</v>
      </c>
      <c r="C33" s="34"/>
      <c r="D33" s="2"/>
      <c r="E33" s="2"/>
      <c r="F33" s="10"/>
      <c r="G33" s="10">
        <v>5065.76</v>
      </c>
      <c r="H33" s="10">
        <v>96.94</v>
      </c>
    </row>
    <row r="34" spans="2:8">
      <c r="B34" s="2" t="s">
        <v>123</v>
      </c>
      <c r="C34" s="34"/>
      <c r="D34" s="2"/>
      <c r="E34" s="2"/>
      <c r="F34" s="10"/>
      <c r="G34" s="10">
        <v>159.4190594800005</v>
      </c>
      <c r="H34" s="10">
        <v>3.0600000000000023</v>
      </c>
    </row>
    <row r="35" spans="2:8">
      <c r="B35" s="2" t="s">
        <v>124</v>
      </c>
      <c r="C35" s="34"/>
      <c r="D35" s="2"/>
      <c r="E35" s="2"/>
      <c r="F35" s="10"/>
      <c r="G35" s="10">
        <v>5225.1790594800004</v>
      </c>
      <c r="H35" s="10">
        <v>100</v>
      </c>
    </row>
    <row r="36" spans="2:8">
      <c r="B36" s="1" t="s">
        <v>125</v>
      </c>
    </row>
    <row r="37" spans="2:8">
      <c r="B37" s="1" t="s">
        <v>126</v>
      </c>
    </row>
    <row r="38" spans="2:8">
      <c r="B38" s="2"/>
    </row>
    <row r="39" spans="2:8" ht="25.5">
      <c r="B39" s="11" t="s">
        <v>127</v>
      </c>
      <c r="C39" s="12" t="s">
        <v>128</v>
      </c>
    </row>
    <row r="40" spans="2:8">
      <c r="B40" s="2"/>
    </row>
    <row r="41" spans="2:8">
      <c r="B41" s="2" t="s">
        <v>129</v>
      </c>
    </row>
    <row r="42" spans="2:8">
      <c r="B42" s="2" t="s">
        <v>130</v>
      </c>
    </row>
    <row r="43" spans="2:8">
      <c r="B43" s="2" t="s">
        <v>1804</v>
      </c>
      <c r="C43" s="34"/>
    </row>
    <row r="44" spans="2:8">
      <c r="B44" s="2" t="s">
        <v>1803</v>
      </c>
      <c r="C44" s="34"/>
    </row>
    <row r="45" spans="2:8">
      <c r="B45" s="2" t="s">
        <v>1802</v>
      </c>
      <c r="C45" s="34"/>
    </row>
    <row r="46" spans="2:8">
      <c r="B46" s="2" t="s">
        <v>1801</v>
      </c>
      <c r="C46" s="34"/>
    </row>
    <row r="47" spans="2:8">
      <c r="B47" s="2" t="s">
        <v>1800</v>
      </c>
      <c r="C47" s="34"/>
    </row>
    <row r="48" spans="2:8">
      <c r="B48" s="2" t="s">
        <v>1799</v>
      </c>
      <c r="C48" s="34"/>
    </row>
    <row r="49" spans="2:3">
      <c r="B49" s="2" t="s">
        <v>1798</v>
      </c>
      <c r="C49" s="34"/>
    </row>
    <row r="50" spans="2:3">
      <c r="B50" s="2" t="s">
        <v>1797</v>
      </c>
      <c r="C50" s="34"/>
    </row>
    <row r="51" spans="2:3">
      <c r="B51" s="2" t="s">
        <v>131</v>
      </c>
      <c r="C51" s="34"/>
    </row>
    <row r="52" spans="2:3">
      <c r="B52" s="33" t="s">
        <v>1796</v>
      </c>
    </row>
  </sheetData>
  <mergeCells count="2">
    <mergeCell ref="B1:E1"/>
    <mergeCell ref="C3:C7"/>
  </mergeCells>
  <hyperlinks>
    <hyperlink ref="A1" location="Index!A1" display="Index" xr:uid="{B9FE39C1-6B01-494C-9B65-044B42268798}"/>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0E7C8-4FE7-4E84-AA3C-EA2D7C14B5C9}">
  <dimension ref="A1:H45"/>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11.140625" style="1" bestFit="1" customWidth="1"/>
    <col min="5" max="5" width="14.42578125" style="1" bestFit="1" customWidth="1"/>
    <col min="6" max="6" width="10.28515625" style="4" bestFit="1" customWidth="1"/>
    <col min="7" max="7" width="18.140625" style="4" bestFit="1" customWidth="1"/>
    <col min="8" max="8" width="9.140625" style="4"/>
    <col min="9" max="16384" width="9.140625" style="1"/>
  </cols>
  <sheetData>
    <row r="1" spans="1:8">
      <c r="A1" s="3" t="s">
        <v>0</v>
      </c>
      <c r="B1" s="329" t="s">
        <v>1835</v>
      </c>
      <c r="C1" s="329"/>
      <c r="D1" s="329"/>
      <c r="E1" s="329"/>
    </row>
    <row r="2" spans="1:8" ht="13.5" thickBot="1"/>
    <row r="3" spans="1:8" ht="15">
      <c r="B3" s="198" t="s">
        <v>3059</v>
      </c>
      <c r="C3" s="333"/>
    </row>
    <row r="4" spans="1:8" ht="15">
      <c r="B4" s="199" t="s">
        <v>3056</v>
      </c>
      <c r="C4" s="334"/>
    </row>
    <row r="5" spans="1:8" ht="15">
      <c r="B5" s="200" t="s">
        <v>2917</v>
      </c>
      <c r="C5" s="334"/>
    </row>
    <row r="6" spans="1:8" ht="15">
      <c r="B6" s="200" t="s">
        <v>3057</v>
      </c>
      <c r="C6" s="334"/>
    </row>
    <row r="7" spans="1:8" ht="15.75" thickBot="1">
      <c r="B7" s="202" t="s">
        <v>3058</v>
      </c>
      <c r="C7" s="335"/>
    </row>
    <row r="10" spans="1:8">
      <c r="B10" s="1" t="s">
        <v>101</v>
      </c>
    </row>
    <row r="12" spans="1:8">
      <c r="B12" s="6" t="s">
        <v>102</v>
      </c>
      <c r="C12" s="35" t="s">
        <v>103</v>
      </c>
      <c r="D12" s="6" t="s">
        <v>104</v>
      </c>
      <c r="E12" s="6" t="s">
        <v>105</v>
      </c>
      <c r="F12" s="8" t="s">
        <v>106</v>
      </c>
      <c r="G12" s="8" t="s">
        <v>107</v>
      </c>
      <c r="H12" s="8" t="s">
        <v>108</v>
      </c>
    </row>
    <row r="13" spans="1:8">
      <c r="B13" s="2" t="s">
        <v>109</v>
      </c>
    </row>
    <row r="14" spans="1:8">
      <c r="B14" s="2" t="s">
        <v>110</v>
      </c>
    </row>
    <row r="15" spans="1:8">
      <c r="B15" s="2" t="s">
        <v>1819</v>
      </c>
    </row>
    <row r="16" spans="1:8">
      <c r="B16" s="1" t="s">
        <v>1834</v>
      </c>
      <c r="C16" s="12">
        <v>3.62</v>
      </c>
      <c r="D16" s="1" t="s">
        <v>321</v>
      </c>
      <c r="E16" s="1" t="s">
        <v>662</v>
      </c>
      <c r="F16" s="4">
        <v>24</v>
      </c>
      <c r="G16" s="4">
        <v>312.81</v>
      </c>
      <c r="H16" s="4">
        <v>12.4</v>
      </c>
    </row>
    <row r="17" spans="2:8">
      <c r="B17" s="1" t="s">
        <v>1222</v>
      </c>
      <c r="C17" s="12">
        <v>3.35</v>
      </c>
      <c r="D17" s="1" t="s">
        <v>311</v>
      </c>
      <c r="E17" s="1" t="s">
        <v>1221</v>
      </c>
      <c r="F17" s="4">
        <v>24</v>
      </c>
      <c r="G17" s="4">
        <v>241.69</v>
      </c>
      <c r="H17" s="4">
        <v>9.58</v>
      </c>
    </row>
    <row r="18" spans="2:8">
      <c r="B18" s="1" t="s">
        <v>859</v>
      </c>
      <c r="C18" s="12">
        <v>3.21</v>
      </c>
      <c r="D18" s="1" t="s">
        <v>311</v>
      </c>
      <c r="E18" s="1" t="s">
        <v>860</v>
      </c>
      <c r="F18" s="4">
        <v>24</v>
      </c>
      <c r="G18" s="4">
        <v>240.4</v>
      </c>
      <c r="H18" s="4">
        <v>9.5299999999999994</v>
      </c>
    </row>
    <row r="19" spans="2:8">
      <c r="B19" s="1" t="s">
        <v>1346</v>
      </c>
      <c r="C19" s="12">
        <v>3.71</v>
      </c>
      <c r="D19" s="1" t="s">
        <v>311</v>
      </c>
      <c r="E19" s="1" t="s">
        <v>1345</v>
      </c>
      <c r="F19" s="4">
        <v>23</v>
      </c>
      <c r="G19" s="4">
        <v>231.62</v>
      </c>
      <c r="H19" s="4">
        <v>9.18</v>
      </c>
    </row>
    <row r="20" spans="2:8">
      <c r="B20" s="1" t="s">
        <v>1344</v>
      </c>
      <c r="C20" s="12">
        <v>3.38</v>
      </c>
      <c r="D20" s="1" t="s">
        <v>311</v>
      </c>
      <c r="E20" s="1" t="s">
        <v>863</v>
      </c>
      <c r="F20" s="4">
        <v>22</v>
      </c>
      <c r="G20" s="4">
        <v>222.6</v>
      </c>
      <c r="H20" s="4">
        <v>8.82</v>
      </c>
    </row>
    <row r="21" spans="2:8">
      <c r="B21" s="1" t="s">
        <v>1833</v>
      </c>
      <c r="C21" s="12">
        <v>3.56</v>
      </c>
      <c r="D21" s="1" t="s">
        <v>311</v>
      </c>
      <c r="E21" s="1" t="s">
        <v>1832</v>
      </c>
      <c r="F21" s="4">
        <v>12</v>
      </c>
      <c r="G21" s="4">
        <v>156.75</v>
      </c>
      <c r="H21" s="4">
        <v>6.21</v>
      </c>
    </row>
    <row r="22" spans="2:8">
      <c r="B22" s="1" t="s">
        <v>1831</v>
      </c>
      <c r="C22" s="12">
        <v>3.44</v>
      </c>
      <c r="D22" s="1" t="s">
        <v>311</v>
      </c>
      <c r="E22" s="1" t="s">
        <v>1830</v>
      </c>
      <c r="F22" s="4">
        <v>12000</v>
      </c>
      <c r="G22" s="4">
        <v>120.43</v>
      </c>
      <c r="H22" s="4">
        <v>4.7699999999999996</v>
      </c>
    </row>
    <row r="23" spans="2:8">
      <c r="B23" s="1" t="s">
        <v>1566</v>
      </c>
      <c r="C23" s="12">
        <v>3.53</v>
      </c>
      <c r="D23" s="1" t="s">
        <v>321</v>
      </c>
      <c r="E23" s="1" t="s">
        <v>1565</v>
      </c>
      <c r="F23" s="4">
        <v>7</v>
      </c>
      <c r="G23" s="4">
        <v>91.12</v>
      </c>
      <c r="H23" s="4">
        <v>3.61</v>
      </c>
    </row>
    <row r="24" spans="2:8">
      <c r="B24" s="2" t="s">
        <v>1564</v>
      </c>
      <c r="C24" s="34"/>
      <c r="D24" s="2"/>
      <c r="E24" s="2"/>
      <c r="F24" s="10"/>
      <c r="G24" s="10">
        <f>SUM(G12:G23)</f>
        <v>1617.42</v>
      </c>
      <c r="H24" s="10">
        <f>SUM(H12:H23)</f>
        <v>64.099999999999994</v>
      </c>
    </row>
    <row r="25" spans="2:8">
      <c r="B25" s="2" t="s">
        <v>401</v>
      </c>
      <c r="C25" s="34"/>
      <c r="D25" s="2"/>
      <c r="E25" s="2"/>
      <c r="F25" s="10"/>
      <c r="G25" s="10">
        <v>775.12</v>
      </c>
      <c r="H25" s="10">
        <v>30.72</v>
      </c>
    </row>
    <row r="26" spans="2:8">
      <c r="B26" s="2" t="s">
        <v>122</v>
      </c>
      <c r="C26" s="34"/>
      <c r="D26" s="2"/>
      <c r="E26" s="2"/>
      <c r="F26" s="10"/>
      <c r="G26" s="10">
        <v>2392.54</v>
      </c>
      <c r="H26" s="10">
        <v>94.82</v>
      </c>
    </row>
    <row r="27" spans="2:8">
      <c r="B27" s="2" t="s">
        <v>123</v>
      </c>
      <c r="C27" s="34"/>
      <c r="D27" s="2"/>
      <c r="E27" s="2"/>
      <c r="F27" s="10"/>
      <c r="G27" s="10">
        <v>130.80178160000003</v>
      </c>
      <c r="H27" s="10">
        <v>5.1800000000000068</v>
      </c>
    </row>
    <row r="28" spans="2:8">
      <c r="B28" s="2" t="s">
        <v>124</v>
      </c>
      <c r="C28" s="34"/>
      <c r="D28" s="2"/>
      <c r="E28" s="2"/>
      <c r="F28" s="10"/>
      <c r="G28" s="10">
        <v>2523.3417816000001</v>
      </c>
      <c r="H28" s="10">
        <v>100</v>
      </c>
    </row>
    <row r="29" spans="2:8">
      <c r="B29" s="1" t="s">
        <v>125</v>
      </c>
    </row>
    <row r="30" spans="2:8">
      <c r="B30" s="1" t="s">
        <v>126</v>
      </c>
    </row>
    <row r="31" spans="2:8">
      <c r="B31" s="2"/>
    </row>
    <row r="32" spans="2:8" ht="25.5">
      <c r="B32" s="11" t="s">
        <v>127</v>
      </c>
      <c r="C32" s="12" t="s">
        <v>128</v>
      </c>
    </row>
    <row r="33" spans="2:3">
      <c r="B33" s="2"/>
    </row>
    <row r="34" spans="2:3">
      <c r="B34" s="2" t="s">
        <v>129</v>
      </c>
    </row>
    <row r="35" spans="2:3">
      <c r="B35" s="2" t="s">
        <v>130</v>
      </c>
    </row>
    <row r="36" spans="2:3">
      <c r="B36" s="2" t="s">
        <v>1829</v>
      </c>
      <c r="C36" s="34"/>
    </row>
    <row r="37" spans="2:3">
      <c r="B37" s="2" t="s">
        <v>1828</v>
      </c>
      <c r="C37" s="34"/>
    </row>
    <row r="38" spans="2:3">
      <c r="B38" s="2" t="s">
        <v>1827</v>
      </c>
      <c r="C38" s="34"/>
    </row>
    <row r="39" spans="2:3">
      <c r="B39" s="2" t="s">
        <v>1826</v>
      </c>
      <c r="C39" s="34"/>
    </row>
    <row r="40" spans="2:3">
      <c r="B40" s="2" t="s">
        <v>1825</v>
      </c>
      <c r="C40" s="34"/>
    </row>
    <row r="41" spans="2:3">
      <c r="B41" s="2" t="s">
        <v>1824</v>
      </c>
      <c r="C41" s="34"/>
    </row>
    <row r="42" spans="2:3">
      <c r="B42" s="2" t="s">
        <v>1823</v>
      </c>
      <c r="C42" s="34"/>
    </row>
    <row r="43" spans="2:3">
      <c r="B43" s="2" t="s">
        <v>1822</v>
      </c>
      <c r="C43" s="34"/>
    </row>
    <row r="44" spans="2:3">
      <c r="B44" s="2" t="s">
        <v>131</v>
      </c>
      <c r="C44" s="34"/>
    </row>
    <row r="45" spans="2:3">
      <c r="B45" s="33" t="s">
        <v>1821</v>
      </c>
    </row>
  </sheetData>
  <mergeCells count="2">
    <mergeCell ref="B1:E1"/>
    <mergeCell ref="C3:C7"/>
  </mergeCells>
  <hyperlinks>
    <hyperlink ref="A1" location="Index!A1" display="Index" xr:uid="{BC53A58C-84E9-4361-8278-5FF025C88CF9}"/>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2AD75-57DD-45FB-A6EA-C5318D604087}">
  <dimension ref="A1:H44"/>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11.140625" style="1" bestFit="1" customWidth="1"/>
    <col min="5" max="5" width="14.42578125" style="1" bestFit="1" customWidth="1"/>
    <col min="6" max="6" width="10.28515625" style="4" bestFit="1" customWidth="1"/>
    <col min="7" max="7" width="18.140625" style="4" bestFit="1" customWidth="1"/>
    <col min="8" max="8" width="9.140625" style="4"/>
    <col min="9" max="16384" width="9.140625" style="1"/>
  </cols>
  <sheetData>
    <row r="1" spans="1:8">
      <c r="A1" s="3" t="s">
        <v>0</v>
      </c>
      <c r="B1" s="329" t="s">
        <v>1852</v>
      </c>
      <c r="C1" s="329"/>
      <c r="D1" s="329"/>
      <c r="E1" s="329"/>
    </row>
    <row r="2" spans="1:8" ht="13.5" thickBot="1"/>
    <row r="3" spans="1:8" ht="15">
      <c r="B3" s="198" t="s">
        <v>3060</v>
      </c>
      <c r="C3" s="333"/>
    </row>
    <row r="4" spans="1:8" ht="15">
      <c r="B4" s="199" t="s">
        <v>3056</v>
      </c>
      <c r="C4" s="334"/>
    </row>
    <row r="5" spans="1:8" ht="15">
      <c r="B5" s="200" t="s">
        <v>2917</v>
      </c>
      <c r="C5" s="334"/>
    </row>
    <row r="6" spans="1:8" ht="15">
      <c r="B6" s="200" t="s">
        <v>3057</v>
      </c>
      <c r="C6" s="334"/>
    </row>
    <row r="7" spans="1:8" ht="15.75" thickBot="1">
      <c r="B7" s="202" t="s">
        <v>3058</v>
      </c>
      <c r="C7" s="335"/>
    </row>
    <row r="10" spans="1:8">
      <c r="B10" s="1" t="s">
        <v>101</v>
      </c>
    </row>
    <row r="12" spans="1:8">
      <c r="B12" s="6" t="s">
        <v>102</v>
      </c>
      <c r="C12" s="35" t="s">
        <v>103</v>
      </c>
      <c r="D12" s="6" t="s">
        <v>104</v>
      </c>
      <c r="E12" s="6" t="s">
        <v>105</v>
      </c>
      <c r="F12" s="8" t="s">
        <v>106</v>
      </c>
      <c r="G12" s="8" t="s">
        <v>107</v>
      </c>
      <c r="H12" s="8" t="s">
        <v>108</v>
      </c>
    </row>
    <row r="13" spans="1:8">
      <c r="B13" s="2" t="s">
        <v>109</v>
      </c>
    </row>
    <row r="14" spans="1:8">
      <c r="B14" s="2" t="s">
        <v>110</v>
      </c>
    </row>
    <row r="15" spans="1:8">
      <c r="B15" s="2" t="s">
        <v>1819</v>
      </c>
    </row>
    <row r="16" spans="1:8">
      <c r="B16" s="1" t="s">
        <v>1851</v>
      </c>
      <c r="C16" s="12">
        <v>3.69</v>
      </c>
      <c r="D16" s="1" t="s">
        <v>311</v>
      </c>
      <c r="E16" s="1" t="s">
        <v>1850</v>
      </c>
      <c r="F16" s="4">
        <v>66</v>
      </c>
      <c r="G16" s="4">
        <v>659.07</v>
      </c>
      <c r="H16" s="4">
        <v>11.8</v>
      </c>
    </row>
    <row r="17" spans="2:8">
      <c r="B17" s="1" t="s">
        <v>1834</v>
      </c>
      <c r="C17" s="12">
        <v>3.62</v>
      </c>
      <c r="D17" s="1" t="s">
        <v>321</v>
      </c>
      <c r="E17" s="1" t="s">
        <v>662</v>
      </c>
      <c r="F17" s="4">
        <v>50</v>
      </c>
      <c r="G17" s="4">
        <v>651.70000000000005</v>
      </c>
      <c r="H17" s="4">
        <v>11.67</v>
      </c>
    </row>
    <row r="18" spans="2:8">
      <c r="B18" s="1" t="s">
        <v>859</v>
      </c>
      <c r="C18" s="12">
        <v>3.21</v>
      </c>
      <c r="D18" s="1" t="s">
        <v>311</v>
      </c>
      <c r="E18" s="1" t="s">
        <v>860</v>
      </c>
      <c r="F18" s="4">
        <v>58</v>
      </c>
      <c r="G18" s="4">
        <v>580.96</v>
      </c>
      <c r="H18" s="4">
        <v>10.4</v>
      </c>
    </row>
    <row r="19" spans="2:8">
      <c r="B19" s="1" t="s">
        <v>1346</v>
      </c>
      <c r="C19" s="12">
        <v>3.71</v>
      </c>
      <c r="D19" s="1" t="s">
        <v>311</v>
      </c>
      <c r="E19" s="1" t="s">
        <v>1345</v>
      </c>
      <c r="F19" s="4">
        <v>50</v>
      </c>
      <c r="G19" s="4">
        <v>503.52</v>
      </c>
      <c r="H19" s="4">
        <v>9.02</v>
      </c>
    </row>
    <row r="20" spans="2:8">
      <c r="B20" s="1" t="s">
        <v>1849</v>
      </c>
      <c r="C20" s="12">
        <v>3.26</v>
      </c>
      <c r="D20" s="1" t="s">
        <v>311</v>
      </c>
      <c r="E20" s="1" t="s">
        <v>654</v>
      </c>
      <c r="F20" s="4">
        <v>32</v>
      </c>
      <c r="G20" s="4">
        <v>320.89</v>
      </c>
      <c r="H20" s="4">
        <v>5.75</v>
      </c>
    </row>
    <row r="21" spans="2:8">
      <c r="B21" s="1" t="s">
        <v>1848</v>
      </c>
      <c r="C21" s="12">
        <v>3.13</v>
      </c>
      <c r="D21" s="1" t="s">
        <v>311</v>
      </c>
      <c r="E21" s="1" t="s">
        <v>1847</v>
      </c>
      <c r="F21" s="4">
        <v>26</v>
      </c>
      <c r="G21" s="4">
        <v>260.45999999999998</v>
      </c>
      <c r="H21" s="4">
        <v>4.66</v>
      </c>
    </row>
    <row r="22" spans="2:8">
      <c r="B22" s="1" t="s">
        <v>1846</v>
      </c>
      <c r="C22" s="12">
        <v>3.58</v>
      </c>
      <c r="D22" s="1" t="s">
        <v>311</v>
      </c>
      <c r="E22" s="1" t="s">
        <v>1845</v>
      </c>
      <c r="F22" s="4">
        <v>19</v>
      </c>
      <c r="G22" s="4">
        <v>190.05</v>
      </c>
      <c r="H22" s="4">
        <v>3.4</v>
      </c>
    </row>
    <row r="23" spans="2:8">
      <c r="B23" s="2" t="s">
        <v>1564</v>
      </c>
      <c r="C23" s="34"/>
      <c r="D23" s="2"/>
      <c r="E23" s="2"/>
      <c r="F23" s="10"/>
      <c r="G23" s="10">
        <f>SUM(G12:G22)</f>
        <v>3166.65</v>
      </c>
      <c r="H23" s="10">
        <f>SUM(H12:H22)</f>
        <v>56.699999999999996</v>
      </c>
    </row>
    <row r="24" spans="2:8">
      <c r="B24" s="2" t="s">
        <v>401</v>
      </c>
      <c r="C24" s="34"/>
      <c r="D24" s="2"/>
      <c r="E24" s="2"/>
      <c r="F24" s="10"/>
      <c r="G24" s="10">
        <v>2166.13</v>
      </c>
      <c r="H24" s="10">
        <v>38.79</v>
      </c>
    </row>
    <row r="25" spans="2:8">
      <c r="B25" s="2" t="s">
        <v>122</v>
      </c>
      <c r="C25" s="34"/>
      <c r="D25" s="2"/>
      <c r="E25" s="2"/>
      <c r="F25" s="10"/>
      <c r="G25" s="10">
        <v>5332.7800000000007</v>
      </c>
      <c r="H25" s="10">
        <v>95.5</v>
      </c>
    </row>
    <row r="26" spans="2:8">
      <c r="B26" s="2" t="s">
        <v>123</v>
      </c>
      <c r="C26" s="34"/>
      <c r="D26" s="2"/>
      <c r="E26" s="2"/>
      <c r="F26" s="10"/>
      <c r="G26" s="10">
        <v>251.26165107999941</v>
      </c>
      <c r="H26" s="10">
        <v>4.5</v>
      </c>
    </row>
    <row r="27" spans="2:8">
      <c r="B27" s="2" t="s">
        <v>124</v>
      </c>
      <c r="C27" s="34"/>
      <c r="D27" s="2"/>
      <c r="E27" s="2"/>
      <c r="F27" s="10"/>
      <c r="G27" s="10">
        <v>5584.0416510799996</v>
      </c>
      <c r="H27" s="10">
        <v>100</v>
      </c>
    </row>
    <row r="28" spans="2:8">
      <c r="B28" s="1" t="s">
        <v>125</v>
      </c>
    </row>
    <row r="29" spans="2:8">
      <c r="B29" s="1" t="s">
        <v>126</v>
      </c>
    </row>
    <row r="30" spans="2:8">
      <c r="B30" s="2"/>
    </row>
    <row r="31" spans="2:8" ht="25.5">
      <c r="B31" s="11" t="s">
        <v>127</v>
      </c>
      <c r="C31" s="12" t="s">
        <v>128</v>
      </c>
    </row>
    <row r="32" spans="2:8">
      <c r="B32" s="2"/>
    </row>
    <row r="33" spans="2:3">
      <c r="B33" s="2" t="s">
        <v>129</v>
      </c>
    </row>
    <row r="34" spans="2:3">
      <c r="B34" s="2" t="s">
        <v>130</v>
      </c>
    </row>
    <row r="35" spans="2:3">
      <c r="B35" s="2" t="s">
        <v>1844</v>
      </c>
      <c r="C35" s="34"/>
    </row>
    <row r="36" spans="2:3">
      <c r="B36" s="2" t="s">
        <v>1843</v>
      </c>
      <c r="C36" s="34"/>
    </row>
    <row r="37" spans="2:3">
      <c r="B37" s="2" t="s">
        <v>1842</v>
      </c>
      <c r="C37" s="34"/>
    </row>
    <row r="38" spans="2:3">
      <c r="B38" s="2" t="s">
        <v>1841</v>
      </c>
      <c r="C38" s="34"/>
    </row>
    <row r="39" spans="2:3">
      <c r="B39" s="2" t="s">
        <v>1840</v>
      </c>
      <c r="C39" s="34"/>
    </row>
    <row r="40" spans="2:3">
      <c r="B40" s="2" t="s">
        <v>1839</v>
      </c>
      <c r="C40" s="34"/>
    </row>
    <row r="41" spans="2:3">
      <c r="B41" s="2" t="s">
        <v>1838</v>
      </c>
      <c r="C41" s="34"/>
    </row>
    <row r="42" spans="2:3">
      <c r="B42" s="2" t="s">
        <v>1837</v>
      </c>
      <c r="C42" s="34"/>
    </row>
    <row r="43" spans="2:3">
      <c r="B43" s="2" t="s">
        <v>131</v>
      </c>
      <c r="C43" s="34"/>
    </row>
    <row r="44" spans="2:3">
      <c r="B44" s="33" t="s">
        <v>1836</v>
      </c>
    </row>
  </sheetData>
  <mergeCells count="2">
    <mergeCell ref="B1:E1"/>
    <mergeCell ref="C3:C7"/>
  </mergeCells>
  <hyperlinks>
    <hyperlink ref="A1" location="Index!A1" display="Index" xr:uid="{C774EBB4-148D-4BB3-8DAC-E578979442A3}"/>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99A91-CE2E-4B49-A6B7-DEC65ED15738}">
  <dimension ref="A1:H42"/>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11.140625" style="1" bestFit="1" customWidth="1"/>
    <col min="5" max="5" width="14.140625" style="1" bestFit="1" customWidth="1"/>
    <col min="6" max="6" width="10.28515625" style="4" bestFit="1" customWidth="1"/>
    <col min="7" max="7" width="18.140625" style="4" bestFit="1" customWidth="1"/>
    <col min="8" max="8" width="9.140625" style="4"/>
    <col min="9" max="16384" width="9.140625" style="1"/>
  </cols>
  <sheetData>
    <row r="1" spans="1:8">
      <c r="A1" s="3" t="s">
        <v>0</v>
      </c>
      <c r="B1" s="329" t="s">
        <v>1867</v>
      </c>
      <c r="C1" s="329"/>
      <c r="D1" s="329"/>
      <c r="E1" s="329"/>
    </row>
    <row r="2" spans="1:8" ht="13.5" thickBot="1"/>
    <row r="3" spans="1:8" ht="15">
      <c r="B3" s="198" t="s">
        <v>3061</v>
      </c>
      <c r="C3" s="333"/>
    </row>
    <row r="4" spans="1:8" ht="15">
      <c r="B4" s="199" t="s">
        <v>3056</v>
      </c>
      <c r="C4" s="334"/>
    </row>
    <row r="5" spans="1:8" ht="15">
      <c r="B5" s="200" t="s">
        <v>2917</v>
      </c>
      <c r="C5" s="334"/>
    </row>
    <row r="6" spans="1:8" ht="15">
      <c r="B6" s="200" t="s">
        <v>3057</v>
      </c>
      <c r="C6" s="334"/>
    </row>
    <row r="7" spans="1:8" ht="15.75" thickBot="1">
      <c r="B7" s="202" t="s">
        <v>3058</v>
      </c>
      <c r="C7" s="335"/>
    </row>
    <row r="10" spans="1:8">
      <c r="B10" s="1" t="s">
        <v>101</v>
      </c>
    </row>
    <row r="12" spans="1:8">
      <c r="B12" s="6" t="s">
        <v>102</v>
      </c>
      <c r="C12" s="35" t="s">
        <v>103</v>
      </c>
      <c r="D12" s="6" t="s">
        <v>104</v>
      </c>
      <c r="E12" s="6" t="s">
        <v>105</v>
      </c>
      <c r="F12" s="8" t="s">
        <v>106</v>
      </c>
      <c r="G12" s="8" t="s">
        <v>107</v>
      </c>
      <c r="H12" s="8" t="s">
        <v>108</v>
      </c>
    </row>
    <row r="13" spans="1:8">
      <c r="B13" s="2" t="s">
        <v>109</v>
      </c>
    </row>
    <row r="14" spans="1:8">
      <c r="B14" s="2" t="s">
        <v>110</v>
      </c>
    </row>
    <row r="15" spans="1:8">
      <c r="B15" s="2" t="s">
        <v>399</v>
      </c>
    </row>
    <row r="16" spans="1:8">
      <c r="B16" s="1" t="s">
        <v>859</v>
      </c>
      <c r="C16" s="12">
        <v>3.21</v>
      </c>
      <c r="D16" s="1" t="s">
        <v>311</v>
      </c>
      <c r="E16" s="1" t="s">
        <v>860</v>
      </c>
      <c r="F16" s="4">
        <v>28</v>
      </c>
      <c r="G16" s="4">
        <v>280.45999999999998</v>
      </c>
      <c r="H16" s="4">
        <v>8.01</v>
      </c>
    </row>
    <row r="17" spans="2:8">
      <c r="B17" s="1" t="s">
        <v>1849</v>
      </c>
      <c r="C17" s="12">
        <v>3.26</v>
      </c>
      <c r="D17" s="1" t="s">
        <v>311</v>
      </c>
      <c r="E17" s="1" t="s">
        <v>654</v>
      </c>
      <c r="F17" s="4">
        <v>18</v>
      </c>
      <c r="G17" s="4">
        <v>180.5</v>
      </c>
      <c r="H17" s="4">
        <v>5.15</v>
      </c>
    </row>
    <row r="18" spans="2:8">
      <c r="B18" s="1" t="s">
        <v>1866</v>
      </c>
      <c r="C18" s="12">
        <v>4.62</v>
      </c>
      <c r="D18" s="1" t="s">
        <v>1865</v>
      </c>
      <c r="E18" s="1" t="s">
        <v>1864</v>
      </c>
      <c r="F18" s="4">
        <v>10</v>
      </c>
      <c r="G18" s="4">
        <v>100.41</v>
      </c>
      <c r="H18" s="4">
        <v>2.87</v>
      </c>
    </row>
    <row r="19" spans="2:8">
      <c r="B19" s="1" t="s">
        <v>1848</v>
      </c>
      <c r="C19" s="12">
        <v>3.13</v>
      </c>
      <c r="D19" s="1" t="s">
        <v>311</v>
      </c>
      <c r="E19" s="1" t="s">
        <v>1847</v>
      </c>
      <c r="F19" s="4">
        <v>3</v>
      </c>
      <c r="G19" s="4">
        <v>30.05</v>
      </c>
      <c r="H19" s="4">
        <v>0.86</v>
      </c>
    </row>
    <row r="20" spans="2:8">
      <c r="B20" s="1" t="s">
        <v>1863</v>
      </c>
      <c r="C20" s="12">
        <v>3.2</v>
      </c>
      <c r="D20" s="1" t="s">
        <v>311</v>
      </c>
      <c r="E20" s="1" t="s">
        <v>1862</v>
      </c>
      <c r="F20" s="4">
        <v>1</v>
      </c>
      <c r="G20" s="4">
        <v>10.050000000000001</v>
      </c>
      <c r="H20" s="4">
        <v>0.28999999999999998</v>
      </c>
    </row>
    <row r="21" spans="2:8">
      <c r="B21" s="2" t="s">
        <v>329</v>
      </c>
      <c r="C21" s="34"/>
      <c r="D21" s="2"/>
      <c r="E21" s="2"/>
      <c r="F21" s="10"/>
      <c r="G21" s="10">
        <f>SUM(G12:G20)</f>
        <v>601.46999999999991</v>
      </c>
      <c r="H21" s="10">
        <f>SUM(H12:H20)</f>
        <v>17.18</v>
      </c>
    </row>
    <row r="22" spans="2:8">
      <c r="B22" s="2" t="s">
        <v>401</v>
      </c>
      <c r="C22" s="34"/>
      <c r="D22" s="2"/>
      <c r="E22" s="2"/>
      <c r="F22" s="10"/>
      <c r="G22" s="10">
        <v>2830.09</v>
      </c>
      <c r="H22" s="10">
        <v>80.819999999999993</v>
      </c>
    </row>
    <row r="23" spans="2:8">
      <c r="B23" s="2" t="s">
        <v>122</v>
      </c>
      <c r="C23" s="34"/>
      <c r="D23" s="2"/>
      <c r="E23" s="2"/>
      <c r="F23" s="10"/>
      <c r="G23" s="10">
        <v>3431.5600000000004</v>
      </c>
      <c r="H23" s="10">
        <v>98</v>
      </c>
    </row>
    <row r="24" spans="2:8">
      <c r="B24" s="2" t="s">
        <v>123</v>
      </c>
      <c r="C24" s="34"/>
      <c r="D24" s="2"/>
      <c r="E24" s="2"/>
      <c r="F24" s="10"/>
      <c r="G24" s="10">
        <v>70.052599289999989</v>
      </c>
      <c r="H24" s="10">
        <v>2</v>
      </c>
    </row>
    <row r="25" spans="2:8">
      <c r="B25" s="2" t="s">
        <v>124</v>
      </c>
      <c r="C25" s="34"/>
      <c r="D25" s="2"/>
      <c r="E25" s="2"/>
      <c r="F25" s="10"/>
      <c r="G25" s="10">
        <v>3501.6125992900002</v>
      </c>
      <c r="H25" s="10">
        <v>100</v>
      </c>
    </row>
    <row r="26" spans="2:8">
      <c r="B26" s="1" t="s">
        <v>125</v>
      </c>
    </row>
    <row r="27" spans="2:8">
      <c r="B27" s="1" t="s">
        <v>126</v>
      </c>
    </row>
    <row r="28" spans="2:8">
      <c r="B28" s="2"/>
    </row>
    <row r="29" spans="2:8" ht="25.5">
      <c r="B29" s="11" t="s">
        <v>127</v>
      </c>
      <c r="C29" s="12" t="s">
        <v>128</v>
      </c>
    </row>
    <row r="30" spans="2:8">
      <c r="B30" s="2"/>
    </row>
    <row r="31" spans="2:8">
      <c r="B31" s="2" t="s">
        <v>129</v>
      </c>
    </row>
    <row r="32" spans="2:8">
      <c r="B32" s="2" t="s">
        <v>130</v>
      </c>
    </row>
    <row r="33" spans="2:3">
      <c r="B33" s="2" t="s">
        <v>1861</v>
      </c>
      <c r="C33" s="34"/>
    </row>
    <row r="34" spans="2:3">
      <c r="B34" s="2" t="s">
        <v>1860</v>
      </c>
      <c r="C34" s="34"/>
    </row>
    <row r="35" spans="2:3">
      <c r="B35" s="2" t="s">
        <v>1859</v>
      </c>
      <c r="C35" s="34"/>
    </row>
    <row r="36" spans="2:3">
      <c r="B36" s="2" t="s">
        <v>1858</v>
      </c>
      <c r="C36" s="34"/>
    </row>
    <row r="37" spans="2:3">
      <c r="B37" s="2" t="s">
        <v>1857</v>
      </c>
      <c r="C37" s="34"/>
    </row>
    <row r="38" spans="2:3">
      <c r="B38" s="2" t="s">
        <v>1856</v>
      </c>
      <c r="C38" s="34"/>
    </row>
    <row r="39" spans="2:3">
      <c r="B39" s="2" t="s">
        <v>1855</v>
      </c>
      <c r="C39" s="34"/>
    </row>
    <row r="40" spans="2:3">
      <c r="B40" s="2" t="s">
        <v>1854</v>
      </c>
      <c r="C40" s="34"/>
    </row>
    <row r="41" spans="2:3">
      <c r="B41" s="2" t="s">
        <v>131</v>
      </c>
      <c r="C41" s="34"/>
    </row>
    <row r="42" spans="2:3">
      <c r="B42" s="33" t="s">
        <v>1853</v>
      </c>
    </row>
  </sheetData>
  <mergeCells count="2">
    <mergeCell ref="B1:E1"/>
    <mergeCell ref="C3:C7"/>
  </mergeCells>
  <hyperlinks>
    <hyperlink ref="A1" location="Index!A1" display="Index" xr:uid="{255717E4-0C91-4C40-BF1E-E2697A479B62}"/>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911F5-74A3-4BE0-99CE-621725F8F1B5}">
  <dimension ref="A1:H42"/>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11.140625" style="1" bestFit="1" customWidth="1"/>
    <col min="5" max="5" width="14.140625" style="1" bestFit="1" customWidth="1"/>
    <col min="6" max="6" width="10.28515625" style="4" bestFit="1" customWidth="1"/>
    <col min="7" max="7" width="18.140625" style="4" bestFit="1" customWidth="1"/>
    <col min="8" max="8" width="9.140625" style="4"/>
    <col min="9" max="16384" width="9.140625" style="1"/>
  </cols>
  <sheetData>
    <row r="1" spans="1:8">
      <c r="A1" s="3" t="s">
        <v>0</v>
      </c>
      <c r="B1" s="329" t="s">
        <v>1877</v>
      </c>
      <c r="C1" s="329"/>
      <c r="D1" s="329"/>
      <c r="E1" s="329"/>
    </row>
    <row r="2" spans="1:8" ht="13.5" thickBot="1"/>
    <row r="3" spans="1:8" ht="15">
      <c r="B3" s="198" t="s">
        <v>3062</v>
      </c>
      <c r="C3" s="333"/>
    </row>
    <row r="4" spans="1:8" ht="15">
      <c r="B4" s="199" t="s">
        <v>3056</v>
      </c>
      <c r="C4" s="334"/>
    </row>
    <row r="5" spans="1:8" ht="15">
      <c r="B5" s="200" t="s">
        <v>2917</v>
      </c>
      <c r="C5" s="334"/>
    </row>
    <row r="6" spans="1:8" ht="15">
      <c r="B6" s="200" t="s">
        <v>3057</v>
      </c>
      <c r="C6" s="334"/>
    </row>
    <row r="7" spans="1:8" ht="15.75" thickBot="1">
      <c r="B7" s="202" t="s">
        <v>3058</v>
      </c>
      <c r="C7" s="335"/>
    </row>
    <row r="10" spans="1:8">
      <c r="B10" s="1" t="s">
        <v>101</v>
      </c>
    </row>
    <row r="12" spans="1:8">
      <c r="B12" s="6" t="s">
        <v>102</v>
      </c>
      <c r="C12" s="35" t="s">
        <v>103</v>
      </c>
      <c r="D12" s="6" t="s">
        <v>104</v>
      </c>
      <c r="E12" s="6" t="s">
        <v>105</v>
      </c>
      <c r="F12" s="8" t="s">
        <v>106</v>
      </c>
      <c r="G12" s="8" t="s">
        <v>107</v>
      </c>
      <c r="H12" s="8" t="s">
        <v>108</v>
      </c>
    </row>
    <row r="13" spans="1:8">
      <c r="B13" s="2" t="s">
        <v>109</v>
      </c>
    </row>
    <row r="14" spans="1:8">
      <c r="B14" s="2" t="s">
        <v>110</v>
      </c>
    </row>
    <row r="15" spans="1:8">
      <c r="B15" s="2" t="s">
        <v>399</v>
      </c>
    </row>
    <row r="16" spans="1:8">
      <c r="B16" s="1" t="s">
        <v>1831</v>
      </c>
      <c r="C16" s="12">
        <v>3.44</v>
      </c>
      <c r="D16" s="1" t="s">
        <v>311</v>
      </c>
      <c r="E16" s="1" t="s">
        <v>1830</v>
      </c>
      <c r="F16" s="4">
        <v>33000</v>
      </c>
      <c r="G16" s="4">
        <v>331.19</v>
      </c>
      <c r="H16" s="4">
        <v>9.4499999999999993</v>
      </c>
    </row>
    <row r="17" spans="2:8">
      <c r="B17" s="1" t="s">
        <v>859</v>
      </c>
      <c r="C17" s="12">
        <v>3.21</v>
      </c>
      <c r="D17" s="1" t="s">
        <v>311</v>
      </c>
      <c r="E17" s="1" t="s">
        <v>860</v>
      </c>
      <c r="F17" s="4">
        <v>33</v>
      </c>
      <c r="G17" s="4">
        <v>330.55</v>
      </c>
      <c r="H17" s="4">
        <v>9.43</v>
      </c>
    </row>
    <row r="18" spans="2:8">
      <c r="B18" s="1" t="s">
        <v>1220</v>
      </c>
      <c r="C18" s="12">
        <v>3.14</v>
      </c>
      <c r="D18" s="1" t="s">
        <v>311</v>
      </c>
      <c r="E18" s="1" t="s">
        <v>1219</v>
      </c>
      <c r="F18" s="4">
        <v>26</v>
      </c>
      <c r="G18" s="4">
        <v>326.33999999999997</v>
      </c>
      <c r="H18" s="4">
        <v>9.31</v>
      </c>
    </row>
    <row r="19" spans="2:8">
      <c r="B19" s="1" t="s">
        <v>1863</v>
      </c>
      <c r="C19" s="12">
        <v>3.2</v>
      </c>
      <c r="D19" s="1" t="s">
        <v>311</v>
      </c>
      <c r="E19" s="1" t="s">
        <v>1862</v>
      </c>
      <c r="F19" s="4">
        <v>20</v>
      </c>
      <c r="G19" s="4">
        <v>200.9</v>
      </c>
      <c r="H19" s="4">
        <v>5.73</v>
      </c>
    </row>
    <row r="20" spans="2:8">
      <c r="B20" s="1" t="s">
        <v>1848</v>
      </c>
      <c r="C20" s="12">
        <v>3.13</v>
      </c>
      <c r="D20" s="1" t="s">
        <v>311</v>
      </c>
      <c r="E20" s="1" t="s">
        <v>1847</v>
      </c>
      <c r="F20" s="4">
        <v>3</v>
      </c>
      <c r="G20" s="4">
        <v>30.05</v>
      </c>
      <c r="H20" s="4">
        <v>0.86</v>
      </c>
    </row>
    <row r="21" spans="2:8">
      <c r="B21" s="2" t="s">
        <v>329</v>
      </c>
      <c r="C21" s="34"/>
      <c r="D21" s="2"/>
      <c r="E21" s="2"/>
      <c r="F21" s="10"/>
      <c r="G21" s="10">
        <f>SUM(G12:G20)</f>
        <v>1219.03</v>
      </c>
      <c r="H21" s="10">
        <f>SUM(H12:H20)</f>
        <v>34.78</v>
      </c>
    </row>
    <row r="22" spans="2:8">
      <c r="B22" s="2" t="s">
        <v>401</v>
      </c>
      <c r="C22" s="34"/>
      <c r="D22" s="2"/>
      <c r="E22" s="2"/>
      <c r="F22" s="10"/>
      <c r="G22" s="10">
        <v>2185.16</v>
      </c>
      <c r="H22" s="10">
        <v>62.35</v>
      </c>
    </row>
    <row r="23" spans="2:8">
      <c r="B23" s="2" t="s">
        <v>122</v>
      </c>
      <c r="C23" s="34"/>
      <c r="D23" s="2"/>
      <c r="E23" s="2"/>
      <c r="F23" s="10"/>
      <c r="G23" s="10">
        <v>3404.1899999999996</v>
      </c>
      <c r="H23" s="10">
        <v>97.13</v>
      </c>
    </row>
    <row r="24" spans="2:8">
      <c r="B24" s="2" t="s">
        <v>123</v>
      </c>
      <c r="C24" s="34"/>
      <c r="D24" s="2"/>
      <c r="E24" s="2"/>
      <c r="F24" s="10"/>
      <c r="G24" s="10">
        <v>100.73814841000035</v>
      </c>
      <c r="H24" s="10">
        <v>2.8700000000000045</v>
      </c>
    </row>
    <row r="25" spans="2:8">
      <c r="B25" s="2" t="s">
        <v>124</v>
      </c>
      <c r="C25" s="34"/>
      <c r="D25" s="2"/>
      <c r="E25" s="2"/>
      <c r="F25" s="10"/>
      <c r="G25" s="10">
        <v>3504.9281484100002</v>
      </c>
      <c r="H25" s="10">
        <v>100</v>
      </c>
    </row>
    <row r="26" spans="2:8">
      <c r="B26" s="1" t="s">
        <v>125</v>
      </c>
    </row>
    <row r="27" spans="2:8">
      <c r="B27" s="1" t="s">
        <v>126</v>
      </c>
    </row>
    <row r="28" spans="2:8">
      <c r="B28" s="2"/>
    </row>
    <row r="29" spans="2:8" ht="25.5">
      <c r="B29" s="11" t="s">
        <v>127</v>
      </c>
      <c r="C29" s="12" t="s">
        <v>128</v>
      </c>
    </row>
    <row r="30" spans="2:8">
      <c r="B30" s="2"/>
    </row>
    <row r="31" spans="2:8">
      <c r="B31" s="2" t="s">
        <v>129</v>
      </c>
    </row>
    <row r="32" spans="2:8">
      <c r="B32" s="2" t="s">
        <v>130</v>
      </c>
    </row>
    <row r="33" spans="2:3">
      <c r="B33" s="2" t="s">
        <v>1876</v>
      </c>
      <c r="C33" s="34"/>
    </row>
    <row r="34" spans="2:3">
      <c r="B34" s="2" t="s">
        <v>1875</v>
      </c>
      <c r="C34" s="34"/>
    </row>
    <row r="35" spans="2:3">
      <c r="B35" s="2" t="s">
        <v>1874</v>
      </c>
      <c r="C35" s="34"/>
    </row>
    <row r="36" spans="2:3">
      <c r="B36" s="2" t="s">
        <v>1873</v>
      </c>
      <c r="C36" s="34"/>
    </row>
    <row r="37" spans="2:3">
      <c r="B37" s="2" t="s">
        <v>1872</v>
      </c>
      <c r="C37" s="34"/>
    </row>
    <row r="38" spans="2:3">
      <c r="B38" s="2" t="s">
        <v>1871</v>
      </c>
      <c r="C38" s="34"/>
    </row>
    <row r="39" spans="2:3">
      <c r="B39" s="2" t="s">
        <v>1870</v>
      </c>
      <c r="C39" s="34"/>
    </row>
    <row r="40" spans="2:3">
      <c r="B40" s="2" t="s">
        <v>1869</v>
      </c>
      <c r="C40" s="34"/>
    </row>
    <row r="41" spans="2:3">
      <c r="B41" s="2" t="s">
        <v>131</v>
      </c>
      <c r="C41" s="34"/>
    </row>
    <row r="42" spans="2:3">
      <c r="B42" s="33" t="s">
        <v>1868</v>
      </c>
    </row>
  </sheetData>
  <mergeCells count="2">
    <mergeCell ref="B1:E1"/>
    <mergeCell ref="C3:C7"/>
  </mergeCells>
  <hyperlinks>
    <hyperlink ref="A1" location="Index!A1" display="Index" xr:uid="{C0C52A84-A1A5-4EAB-8880-9CFB768AC0E9}"/>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51F7-2B89-419B-9BA8-94103ABE9994}">
  <dimension ref="A1:H42"/>
  <sheetViews>
    <sheetView workbookViewId="0">
      <selection activeCell="B1" sqref="B1:E1"/>
    </sheetView>
  </sheetViews>
  <sheetFormatPr defaultRowHeight="12.75"/>
  <cols>
    <col min="1" max="1" width="5.42578125" style="1" bestFit="1" customWidth="1"/>
    <col min="2" max="2" width="67" style="1" bestFit="1" customWidth="1"/>
    <col min="3" max="3" width="25.7109375" style="12" customWidth="1"/>
    <col min="4" max="4" width="11.140625" style="1" bestFit="1" customWidth="1"/>
    <col min="5" max="5" width="14.140625" style="1" bestFit="1" customWidth="1"/>
    <col min="6" max="6" width="10.28515625" style="4" bestFit="1" customWidth="1"/>
    <col min="7" max="7" width="18.140625" style="4" bestFit="1" customWidth="1"/>
    <col min="8" max="8" width="9.140625" style="4"/>
    <col min="9" max="16384" width="9.140625" style="1"/>
  </cols>
  <sheetData>
    <row r="1" spans="1:8">
      <c r="A1" s="3" t="s">
        <v>0</v>
      </c>
      <c r="B1" s="329" t="s">
        <v>1886</v>
      </c>
      <c r="C1" s="329"/>
      <c r="D1" s="329"/>
      <c r="E1" s="329"/>
    </row>
    <row r="2" spans="1:8" ht="13.5" thickBot="1"/>
    <row r="3" spans="1:8" ht="15">
      <c r="B3" s="198" t="s">
        <v>3063</v>
      </c>
      <c r="C3" s="333"/>
    </row>
    <row r="4" spans="1:8" ht="15">
      <c r="B4" s="199" t="s">
        <v>3056</v>
      </c>
      <c r="C4" s="334"/>
    </row>
    <row r="5" spans="1:8" ht="15">
      <c r="B5" s="200" t="s">
        <v>2917</v>
      </c>
      <c r="C5" s="334"/>
    </row>
    <row r="6" spans="1:8" ht="15">
      <c r="B6" s="200" t="s">
        <v>3057</v>
      </c>
      <c r="C6" s="334"/>
    </row>
    <row r="7" spans="1:8" ht="15.75" thickBot="1">
      <c r="B7" s="202" t="s">
        <v>3058</v>
      </c>
      <c r="C7" s="335"/>
    </row>
    <row r="10" spans="1:8">
      <c r="B10" s="1" t="s">
        <v>101</v>
      </c>
    </row>
    <row r="12" spans="1:8">
      <c r="B12" s="6" t="s">
        <v>102</v>
      </c>
      <c r="C12" s="35" t="s">
        <v>103</v>
      </c>
      <c r="D12" s="6" t="s">
        <v>104</v>
      </c>
      <c r="E12" s="6" t="s">
        <v>105</v>
      </c>
      <c r="F12" s="8" t="s">
        <v>106</v>
      </c>
      <c r="G12" s="8" t="s">
        <v>107</v>
      </c>
      <c r="H12" s="8" t="s">
        <v>108</v>
      </c>
    </row>
    <row r="13" spans="1:8">
      <c r="B13" s="2" t="s">
        <v>109</v>
      </c>
    </row>
    <row r="14" spans="1:8">
      <c r="B14" s="2" t="s">
        <v>110</v>
      </c>
    </row>
    <row r="15" spans="1:8">
      <c r="B15" s="2" t="s">
        <v>399</v>
      </c>
    </row>
    <row r="16" spans="1:8">
      <c r="B16" s="1" t="s">
        <v>859</v>
      </c>
      <c r="C16" s="12">
        <v>3.21</v>
      </c>
      <c r="D16" s="1" t="s">
        <v>311</v>
      </c>
      <c r="E16" s="1" t="s">
        <v>860</v>
      </c>
      <c r="F16" s="4">
        <v>60</v>
      </c>
      <c r="G16" s="4">
        <v>600.99</v>
      </c>
      <c r="H16" s="4">
        <v>10.25</v>
      </c>
    </row>
    <row r="17" spans="2:8">
      <c r="B17" s="1" t="s">
        <v>1220</v>
      </c>
      <c r="C17" s="12">
        <v>3.14</v>
      </c>
      <c r="D17" s="1" t="s">
        <v>311</v>
      </c>
      <c r="E17" s="1" t="s">
        <v>1219</v>
      </c>
      <c r="F17" s="4">
        <v>44</v>
      </c>
      <c r="G17" s="4">
        <v>552.28</v>
      </c>
      <c r="H17" s="4">
        <v>9.42</v>
      </c>
    </row>
    <row r="18" spans="2:8">
      <c r="B18" s="1" t="s">
        <v>1831</v>
      </c>
      <c r="C18" s="12">
        <v>3.44</v>
      </c>
      <c r="D18" s="1" t="s">
        <v>311</v>
      </c>
      <c r="E18" s="1" t="s">
        <v>1830</v>
      </c>
      <c r="F18" s="4">
        <v>55000</v>
      </c>
      <c r="G18" s="4">
        <v>551.99</v>
      </c>
      <c r="H18" s="4">
        <v>9.42</v>
      </c>
    </row>
    <row r="19" spans="2:8">
      <c r="B19" s="1" t="s">
        <v>1863</v>
      </c>
      <c r="C19" s="12">
        <v>3.2</v>
      </c>
      <c r="D19" s="1" t="s">
        <v>311</v>
      </c>
      <c r="E19" s="1" t="s">
        <v>1862</v>
      </c>
      <c r="F19" s="4">
        <v>30</v>
      </c>
      <c r="G19" s="4">
        <v>301.36</v>
      </c>
      <c r="H19" s="4">
        <v>5.14</v>
      </c>
    </row>
    <row r="20" spans="2:8">
      <c r="B20" s="1" t="s">
        <v>1848</v>
      </c>
      <c r="C20" s="12">
        <v>3.13</v>
      </c>
      <c r="D20" s="1" t="s">
        <v>311</v>
      </c>
      <c r="E20" s="1" t="s">
        <v>1847</v>
      </c>
      <c r="F20" s="4">
        <v>3</v>
      </c>
      <c r="G20" s="4">
        <v>30.05</v>
      </c>
      <c r="H20" s="4">
        <v>0.51</v>
      </c>
    </row>
    <row r="21" spans="2:8">
      <c r="B21" s="2" t="s">
        <v>329</v>
      </c>
      <c r="C21" s="34"/>
      <c r="D21" s="2"/>
      <c r="E21" s="2"/>
      <c r="F21" s="10"/>
      <c r="G21" s="10">
        <f>SUM(G12:G20)</f>
        <v>2036.6699999999998</v>
      </c>
      <c r="H21" s="10">
        <f>SUM(H12:H20)</f>
        <v>34.74</v>
      </c>
    </row>
    <row r="22" spans="2:8">
      <c r="B22" s="2" t="s">
        <v>401</v>
      </c>
      <c r="C22" s="34"/>
      <c r="D22" s="2"/>
      <c r="E22" s="2"/>
      <c r="F22" s="10"/>
      <c r="G22" s="10">
        <v>3660.3</v>
      </c>
      <c r="H22" s="10">
        <v>62.45</v>
      </c>
    </row>
    <row r="23" spans="2:8">
      <c r="B23" s="2" t="s">
        <v>122</v>
      </c>
      <c r="C23" s="34"/>
      <c r="D23" s="2"/>
      <c r="E23" s="2"/>
      <c r="F23" s="10"/>
      <c r="G23" s="10">
        <v>5696.97</v>
      </c>
      <c r="H23" s="10">
        <v>97.2</v>
      </c>
    </row>
    <row r="24" spans="2:8">
      <c r="B24" s="2" t="s">
        <v>123</v>
      </c>
      <c r="C24" s="34"/>
      <c r="D24" s="2"/>
      <c r="E24" s="2"/>
      <c r="F24" s="10"/>
      <c r="G24" s="10">
        <v>164.48463403000005</v>
      </c>
      <c r="H24" s="10">
        <v>2.7999999999999972</v>
      </c>
    </row>
    <row r="25" spans="2:8">
      <c r="B25" s="2" t="s">
        <v>124</v>
      </c>
      <c r="C25" s="34"/>
      <c r="D25" s="2"/>
      <c r="E25" s="2"/>
      <c r="F25" s="10"/>
      <c r="G25" s="10">
        <v>5861.4546340300003</v>
      </c>
      <c r="H25" s="10">
        <v>100</v>
      </c>
    </row>
    <row r="26" spans="2:8">
      <c r="B26" s="1" t="s">
        <v>125</v>
      </c>
    </row>
    <row r="27" spans="2:8">
      <c r="B27" s="1" t="s">
        <v>126</v>
      </c>
    </row>
    <row r="28" spans="2:8">
      <c r="B28" s="2"/>
    </row>
    <row r="29" spans="2:8" ht="25.5">
      <c r="B29" s="11" t="s">
        <v>127</v>
      </c>
      <c r="C29" s="12" t="s">
        <v>128</v>
      </c>
    </row>
    <row r="30" spans="2:8">
      <c r="B30" s="2"/>
    </row>
    <row r="31" spans="2:8">
      <c r="B31" s="2" t="s">
        <v>129</v>
      </c>
    </row>
    <row r="32" spans="2:8">
      <c r="B32" s="2" t="s">
        <v>130</v>
      </c>
    </row>
    <row r="33" spans="2:3">
      <c r="B33" s="2" t="s">
        <v>1885</v>
      </c>
      <c r="C33" s="34"/>
    </row>
    <row r="34" spans="2:3">
      <c r="B34" s="2" t="s">
        <v>1884</v>
      </c>
      <c r="C34" s="34"/>
    </row>
    <row r="35" spans="2:3">
      <c r="B35" s="2" t="s">
        <v>1883</v>
      </c>
      <c r="C35" s="34"/>
    </row>
    <row r="36" spans="2:3">
      <c r="B36" s="2" t="s">
        <v>1882</v>
      </c>
      <c r="C36" s="34"/>
    </row>
    <row r="37" spans="2:3">
      <c r="B37" s="2" t="s">
        <v>1881</v>
      </c>
      <c r="C37" s="34"/>
    </row>
    <row r="38" spans="2:3">
      <c r="B38" s="2" t="s">
        <v>1880</v>
      </c>
      <c r="C38" s="34"/>
    </row>
    <row r="39" spans="2:3">
      <c r="B39" s="2" t="s">
        <v>1879</v>
      </c>
      <c r="C39" s="34"/>
    </row>
    <row r="40" spans="2:3">
      <c r="B40" s="2" t="s">
        <v>1878</v>
      </c>
      <c r="C40" s="34"/>
    </row>
    <row r="41" spans="2:3">
      <c r="B41" s="2" t="s">
        <v>131</v>
      </c>
      <c r="C41" s="34"/>
    </row>
    <row r="42" spans="2:3">
      <c r="B42" s="33" t="s">
        <v>1868</v>
      </c>
    </row>
  </sheetData>
  <mergeCells count="2">
    <mergeCell ref="B1:E1"/>
    <mergeCell ref="C3:C7"/>
  </mergeCells>
  <hyperlinks>
    <hyperlink ref="A1" location="Index!A1" display="Index" xr:uid="{CACB9C39-F50F-4ED5-A277-C934BF4C884B}"/>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B9088-8D3C-4639-8330-6FDD56997F59}">
  <dimension ref="A1:H17"/>
  <sheetViews>
    <sheetView workbookViewId="0"/>
  </sheetViews>
  <sheetFormatPr defaultRowHeight="12.75"/>
  <cols>
    <col min="1" max="1" width="5.42578125" style="1" bestFit="1" customWidth="1"/>
    <col min="2" max="2" width="67" style="1" bestFit="1" customWidth="1"/>
    <col min="3" max="3" width="13.140625" style="12" bestFit="1" customWidth="1"/>
    <col min="4" max="4" width="11.140625" style="1" bestFit="1" customWidth="1"/>
    <col min="5" max="5" width="13.140625" style="1" bestFit="1" customWidth="1"/>
    <col min="6" max="6" width="10.28515625" style="4" bestFit="1" customWidth="1"/>
    <col min="7" max="7" width="18.140625" style="4" bestFit="1" customWidth="1"/>
    <col min="8" max="8" width="9.140625" style="4"/>
    <col min="9" max="16384" width="9.140625" style="1"/>
  </cols>
  <sheetData>
    <row r="1" spans="1:8">
      <c r="A1" s="3" t="s">
        <v>0</v>
      </c>
      <c r="B1" s="329" t="s">
        <v>1888</v>
      </c>
      <c r="C1" s="329"/>
      <c r="D1" s="329"/>
      <c r="E1" s="329"/>
    </row>
    <row r="5" spans="1:8">
      <c r="B5" s="1" t="s">
        <v>101</v>
      </c>
    </row>
    <row r="7" spans="1:8">
      <c r="B7" s="6" t="s">
        <v>102</v>
      </c>
      <c r="C7" s="35" t="s">
        <v>103</v>
      </c>
      <c r="D7" s="6" t="s">
        <v>104</v>
      </c>
      <c r="E7" s="6" t="s">
        <v>105</v>
      </c>
      <c r="F7" s="8" t="s">
        <v>106</v>
      </c>
      <c r="G7" s="8" t="s">
        <v>107</v>
      </c>
      <c r="H7" s="8" t="s">
        <v>108</v>
      </c>
    </row>
    <row r="8" spans="1:8">
      <c r="B8" s="2" t="s">
        <v>122</v>
      </c>
      <c r="C8" s="34"/>
      <c r="D8" s="2"/>
      <c r="E8" s="2"/>
      <c r="F8" s="10"/>
      <c r="G8" s="59">
        <v>0</v>
      </c>
      <c r="H8" s="59">
        <v>0</v>
      </c>
    </row>
    <row r="10" spans="1:8">
      <c r="B10" s="33" t="s">
        <v>985</v>
      </c>
    </row>
    <row r="11" spans="1:8">
      <c r="B11" s="33" t="s">
        <v>974</v>
      </c>
      <c r="C11" s="24"/>
      <c r="D11" s="23"/>
      <c r="E11" s="23"/>
      <c r="F11" s="22"/>
      <c r="G11" s="22"/>
      <c r="H11" s="38"/>
    </row>
    <row r="12" spans="1:8" ht="199.5">
      <c r="B12" s="32" t="s">
        <v>973</v>
      </c>
      <c r="C12" s="31" t="s">
        <v>972</v>
      </c>
      <c r="D12" s="30" t="s">
        <v>971</v>
      </c>
      <c r="E12" s="30" t="s">
        <v>970</v>
      </c>
      <c r="F12" s="29" t="s">
        <v>1161</v>
      </c>
      <c r="G12" s="22"/>
      <c r="H12" s="38"/>
    </row>
    <row r="13" spans="1:8">
      <c r="B13" s="28" t="s">
        <v>1289</v>
      </c>
      <c r="C13" s="27" t="s">
        <v>1288</v>
      </c>
      <c r="D13" s="40">
        <v>0</v>
      </c>
      <c r="E13" s="40">
        <v>0</v>
      </c>
      <c r="F13" s="25">
        <v>857.06</v>
      </c>
      <c r="G13" s="22" t="s">
        <v>964</v>
      </c>
      <c r="H13" s="38"/>
    </row>
    <row r="14" spans="1:8">
      <c r="B14" s="23"/>
      <c r="C14" s="24"/>
      <c r="D14" s="23"/>
      <c r="E14" s="23"/>
      <c r="F14" s="22"/>
      <c r="G14" s="22"/>
      <c r="H14" s="38"/>
    </row>
    <row r="15" spans="1:8">
      <c r="B15" s="23"/>
      <c r="C15" s="24"/>
      <c r="D15" s="23"/>
      <c r="E15" s="23"/>
      <c r="F15" s="22"/>
      <c r="G15" s="22"/>
      <c r="H15" s="38"/>
    </row>
    <row r="16" spans="1:8">
      <c r="B16" s="23" t="s">
        <v>1887</v>
      </c>
      <c r="C16" s="24"/>
      <c r="D16" s="23"/>
      <c r="E16" s="23"/>
      <c r="F16" s="22"/>
      <c r="G16" s="22"/>
      <c r="H16" s="38"/>
    </row>
    <row r="17" spans="3:8">
      <c r="C17" s="58"/>
      <c r="H17" s="38"/>
    </row>
  </sheetData>
  <mergeCells count="1">
    <mergeCell ref="B1:E1"/>
  </mergeCells>
  <hyperlinks>
    <hyperlink ref="A1" location="Index!A1" display="Index" xr:uid="{EDFFA836-2E69-4A92-B1E8-6A6CA627002B}"/>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3E9D6-398E-4A94-A963-DDE5FD443014}">
  <dimension ref="A1:H18"/>
  <sheetViews>
    <sheetView workbookViewId="0">
      <selection activeCell="B1" sqref="B1:E1"/>
    </sheetView>
  </sheetViews>
  <sheetFormatPr defaultRowHeight="12.75"/>
  <cols>
    <col min="1" max="1" width="5.42578125" style="60" bestFit="1" customWidth="1"/>
    <col min="2" max="2" width="70.42578125" style="60" customWidth="1"/>
    <col min="3" max="3" width="13.140625" style="62" bestFit="1" customWidth="1"/>
    <col min="4" max="4" width="11.140625" style="60" bestFit="1" customWidth="1"/>
    <col min="5" max="5" width="13.5703125" style="60" bestFit="1" customWidth="1"/>
    <col min="6" max="6" width="10.28515625" style="61" bestFit="1" customWidth="1"/>
    <col min="7" max="7" width="18.140625" style="61" bestFit="1" customWidth="1"/>
    <col min="8" max="8" width="9.140625" style="61"/>
    <col min="9" max="16384" width="9.140625" style="60"/>
  </cols>
  <sheetData>
    <row r="1" spans="1:8">
      <c r="A1" s="3" t="s">
        <v>0</v>
      </c>
      <c r="B1" s="379" t="s">
        <v>1891</v>
      </c>
      <c r="C1" s="379"/>
      <c r="D1" s="379"/>
      <c r="E1" s="379"/>
    </row>
    <row r="5" spans="1:8">
      <c r="B5" s="1" t="s">
        <v>101</v>
      </c>
    </row>
    <row r="7" spans="1:8">
      <c r="B7" s="80" t="s">
        <v>102</v>
      </c>
      <c r="C7" s="81" t="s">
        <v>103</v>
      </c>
      <c r="D7" s="80" t="s">
        <v>104</v>
      </c>
      <c r="E7" s="80" t="s">
        <v>105</v>
      </c>
      <c r="F7" s="79" t="s">
        <v>106</v>
      </c>
      <c r="G7" s="79" t="s">
        <v>107</v>
      </c>
      <c r="H7" s="79" t="s">
        <v>108</v>
      </c>
    </row>
    <row r="8" spans="1:8">
      <c r="B8" s="77" t="s">
        <v>122</v>
      </c>
      <c r="C8" s="78"/>
      <c r="D8" s="77"/>
      <c r="E8" s="77"/>
      <c r="F8" s="59"/>
      <c r="G8" s="59">
        <v>0</v>
      </c>
      <c r="H8" s="59">
        <v>0</v>
      </c>
    </row>
    <row r="10" spans="1:8">
      <c r="B10" s="33" t="s">
        <v>985</v>
      </c>
    </row>
    <row r="11" spans="1:8">
      <c r="B11" s="76" t="s">
        <v>974</v>
      </c>
      <c r="C11" s="64"/>
      <c r="H11" s="63"/>
    </row>
    <row r="12" spans="1:8" ht="199.5">
      <c r="B12" s="75" t="s">
        <v>973</v>
      </c>
      <c r="C12" s="74" t="s">
        <v>972</v>
      </c>
      <c r="D12" s="73" t="s">
        <v>971</v>
      </c>
      <c r="E12" s="73" t="s">
        <v>970</v>
      </c>
      <c r="F12" s="72" t="s">
        <v>1161</v>
      </c>
      <c r="G12" s="320"/>
      <c r="H12" s="320"/>
    </row>
    <row r="13" spans="1:8">
      <c r="B13" s="71" t="s">
        <v>1289</v>
      </c>
      <c r="C13" s="70" t="s">
        <v>1288</v>
      </c>
      <c r="D13" s="69">
        <v>0</v>
      </c>
      <c r="E13" s="69">
        <v>0</v>
      </c>
      <c r="F13" s="68">
        <v>875.07</v>
      </c>
      <c r="G13" s="65"/>
      <c r="H13" s="63"/>
    </row>
    <row r="14" spans="1:8">
      <c r="B14" s="66"/>
      <c r="C14" s="67"/>
      <c r="D14" s="66"/>
      <c r="E14" s="66"/>
      <c r="F14" s="65"/>
      <c r="G14" s="65"/>
      <c r="H14" s="63"/>
    </row>
    <row r="15" spans="1:8">
      <c r="B15" s="66"/>
      <c r="C15" s="67"/>
      <c r="D15" s="66"/>
      <c r="E15" s="66"/>
      <c r="F15" s="65"/>
      <c r="G15" s="65"/>
      <c r="H15" s="63"/>
    </row>
    <row r="16" spans="1:8">
      <c r="B16" s="66" t="s">
        <v>1890</v>
      </c>
      <c r="C16" s="67"/>
      <c r="D16" s="66"/>
      <c r="E16" s="66"/>
      <c r="F16" s="65"/>
      <c r="G16" s="65"/>
      <c r="H16" s="63"/>
    </row>
    <row r="17" spans="2:8">
      <c r="C17" s="64"/>
      <c r="H17" s="63"/>
    </row>
    <row r="18" spans="2:8">
      <c r="B18" s="60" t="s">
        <v>1889</v>
      </c>
    </row>
  </sheetData>
  <mergeCells count="1">
    <mergeCell ref="B1:E1"/>
  </mergeCells>
  <hyperlinks>
    <hyperlink ref="A1" location="Index!A1" display="Index" xr:uid="{4C95B5C0-65AC-4149-B15E-07859BAC79D2}"/>
  </hyperlink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53</vt:i4>
      </vt:variant>
      <vt:variant>
        <vt:lpstr>Named Ranges</vt:lpstr>
      </vt:variant>
      <vt:variant>
        <vt:i4>415</vt:i4>
      </vt:variant>
    </vt:vector>
  </HeadingPairs>
  <TitlesOfParts>
    <vt:vector size="468" baseType="lpstr">
      <vt:lpstr>Index</vt:lpstr>
      <vt:lpstr>Dividend History</vt:lpstr>
      <vt:lpstr>TAF</vt:lpstr>
      <vt:lpstr>TBAF</vt:lpstr>
      <vt:lpstr>TMIF</vt:lpstr>
      <vt:lpstr>TMAOF</vt:lpstr>
      <vt:lpstr>TEGF</vt:lpstr>
      <vt:lpstr>TLF</vt:lpstr>
      <vt:lpstr>TSTBF</vt:lpstr>
      <vt:lpstr>TFF</vt:lpstr>
      <vt:lpstr>TIPF</vt:lpstr>
      <vt:lpstr>TUSTF</vt:lpstr>
      <vt:lpstr>TFRSTF</vt:lpstr>
      <vt:lpstr>TOF</vt:lpstr>
      <vt:lpstr>TIFA</vt:lpstr>
      <vt:lpstr>TGSFR</vt:lpstr>
      <vt:lpstr>TDBF</vt:lpstr>
      <vt:lpstr>TBPSUF</vt:lpstr>
      <vt:lpstr>TFRF</vt:lpstr>
      <vt:lpstr>TRSFC</vt:lpstr>
      <vt:lpstr>TRSFM</vt:lpstr>
      <vt:lpstr>TRSFP</vt:lpstr>
      <vt:lpstr>TTOFE</vt:lpstr>
      <vt:lpstr>TEOF</vt:lpstr>
      <vt:lpstr>TINR</vt:lpstr>
      <vt:lpstr>TSCAPF</vt:lpstr>
      <vt:lpstr>TEQPEF</vt:lpstr>
      <vt:lpstr>TMCAPF</vt:lpstr>
      <vt:lpstr>TFEF</vt:lpstr>
      <vt:lpstr>TTSF96</vt:lpstr>
      <vt:lpstr>TDIVYF</vt:lpstr>
      <vt:lpstr>TIFSA</vt:lpstr>
      <vt:lpstr>TIFNA</vt:lpstr>
      <vt:lpstr>TNETF</vt:lpstr>
      <vt:lpstr>TNPBETF</vt:lpstr>
      <vt:lpstr>TBFSF</vt:lpstr>
      <vt:lpstr>TDIF</vt:lpstr>
      <vt:lpstr>TICF</vt:lpstr>
      <vt:lpstr>TIPHF</vt:lpstr>
      <vt:lpstr>TREF</vt:lpstr>
      <vt:lpstr>TISF</vt:lpstr>
      <vt:lpstr>TCS</vt:lpstr>
      <vt:lpstr>TYCF</vt:lpstr>
      <vt:lpstr>TQNTF</vt:lpstr>
      <vt:lpstr>TBCF</vt:lpstr>
      <vt:lpstr>TFM56F</vt:lpstr>
      <vt:lpstr>TFM56D</vt:lpstr>
      <vt:lpstr>TFM56C</vt:lpstr>
      <vt:lpstr>TFM56B</vt:lpstr>
      <vt:lpstr>TFM56A</vt:lpstr>
      <vt:lpstr>TFM55I</vt:lpstr>
      <vt:lpstr>TFM55F</vt:lpstr>
      <vt:lpstr>TFM55E</vt:lpstr>
      <vt:lpstr>Index!Main_Sheet</vt:lpstr>
      <vt:lpstr>TAF</vt:lpstr>
      <vt:lpstr>TAF!TAF_Debt_Related</vt:lpstr>
      <vt:lpstr>TAF!TAF_EQ</vt:lpstr>
      <vt:lpstr>TAF!TAF_EQ_Related</vt:lpstr>
      <vt:lpstr>TAF!TAF_FD</vt:lpstr>
      <vt:lpstr>TAF!TAF_GOV_SEC</vt:lpstr>
      <vt:lpstr>TAF!TAF_MM</vt:lpstr>
      <vt:lpstr>TAF!TAFNAV</vt:lpstr>
      <vt:lpstr>TBAF</vt:lpstr>
      <vt:lpstr>TBAF!TBAF_Debt_Related</vt:lpstr>
      <vt:lpstr>TBAF!TBAF_EQ</vt:lpstr>
      <vt:lpstr>TBAF!TBAF_EQ_Related</vt:lpstr>
      <vt:lpstr>TBAF!TBAF_FD</vt:lpstr>
      <vt:lpstr>TBAF!TBAF_GOV_SEC</vt:lpstr>
      <vt:lpstr>TBAF!TBAF_MM</vt:lpstr>
      <vt:lpstr>TMAOF!TBAF_Mutual_F_Units_1</vt:lpstr>
      <vt:lpstr>TBAF!TBAFNAV</vt:lpstr>
      <vt:lpstr>TBCF</vt:lpstr>
      <vt:lpstr>TBCF!TBCF_EQ</vt:lpstr>
      <vt:lpstr>TBCF!TBCFNAV</vt:lpstr>
      <vt:lpstr>TBFSF</vt:lpstr>
      <vt:lpstr>TBFSF!TBFSF_EQ</vt:lpstr>
      <vt:lpstr>TBFSF!TBFSFNAV</vt:lpstr>
      <vt:lpstr>TBPSUF!TBPSUF</vt:lpstr>
      <vt:lpstr>TFM55E!TBPSUF</vt:lpstr>
      <vt:lpstr>TFM55F!TBPSUF</vt:lpstr>
      <vt:lpstr>TFM55I!TBPSUF</vt:lpstr>
      <vt:lpstr>TFM56A!TBPSUF</vt:lpstr>
      <vt:lpstr>TFM56B!TBPSUF</vt:lpstr>
      <vt:lpstr>TFM56C!TBPSUF</vt:lpstr>
      <vt:lpstr>TFM56D!TBPSUF</vt:lpstr>
      <vt:lpstr>TFM56F!TBPSUF</vt:lpstr>
      <vt:lpstr>TFRF!TBPSUF</vt:lpstr>
      <vt:lpstr>TBPSUF!TBPSUF_Debt_Related</vt:lpstr>
      <vt:lpstr>TBPSUF!TBPSUF_GOV_SEC</vt:lpstr>
      <vt:lpstr>TBPSUF!TBPSUF_MM</vt:lpstr>
      <vt:lpstr>TBPSUF!TBPSUFNAV</vt:lpstr>
      <vt:lpstr>TCS</vt:lpstr>
      <vt:lpstr>TCS!TCS_EQ</vt:lpstr>
      <vt:lpstr>TCS!TCSNAV</vt:lpstr>
      <vt:lpstr>TBPSUF!TDBF</vt:lpstr>
      <vt:lpstr>TDBF!TDBF</vt:lpstr>
      <vt:lpstr>TFM55E!TDBF</vt:lpstr>
      <vt:lpstr>TFM55F!TDBF</vt:lpstr>
      <vt:lpstr>TFM55I!TDBF</vt:lpstr>
      <vt:lpstr>TFM56A!TDBF</vt:lpstr>
      <vt:lpstr>TFM56B!TDBF</vt:lpstr>
      <vt:lpstr>TFM56C!TDBF</vt:lpstr>
      <vt:lpstr>TFM56D!TDBF</vt:lpstr>
      <vt:lpstr>TFM56F!TDBF</vt:lpstr>
      <vt:lpstr>TFRF!TDBF</vt:lpstr>
      <vt:lpstr>TDBF!TDBF_Debt_Related</vt:lpstr>
      <vt:lpstr>TDBF!TDBF_GOV_SEC</vt:lpstr>
      <vt:lpstr>TDBF!TDBF_MM</vt:lpstr>
      <vt:lpstr>TDBF!TDBFNAV</vt:lpstr>
      <vt:lpstr>TDIF</vt:lpstr>
      <vt:lpstr>TDIF!TDIF_EQ</vt:lpstr>
      <vt:lpstr>TDIF!TDIF_Foreign_Units</vt:lpstr>
      <vt:lpstr>TDIF!TDIFNAV</vt:lpstr>
      <vt:lpstr>TDIVYF</vt:lpstr>
      <vt:lpstr>TDIVYF!TDIVYF_Debt_Related</vt:lpstr>
      <vt:lpstr>TDIVYF!TDIVYF_EQ</vt:lpstr>
      <vt:lpstr>TDIVYF!TDIVYF_GOV_SEC</vt:lpstr>
      <vt:lpstr>TDIVYF!TDIVYFNAV</vt:lpstr>
      <vt:lpstr>TEGF</vt:lpstr>
      <vt:lpstr>TEGF!TEGF_Debt_Related</vt:lpstr>
      <vt:lpstr>TEGF!TEGF_EQ</vt:lpstr>
      <vt:lpstr>TEGF!TEGF_GOV_SEC</vt:lpstr>
      <vt:lpstr>TEGF!TEGF_MM</vt:lpstr>
      <vt:lpstr>TEGF!TEGFNAV</vt:lpstr>
      <vt:lpstr>TEOF</vt:lpstr>
      <vt:lpstr>TEOF!TEOF_EQ</vt:lpstr>
      <vt:lpstr>TEOF!TEOFNAV</vt:lpstr>
      <vt:lpstr>TEQPEF</vt:lpstr>
      <vt:lpstr>TEQPEF!TEQPEF_EQ</vt:lpstr>
      <vt:lpstr>TEQPEF!TEQPEFNAV</vt:lpstr>
      <vt:lpstr>TFEF</vt:lpstr>
      <vt:lpstr>TFEF!TFEF_EQ</vt:lpstr>
      <vt:lpstr>TFEF!TFEFNAV</vt:lpstr>
      <vt:lpstr>TBPSUF!TFF</vt:lpstr>
      <vt:lpstr>TDBF!TFF</vt:lpstr>
      <vt:lpstr>TFF!TFF</vt:lpstr>
      <vt:lpstr>TFM55E!TFF</vt:lpstr>
      <vt:lpstr>TFM55F!TFF</vt:lpstr>
      <vt:lpstr>TFM55I!TFF</vt:lpstr>
      <vt:lpstr>TFM56A!TFF</vt:lpstr>
      <vt:lpstr>TFM56B!TFF</vt:lpstr>
      <vt:lpstr>TFM56C!TFF</vt:lpstr>
      <vt:lpstr>TFM56D!TFF</vt:lpstr>
      <vt:lpstr>TFM56F!TFF</vt:lpstr>
      <vt:lpstr>TFRF!TFF</vt:lpstr>
      <vt:lpstr>TFRSTF!TFF</vt:lpstr>
      <vt:lpstr>TGSFR!TFF</vt:lpstr>
      <vt:lpstr>TIFA!TFF</vt:lpstr>
      <vt:lpstr>TIPF!TFF</vt:lpstr>
      <vt:lpstr>TOF!TFF</vt:lpstr>
      <vt:lpstr>TRSFC!TFF</vt:lpstr>
      <vt:lpstr>TUSTF!TFF</vt:lpstr>
      <vt:lpstr>TFF!TFF_Debt_Related</vt:lpstr>
      <vt:lpstr>TFF!TFF_GOV_SEC</vt:lpstr>
      <vt:lpstr>TFF!TFF_MM</vt:lpstr>
      <vt:lpstr>TFF!TFFNAV</vt:lpstr>
      <vt:lpstr>TFF!TFFSP1NAV</vt:lpstr>
      <vt:lpstr>TFM55E!TFM55E</vt:lpstr>
      <vt:lpstr>TFM55E!TFM55E_Debt_Related</vt:lpstr>
      <vt:lpstr>TFM55F!TFM55F</vt:lpstr>
      <vt:lpstr>TFM55F!TFM55F_Debt_Related</vt:lpstr>
      <vt:lpstr>TFM55E!TFM55I</vt:lpstr>
      <vt:lpstr>TFM55F!TFM55I</vt:lpstr>
      <vt:lpstr>TFM55I!TFM55I</vt:lpstr>
      <vt:lpstr>TFM55I!TFM55I_Debt_Related</vt:lpstr>
      <vt:lpstr>TFM55I!TFM55INAV</vt:lpstr>
      <vt:lpstr>TFM55E!TFM56A</vt:lpstr>
      <vt:lpstr>TFM55F!TFM56A</vt:lpstr>
      <vt:lpstr>TFM55I!TFM56A</vt:lpstr>
      <vt:lpstr>TFM56A!TFM56A</vt:lpstr>
      <vt:lpstr>TFM56A!TFM56A_Debt_Related</vt:lpstr>
      <vt:lpstr>TFM56A!TFM56ANAV</vt:lpstr>
      <vt:lpstr>TFM55E!TFM56B</vt:lpstr>
      <vt:lpstr>TFM55F!TFM56B</vt:lpstr>
      <vt:lpstr>TFM55I!TFM56B</vt:lpstr>
      <vt:lpstr>TFM56A!TFM56B</vt:lpstr>
      <vt:lpstr>TFM56B!TFM56B</vt:lpstr>
      <vt:lpstr>TFM56B!TFM56B_Debt_Related</vt:lpstr>
      <vt:lpstr>TFM56B!TFM56BNAV</vt:lpstr>
      <vt:lpstr>TFM55E!TFM56C</vt:lpstr>
      <vt:lpstr>TFM55F!TFM56C</vt:lpstr>
      <vt:lpstr>TFM55I!TFM56C</vt:lpstr>
      <vt:lpstr>TFM56A!TFM56C</vt:lpstr>
      <vt:lpstr>TFM56B!TFM56C</vt:lpstr>
      <vt:lpstr>TFM56C!TFM56C</vt:lpstr>
      <vt:lpstr>TFM56C!TFM56C_Debt_Related</vt:lpstr>
      <vt:lpstr>TFM56C!TFM56CNAV</vt:lpstr>
      <vt:lpstr>TFM55E!TFM56D</vt:lpstr>
      <vt:lpstr>TFM55F!TFM56D</vt:lpstr>
      <vt:lpstr>TFM55I!TFM56D</vt:lpstr>
      <vt:lpstr>TFM56A!TFM56D</vt:lpstr>
      <vt:lpstr>TFM56B!TFM56D</vt:lpstr>
      <vt:lpstr>TFM56C!TFM56D</vt:lpstr>
      <vt:lpstr>TFM56D!TFM56D</vt:lpstr>
      <vt:lpstr>TFM56D!TFM56D_Debt_Related</vt:lpstr>
      <vt:lpstr>TFM56D!TFM56DNAV</vt:lpstr>
      <vt:lpstr>TFM55E!TFM56F</vt:lpstr>
      <vt:lpstr>TFM55F!TFM56F</vt:lpstr>
      <vt:lpstr>TFM55I!TFM56F</vt:lpstr>
      <vt:lpstr>TFM56A!TFM56F</vt:lpstr>
      <vt:lpstr>TFM56B!TFM56F</vt:lpstr>
      <vt:lpstr>TFM56C!TFM56F</vt:lpstr>
      <vt:lpstr>TFM56D!TFM56F</vt:lpstr>
      <vt:lpstr>TFM56F!TFM56F</vt:lpstr>
      <vt:lpstr>TFM56F!TFM56F_Debt_Related</vt:lpstr>
      <vt:lpstr>TFM56F!TFM56FNAV</vt:lpstr>
      <vt:lpstr>TFM55E!TFRF</vt:lpstr>
      <vt:lpstr>TFM55F!TFRF</vt:lpstr>
      <vt:lpstr>TFM55I!TFRF</vt:lpstr>
      <vt:lpstr>TFM56A!TFRF</vt:lpstr>
      <vt:lpstr>TFM56B!TFRF</vt:lpstr>
      <vt:lpstr>TFM56C!TFRF</vt:lpstr>
      <vt:lpstr>TFM56D!TFRF</vt:lpstr>
      <vt:lpstr>TFM56F!TFRF</vt:lpstr>
      <vt:lpstr>TFRF!TFRF</vt:lpstr>
      <vt:lpstr>TFRF!TFRF_Debt_Related</vt:lpstr>
      <vt:lpstr>TFRF!TFRF_GOV_SEC</vt:lpstr>
      <vt:lpstr>TFRF!TFRFNAV</vt:lpstr>
      <vt:lpstr>TBPSUF!TFRSTF</vt:lpstr>
      <vt:lpstr>TDBF!TFRSTF</vt:lpstr>
      <vt:lpstr>TFM55E!TFRSTF</vt:lpstr>
      <vt:lpstr>TFM55F!TFRSTF</vt:lpstr>
      <vt:lpstr>TFM55I!TFRSTF</vt:lpstr>
      <vt:lpstr>TFM56A!TFRSTF</vt:lpstr>
      <vt:lpstr>TFM56B!TFRSTF</vt:lpstr>
      <vt:lpstr>TFM56C!TFRSTF</vt:lpstr>
      <vt:lpstr>TFM56D!TFRSTF</vt:lpstr>
      <vt:lpstr>TFM56F!TFRSTF</vt:lpstr>
      <vt:lpstr>TFRF!TFRSTF</vt:lpstr>
      <vt:lpstr>TFRSTF!TFRSTF</vt:lpstr>
      <vt:lpstr>TGSFR!TFRSTF</vt:lpstr>
      <vt:lpstr>TIFA!TFRSTF</vt:lpstr>
      <vt:lpstr>TOF!TFRSTF</vt:lpstr>
      <vt:lpstr>TRSFC!TFRSTF</vt:lpstr>
      <vt:lpstr>TFRSTF!TFRSTF_GOV_SEC</vt:lpstr>
      <vt:lpstr>TFRSTF!TFRSTF_MM</vt:lpstr>
      <vt:lpstr>TFRSTF!TFRSTFNAV</vt:lpstr>
      <vt:lpstr>TBPSUF!TGSFR</vt:lpstr>
      <vt:lpstr>TDBF!TGSFR</vt:lpstr>
      <vt:lpstr>TFM55E!TGSFR</vt:lpstr>
      <vt:lpstr>TFM55F!TGSFR</vt:lpstr>
      <vt:lpstr>TFM55I!TGSFR</vt:lpstr>
      <vt:lpstr>TFM56A!TGSFR</vt:lpstr>
      <vt:lpstr>TFM56B!TGSFR</vt:lpstr>
      <vt:lpstr>TFM56C!TGSFR</vt:lpstr>
      <vt:lpstr>TFM56D!TGSFR</vt:lpstr>
      <vt:lpstr>TFM56F!TGSFR</vt:lpstr>
      <vt:lpstr>TFRF!TGSFR</vt:lpstr>
      <vt:lpstr>TGSFR!TGSFR</vt:lpstr>
      <vt:lpstr>TGSFR!TGSFR_GOV_SEC</vt:lpstr>
      <vt:lpstr>TGSFR!TGSFRNAV</vt:lpstr>
      <vt:lpstr>TICF</vt:lpstr>
      <vt:lpstr>TICF!TICF_Debt_Related</vt:lpstr>
      <vt:lpstr>TICF!TICF_EQ</vt:lpstr>
      <vt:lpstr>TICF!TICFNAV</vt:lpstr>
      <vt:lpstr>TBPSUF!TIFA</vt:lpstr>
      <vt:lpstr>TDBF!TIFA</vt:lpstr>
      <vt:lpstr>TFM55E!TIFA</vt:lpstr>
      <vt:lpstr>TFM55F!TIFA</vt:lpstr>
      <vt:lpstr>TFM55I!TIFA</vt:lpstr>
      <vt:lpstr>TFM56A!TIFA</vt:lpstr>
      <vt:lpstr>TFM56B!TIFA</vt:lpstr>
      <vt:lpstr>TFM56C!TIFA</vt:lpstr>
      <vt:lpstr>TFM56D!TIFA</vt:lpstr>
      <vt:lpstr>TFM56F!TIFA</vt:lpstr>
      <vt:lpstr>TFRF!TIFA</vt:lpstr>
      <vt:lpstr>TGSFR!TIFA</vt:lpstr>
      <vt:lpstr>TIFA!TIFA</vt:lpstr>
      <vt:lpstr>TIFA!TIFA_Debt_Related</vt:lpstr>
      <vt:lpstr>TIFA!TIFA_Debt_Related_UNLISTED</vt:lpstr>
      <vt:lpstr>TIFA!TIFA_GOV_SEC</vt:lpstr>
      <vt:lpstr>TIFA!TIFANAV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TBPSUF!TIPF</vt:lpstr>
      <vt:lpstr>TDBF!TIPF</vt:lpstr>
      <vt:lpstr>TFM55E!TIPF</vt:lpstr>
      <vt:lpstr>TFM55F!TIPF</vt:lpstr>
      <vt:lpstr>TFM55I!TIPF</vt:lpstr>
      <vt:lpstr>TFM56A!TIPF</vt:lpstr>
      <vt:lpstr>TFM56B!TIPF</vt:lpstr>
      <vt:lpstr>TFM56C!TIPF</vt:lpstr>
      <vt:lpstr>TFM56D!TIPF</vt:lpstr>
      <vt:lpstr>TFM56F!TIPF</vt:lpstr>
      <vt:lpstr>TFRF!TIPF</vt:lpstr>
      <vt:lpstr>TFRSTF!TIPF</vt:lpstr>
      <vt:lpstr>TGSFR!TIPF</vt:lpstr>
      <vt:lpstr>TIFA!TIPF</vt:lpstr>
      <vt:lpstr>TIPF!TIPF</vt:lpstr>
      <vt:lpstr>TOF!TIPF</vt:lpstr>
      <vt:lpstr>TRSFC!TIPF</vt:lpstr>
      <vt:lpstr>TUSTF!TIPF</vt:lpstr>
      <vt:lpstr>TIPF!TIPF_Debt_Related</vt:lpstr>
      <vt:lpstr>TIPF!TIPF_Debt_Related_UNLISTED</vt:lpstr>
      <vt:lpstr>TIPF!TIPF_GOV_SEC</vt:lpstr>
      <vt:lpstr>TIPF!TIPFNAV</vt:lpstr>
      <vt:lpstr>TIPF!TIPFSP1NAV</vt:lpstr>
      <vt:lpstr>TIPHF</vt:lpstr>
      <vt:lpstr>TIPHF!TIPHF_EQ</vt:lpstr>
      <vt:lpstr>TIPHF!TIPHFNAV</vt:lpstr>
      <vt:lpstr>TISF</vt:lpstr>
      <vt:lpstr>TISF!TISF_EQ</vt:lpstr>
      <vt:lpstr>TISF!TISFNAV</vt:lpstr>
      <vt:lpstr>TBPSUF!TLF</vt:lpstr>
      <vt:lpstr>TDBF!TLF</vt:lpstr>
      <vt:lpstr>TFF!TLF</vt:lpstr>
      <vt:lpstr>TFM55E!TLF</vt:lpstr>
      <vt:lpstr>TFM55F!TLF</vt:lpstr>
      <vt:lpstr>TFM55I!TLF</vt:lpstr>
      <vt:lpstr>TFM56A!TLF</vt:lpstr>
      <vt:lpstr>TFM56B!TLF</vt:lpstr>
      <vt:lpstr>TFM56C!TLF</vt:lpstr>
      <vt:lpstr>TFM56D!TLF</vt:lpstr>
      <vt:lpstr>TFM56F!TLF</vt:lpstr>
      <vt:lpstr>TFRF!TLF</vt:lpstr>
      <vt:lpstr>TFRSTF!TLF</vt:lpstr>
      <vt:lpstr>TGSFR!TLF</vt:lpstr>
      <vt:lpstr>TIFA!TLF</vt:lpstr>
      <vt:lpstr>TIPF!TLF</vt:lpstr>
      <vt:lpstr>TLF!TLF</vt:lpstr>
      <vt:lpstr>TOF!TLF</vt:lpstr>
      <vt:lpstr>TRSFC!TLF</vt:lpstr>
      <vt:lpstr>TSTBF!TLF</vt:lpstr>
      <vt:lpstr>TUSTF!TLF</vt:lpstr>
      <vt:lpstr>TLF!TLF_GOV_SEC</vt:lpstr>
      <vt:lpstr>TLF!TLF_MM</vt:lpstr>
      <vt:lpstr>TLF!TLFNAV</vt:lpstr>
      <vt:lpstr>TMAOF</vt:lpstr>
      <vt:lpstr>TMAOF!TMAOF_Debt_Related</vt:lpstr>
      <vt:lpstr>TMAOF!TMAOF_EQ</vt:lpstr>
      <vt:lpstr>TMAOF!TMAOF_GOV_SEC</vt:lpstr>
      <vt:lpstr>TMAOF!TMAOFNAV</vt:lpstr>
      <vt:lpstr>TMCAPF</vt:lpstr>
      <vt:lpstr>TMCAPF!TMCAPF_EQ</vt:lpstr>
      <vt:lpstr>TMCAPF!TMCAPFNAV</vt:lpstr>
      <vt:lpstr>TMIF</vt:lpstr>
      <vt:lpstr>TMIF!TMIF_Debt_Related</vt:lpstr>
      <vt:lpstr>TMIF!TMIF_EQ</vt:lpstr>
      <vt:lpstr>TMIF!TMIF_EQ_Related</vt:lpstr>
      <vt:lpstr>TMIF!TMIF_GOV_SEC</vt:lpstr>
      <vt:lpstr>TMIF!TMIF_MM</vt:lpstr>
      <vt:lpstr>TMIF!TMIFNAV</vt:lpstr>
      <vt:lpstr>TNETF</vt:lpstr>
      <vt:lpstr>TNETF!TNETF_Debt_Related</vt:lpstr>
      <vt:lpstr>TNETF!TNETF_EQ</vt:lpstr>
      <vt:lpstr>TNETF!TNETFNAV</vt:lpstr>
      <vt:lpstr>TNPBETF</vt:lpstr>
      <vt:lpstr>TNPBETF!TNPBETF_EQ</vt:lpstr>
      <vt:lpstr>TNPBETF!TNPBETFNAV</vt:lpstr>
      <vt:lpstr>TBPSUF!TOF</vt:lpstr>
      <vt:lpstr>TDBF!TOF</vt:lpstr>
      <vt:lpstr>TFM55E!TOF</vt:lpstr>
      <vt:lpstr>TFM55F!TOF</vt:lpstr>
      <vt:lpstr>TFM55I!TOF</vt:lpstr>
      <vt:lpstr>TFM56A!TOF</vt:lpstr>
      <vt:lpstr>TFM56B!TOF</vt:lpstr>
      <vt:lpstr>TFM56C!TOF</vt:lpstr>
      <vt:lpstr>TFM56D!TOF</vt:lpstr>
      <vt:lpstr>TFM56F!TOF</vt:lpstr>
      <vt:lpstr>TFRF!TOF</vt:lpstr>
      <vt:lpstr>TGSFR!TOF</vt:lpstr>
      <vt:lpstr>TIFA!TOF</vt:lpstr>
      <vt:lpstr>TOF!TOF</vt:lpstr>
      <vt:lpstr>TRSFC!TOF</vt:lpstr>
      <vt:lpstr>TOF!TOFNAV</vt:lpstr>
      <vt:lpstr>TQNTF</vt:lpstr>
      <vt:lpstr>TQNTF!TQNTF_Debt_Related</vt:lpstr>
      <vt:lpstr>TQNTF!TQNTF_EQ</vt:lpstr>
      <vt:lpstr>TQNTF!TQNTFNAV</vt:lpstr>
      <vt:lpstr>TREF</vt:lpstr>
      <vt:lpstr>TREF!TREF_EQ</vt:lpstr>
      <vt:lpstr>TREF!TREFNAV</vt:lpstr>
      <vt:lpstr>TBPSUF!TRSFC</vt:lpstr>
      <vt:lpstr>TDBF!TRSFC</vt:lpstr>
      <vt:lpstr>TFM55E!TRSFC</vt:lpstr>
      <vt:lpstr>TFM55F!TRSFC</vt:lpstr>
      <vt:lpstr>TFM55I!TRSFC</vt:lpstr>
      <vt:lpstr>TFM56A!TRSFC</vt:lpstr>
      <vt:lpstr>TFM56B!TRSFC</vt:lpstr>
      <vt:lpstr>TFM56C!TRSFC</vt:lpstr>
      <vt:lpstr>TFM56D!TRSFC</vt:lpstr>
      <vt:lpstr>TFM56F!TRSFC</vt:lpstr>
      <vt:lpstr>TFRF!TRSFC</vt:lpstr>
      <vt:lpstr>TGSFR!TRSFC</vt:lpstr>
      <vt:lpstr>TIFA!TRSFC</vt:lpstr>
      <vt:lpstr>TRSFC!TRSFC</vt:lpstr>
      <vt:lpstr>TRSFC!TRSFC_Debt_Related</vt:lpstr>
      <vt:lpstr>TRSFC!TRSFC_EQ</vt:lpstr>
      <vt:lpstr>TRSFC!TRSFC_GOV_SEC</vt:lpstr>
      <vt:lpstr>TRSFC!TRSFC_MM</vt:lpstr>
      <vt:lpstr>TRSFC!TRSFCNAV</vt:lpstr>
      <vt:lpstr>TRSFM</vt:lpstr>
      <vt:lpstr>TRSFM!TRSFM_Debt_Related</vt:lpstr>
      <vt:lpstr>TRSFM!TRSFM_Debt_Related_UNLISTED</vt:lpstr>
      <vt:lpstr>TRSFM!TRSFM_EQ</vt:lpstr>
      <vt:lpstr>TRSFM!TRSFM_GOV_SEC</vt:lpstr>
      <vt:lpstr>TRSFM!TRSFM_MM</vt:lpstr>
      <vt:lpstr>TRSFM!TRSFMNAV</vt:lpstr>
      <vt:lpstr>TRSFP</vt:lpstr>
      <vt:lpstr>TRSFP!TRSFP_EQ</vt:lpstr>
      <vt:lpstr>TRSFP!TRSFPNAV</vt:lpstr>
      <vt:lpstr>TSCAPF</vt:lpstr>
      <vt:lpstr>TSCAPF!TSCAPF_EQ</vt:lpstr>
      <vt:lpstr>TSCAPF!TSCAPFNAV</vt:lpstr>
      <vt:lpstr>TBPSUF!TSTBF</vt:lpstr>
      <vt:lpstr>TDBF!TSTBF</vt:lpstr>
      <vt:lpstr>TFF!TSTBF</vt:lpstr>
      <vt:lpstr>TFM55E!TSTBF</vt:lpstr>
      <vt:lpstr>TFM55F!TSTBF</vt:lpstr>
      <vt:lpstr>TFM55I!TSTBF</vt:lpstr>
      <vt:lpstr>TFM56A!TSTBF</vt:lpstr>
      <vt:lpstr>TFM56B!TSTBF</vt:lpstr>
      <vt:lpstr>TFM56C!TSTBF</vt:lpstr>
      <vt:lpstr>TFM56D!TSTBF</vt:lpstr>
      <vt:lpstr>TFM56F!TSTBF</vt:lpstr>
      <vt:lpstr>TFRF!TSTBF</vt:lpstr>
      <vt:lpstr>TFRSTF!TSTBF</vt:lpstr>
      <vt:lpstr>TGSFR!TSTBF</vt:lpstr>
      <vt:lpstr>TIFA!TSTBF</vt:lpstr>
      <vt:lpstr>TIPF!TSTBF</vt:lpstr>
      <vt:lpstr>TOF!TSTBF</vt:lpstr>
      <vt:lpstr>TRSFC!TSTBF</vt:lpstr>
      <vt:lpstr>TSTBF!TSTBF</vt:lpstr>
      <vt:lpstr>TUSTF!TSTBF</vt:lpstr>
      <vt:lpstr>TSTBF!TSTBF_Debt_Related</vt:lpstr>
      <vt:lpstr>TSTBF!TSTBF_Debt_Related_UNLISTED</vt:lpstr>
      <vt:lpstr>TSTBF!TSTBF_GOV_SEC</vt:lpstr>
      <vt:lpstr>TSTBF!TSTBF_MM</vt:lpstr>
      <vt:lpstr>TSTBF!TSTBFNAV</vt:lpstr>
      <vt:lpstr>TSTBF!TTMFSP1NAV</vt:lpstr>
      <vt:lpstr>TTOFE</vt:lpstr>
      <vt:lpstr>TTOFE!TTOFE_EQ</vt:lpstr>
      <vt:lpstr>TTOFE!TTOFENAV</vt:lpstr>
      <vt:lpstr>TTSF96</vt:lpstr>
      <vt:lpstr>TTSF96!TTSF96_EQ</vt:lpstr>
      <vt:lpstr>TTSF96!TTSF96NAV</vt:lpstr>
      <vt:lpstr>TBPSUF!TUSTF</vt:lpstr>
      <vt:lpstr>TDBF!TUSTF</vt:lpstr>
      <vt:lpstr>TFM55E!TUSTF</vt:lpstr>
      <vt:lpstr>TFM55F!TUSTF</vt:lpstr>
      <vt:lpstr>TFM55I!TUSTF</vt:lpstr>
      <vt:lpstr>TFM56A!TUSTF</vt:lpstr>
      <vt:lpstr>TFM56B!TUSTF</vt:lpstr>
      <vt:lpstr>TFM56C!TUSTF</vt:lpstr>
      <vt:lpstr>TFM56D!TUSTF</vt:lpstr>
      <vt:lpstr>TFM56F!TUSTF</vt:lpstr>
      <vt:lpstr>TFRF!TUSTF</vt:lpstr>
      <vt:lpstr>TFRSTF!TUSTF</vt:lpstr>
      <vt:lpstr>TGSFR!TUSTF</vt:lpstr>
      <vt:lpstr>TIFA!TUSTF</vt:lpstr>
      <vt:lpstr>TOF!TUSTF</vt:lpstr>
      <vt:lpstr>TRSFC!TUSTF</vt:lpstr>
      <vt:lpstr>TUSTF!TUSTF</vt:lpstr>
      <vt:lpstr>TUSTF!TUSTF_Debt_Related</vt:lpstr>
      <vt:lpstr>TUSTF!TUSTF_GOV_SEC</vt:lpstr>
      <vt:lpstr>TUSTF!TUSTF_MM</vt:lpstr>
      <vt:lpstr>TUSTF!TUSTFNAV</vt:lpstr>
      <vt:lpstr>TYCF</vt:lpstr>
      <vt:lpstr>TYCF!TYCF_EQ</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Ponlinga Raja</dc:creator>
  <cp:lastModifiedBy>Suren Navkal</cp:lastModifiedBy>
  <dcterms:created xsi:type="dcterms:W3CDTF">2021-09-01T08:32:03Z</dcterms:created>
  <dcterms:modified xsi:type="dcterms:W3CDTF">2021-09-08T06:00:54Z</dcterms:modified>
</cp:coreProperties>
</file>