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6.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7.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8.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9.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0.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1.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2.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3.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4.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8.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29.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1.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32.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3.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4.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5.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6.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7.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8.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39.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1.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2.xml" ContentType="application/vnd.openxmlformats-officedocument.drawing+xml"/>
  <Override PartName="/xl/queryTables/queryTable139.xml" ContentType="application/vnd.openxmlformats-officedocument.spreadsheetml.queryTable+xml"/>
  <Override PartName="/xl/drawings/drawing43.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4.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5.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defaultThemeVersion="166925"/>
  <mc:AlternateContent xmlns:mc="http://schemas.openxmlformats.org/markup-compatibility/2006">
    <mc:Choice Requires="x15">
      <x15ac:absPath xmlns:x15ac="http://schemas.microsoft.com/office/spreadsheetml/2010/11/ac" url="H:\Product\General\Z - Fact Sheet\2021 - 2022\December 2021\Files from Raja\Monthly Portflios\"/>
    </mc:Choice>
  </mc:AlternateContent>
  <xr:revisionPtr revIDLastSave="0" documentId="13_ncr:1_{1585EAB0-A64D-44F5-825E-A528E8046C05}" xr6:coauthVersionLast="47" xr6:coauthVersionMax="47" xr10:uidLastSave="{00000000-0000-0000-0000-000000000000}"/>
  <bookViews>
    <workbookView xWindow="-120" yWindow="-120" windowWidth="20730" windowHeight="11160" xr2:uid="{00000000-000D-0000-FFFF-FFFF00000000}"/>
  </bookViews>
  <sheets>
    <sheet name="Index" sheetId="1" r:id="rId1"/>
    <sheet name="TATA Scheme Risk-O-Meters" sheetId="51" r:id="rId2"/>
    <sheet name="Dividend History" sheetId="50" r:id="rId3"/>
    <sheet name="TAF" sheetId="32" r:id="rId4"/>
    <sheet name="TBAF" sheetId="31" r:id="rId5"/>
    <sheet name="TMIF" sheetId="25" r:id="rId6"/>
    <sheet name="TMAOF" sheetId="11" r:id="rId7"/>
    <sheet name="TEGF" sheetId="21" r:id="rId8"/>
    <sheet name="TDIVYF" sheetId="27" r:id="rId9"/>
    <sheet name="TTOFE" sheetId="13" r:id="rId10"/>
    <sheet name="TEOF" sheetId="14" r:id="rId11"/>
    <sheet name="TINR" sheetId="12" r:id="rId12"/>
    <sheet name="TSCAPF" sheetId="4" r:id="rId13"/>
    <sheet name="TEQPEF" sheetId="26" r:id="rId14"/>
    <sheet name="TMCAPF" sheetId="23" r:id="rId15"/>
    <sheet name="TFEF" sheetId="22" r:id="rId16"/>
    <sheet name="TTSF96" sheetId="16" r:id="rId17"/>
    <sheet name="TBFSF" sheetId="30" r:id="rId18"/>
    <sheet name="TDIF" sheetId="28" r:id="rId19"/>
    <sheet name="TICF" sheetId="18" r:id="rId20"/>
    <sheet name="TIPHF" sheetId="17" r:id="rId21"/>
    <sheet name="TREF" sheetId="7" r:id="rId22"/>
    <sheet name="TISF" sheetId="15" r:id="rId23"/>
    <sheet name="TIFSA" sheetId="19" r:id="rId24"/>
    <sheet name="TIFNA" sheetId="20" r:id="rId25"/>
    <sheet name="TNPBETF" sheetId="9" r:id="rId26"/>
    <sheet name="TNETF" sheetId="10" r:id="rId27"/>
    <sheet name="TCS" sheetId="24" r:id="rId28"/>
    <sheet name="TYCF" sheetId="3" r:id="rId29"/>
    <sheet name="TQNTF" sheetId="8" r:id="rId30"/>
    <sheet name="TBCF" sheetId="29" r:id="rId31"/>
    <sheet name="TRSFP" sheetId="5" r:id="rId32"/>
    <sheet name="TRSFM" sheetId="6" r:id="rId33"/>
    <sheet name="TRSFC" sheetId="33" r:id="rId34"/>
    <sheet name="TLF" sheetId="34" r:id="rId35"/>
    <sheet name="TSTBF" sheetId="35" r:id="rId36"/>
    <sheet name="TFF" sheetId="36" r:id="rId37"/>
    <sheet name="TIPF" sheetId="37" r:id="rId38"/>
    <sheet name="TFRSTF" sheetId="38" r:id="rId39"/>
    <sheet name="TUSTF" sheetId="39" r:id="rId40"/>
    <sheet name="TFRF" sheetId="40" r:id="rId41"/>
    <sheet name="TCORPBF" sheetId="41" r:id="rId42"/>
    <sheet name="TIFA" sheetId="42" r:id="rId43"/>
    <sheet name="TGSFR" sheetId="43" r:id="rId44"/>
    <sheet name="TOF" sheetId="44" r:id="rId45"/>
    <sheet name="TDBF" sheetId="45" r:id="rId46"/>
    <sheet name="TBPSUF" sheetId="46" r:id="rId47"/>
    <sheet name="TFM56F" sheetId="47" r:id="rId48"/>
    <sheet name="TFM55F" sheetId="48" r:id="rId49"/>
    <sheet name="TFM55E" sheetId="49" r:id="rId50"/>
  </sheets>
  <definedNames>
    <definedName name="_xlnm._FilterDatabase" localSheetId="1" hidden="1">'TATA Scheme Risk-O-Meters'!$A$3:$E$48</definedName>
    <definedName name="_IEF1" localSheetId="2">#REF!</definedName>
    <definedName name="_IEF1" localSheetId="46">#REF!</definedName>
    <definedName name="_IEF1" localSheetId="41">#REF!</definedName>
    <definedName name="_IEF1" localSheetId="45">#REF!</definedName>
    <definedName name="_IEF1" localSheetId="36">#REF!</definedName>
    <definedName name="_IEF1" localSheetId="49">#REF!</definedName>
    <definedName name="_IEF1" localSheetId="48">#REF!</definedName>
    <definedName name="_IEF1" localSheetId="47">#REF!</definedName>
    <definedName name="_IEF1" localSheetId="40">#REF!</definedName>
    <definedName name="_IEF1" localSheetId="38">#REF!</definedName>
    <definedName name="_IEF1" localSheetId="43">#REF!</definedName>
    <definedName name="_IEF1" localSheetId="42">#REF!</definedName>
    <definedName name="_IEF1" localSheetId="37">#REF!</definedName>
    <definedName name="_IEF1" localSheetId="34">#REF!</definedName>
    <definedName name="_IEF1" localSheetId="44">#REF!</definedName>
    <definedName name="_IEF1" localSheetId="33">#REF!</definedName>
    <definedName name="_IEF1" localSheetId="35">#REF!</definedName>
    <definedName name="_IEF1" localSheetId="39">#REF!</definedName>
    <definedName name="_IEF1">#REF!</definedName>
    <definedName name="_IEF2" localSheetId="2">#REF!</definedName>
    <definedName name="_IEF2" localSheetId="46">#REF!</definedName>
    <definedName name="_IEF2" localSheetId="41">#REF!</definedName>
    <definedName name="_IEF2" localSheetId="45">#REF!</definedName>
    <definedName name="_IEF2" localSheetId="36">#REF!</definedName>
    <definedName name="_IEF2" localSheetId="49">#REF!</definedName>
    <definedName name="_IEF2" localSheetId="48">#REF!</definedName>
    <definedName name="_IEF2" localSheetId="47">#REF!</definedName>
    <definedName name="_IEF2" localSheetId="40">#REF!</definedName>
    <definedName name="_IEF2" localSheetId="38">#REF!</definedName>
    <definedName name="_IEF2" localSheetId="43">#REF!</definedName>
    <definedName name="_IEF2" localSheetId="42">#REF!</definedName>
    <definedName name="_IEF2" localSheetId="37">#REF!</definedName>
    <definedName name="_IEF2" localSheetId="34">#REF!</definedName>
    <definedName name="_IEF2" localSheetId="44">#REF!</definedName>
    <definedName name="_IEF2" localSheetId="33">#REF!</definedName>
    <definedName name="_IEF2" localSheetId="35">#REF!</definedName>
    <definedName name="_IEF2" localSheetId="39">#REF!</definedName>
    <definedName name="_IEF2">#REF!</definedName>
    <definedName name="AAA" localSheetId="2">#REF!</definedName>
    <definedName name="AAA" localSheetId="46">#REF!</definedName>
    <definedName name="AAA" localSheetId="41">#REF!</definedName>
    <definedName name="AAA" localSheetId="45">#REF!</definedName>
    <definedName name="AAA" localSheetId="36">#REF!</definedName>
    <definedName name="AAA" localSheetId="49">#REF!</definedName>
    <definedName name="AAA" localSheetId="48">#REF!</definedName>
    <definedName name="AAA" localSheetId="47">#REF!</definedName>
    <definedName name="AAA" localSheetId="40">#REF!</definedName>
    <definedName name="AAA" localSheetId="38">#REF!</definedName>
    <definedName name="AAA" localSheetId="43">#REF!</definedName>
    <definedName name="AAA" localSheetId="42">#REF!</definedName>
    <definedName name="AAA" localSheetId="37">#REF!</definedName>
    <definedName name="AAA" localSheetId="34">#REF!</definedName>
    <definedName name="AAA" localSheetId="44">#REF!</definedName>
    <definedName name="AAA" localSheetId="33">#REF!</definedName>
    <definedName name="AAA" localSheetId="35">#REF!</definedName>
    <definedName name="AAA" localSheetId="39">#REF!</definedName>
    <definedName name="AAA">#REF!</definedName>
    <definedName name="h" localSheetId="2">#REF!</definedName>
    <definedName name="h" localSheetId="46">#REF!</definedName>
    <definedName name="h" localSheetId="41">#REF!</definedName>
    <definedName name="h" localSheetId="45">#REF!</definedName>
    <definedName name="h" localSheetId="36">#REF!</definedName>
    <definedName name="h" localSheetId="49">#REF!</definedName>
    <definedName name="h" localSheetId="48">#REF!</definedName>
    <definedName name="h" localSheetId="47">#REF!</definedName>
    <definedName name="h" localSheetId="40">#REF!</definedName>
    <definedName name="h" localSheetId="38">#REF!</definedName>
    <definedName name="h" localSheetId="43">#REF!</definedName>
    <definedName name="h" localSheetId="42">#REF!</definedName>
    <definedName name="h" localSheetId="37">#REF!</definedName>
    <definedName name="h" localSheetId="34">#REF!</definedName>
    <definedName name="h" localSheetId="44">#REF!</definedName>
    <definedName name="h" localSheetId="33">#REF!</definedName>
    <definedName name="h" localSheetId="35">#REF!</definedName>
    <definedName name="h" localSheetId="39">#REF!</definedName>
    <definedName name="h">#REF!</definedName>
    <definedName name="IEF" localSheetId="2">#REF!</definedName>
    <definedName name="IEF" localSheetId="46">#REF!</definedName>
    <definedName name="IEF" localSheetId="41">#REF!</definedName>
    <definedName name="IEF" localSheetId="45">#REF!</definedName>
    <definedName name="IEF" localSheetId="36">#REF!</definedName>
    <definedName name="IEF" localSheetId="49">#REF!</definedName>
    <definedName name="IEF" localSheetId="48">#REF!</definedName>
    <definedName name="IEF" localSheetId="47">#REF!</definedName>
    <definedName name="IEF" localSheetId="40">#REF!</definedName>
    <definedName name="IEF" localSheetId="38">#REF!</definedName>
    <definedName name="IEF" localSheetId="43">#REF!</definedName>
    <definedName name="IEF" localSheetId="42">#REF!</definedName>
    <definedName name="IEF" localSheetId="37">#REF!</definedName>
    <definedName name="IEF" localSheetId="34">#REF!</definedName>
    <definedName name="IEF" localSheetId="44">#REF!</definedName>
    <definedName name="IEF" localSheetId="33">#REF!</definedName>
    <definedName name="IEF" localSheetId="35">#REF!</definedName>
    <definedName name="IEF" localSheetId="39">#REF!</definedName>
    <definedName name="IEF">#REF!</definedName>
    <definedName name="Main_Sheet" localSheetId="0">Index!$A$2:$C$47</definedName>
    <definedName name="raja" localSheetId="2">#REF!</definedName>
    <definedName name="raja" localSheetId="46">#REF!</definedName>
    <definedName name="raja" localSheetId="41">#REF!</definedName>
    <definedName name="raja" localSheetId="45">#REF!</definedName>
    <definedName name="raja" localSheetId="36">#REF!</definedName>
    <definedName name="raja" localSheetId="49">#REF!</definedName>
    <definedName name="raja" localSheetId="48">#REF!</definedName>
    <definedName name="raja" localSheetId="47">#REF!</definedName>
    <definedName name="raja" localSheetId="40">#REF!</definedName>
    <definedName name="raja" localSheetId="38">#REF!</definedName>
    <definedName name="raja" localSheetId="43">#REF!</definedName>
    <definedName name="raja" localSheetId="42">#REF!</definedName>
    <definedName name="raja" localSheetId="37">#REF!</definedName>
    <definedName name="raja" localSheetId="34">#REF!</definedName>
    <definedName name="raja" localSheetId="44">#REF!</definedName>
    <definedName name="raja" localSheetId="33">#REF!</definedName>
    <definedName name="raja" localSheetId="35">#REF!</definedName>
    <definedName name="raja" localSheetId="39">#REF!</definedName>
    <definedName name="raja">#REF!</definedName>
    <definedName name="TAF" localSheetId="46">#REF!</definedName>
    <definedName name="TAF" localSheetId="41">#REF!</definedName>
    <definedName name="TAF" localSheetId="45">#REF!</definedName>
    <definedName name="TAF" localSheetId="36">#REF!</definedName>
    <definedName name="TAF" localSheetId="49">#REF!</definedName>
    <definedName name="TAF" localSheetId="48">#REF!</definedName>
    <definedName name="TAF" localSheetId="47">#REF!</definedName>
    <definedName name="TAF" localSheetId="40">#REF!</definedName>
    <definedName name="TAF" localSheetId="38">#REF!</definedName>
    <definedName name="TAF" localSheetId="43">#REF!</definedName>
    <definedName name="TAF" localSheetId="42">#REF!</definedName>
    <definedName name="TAF" localSheetId="37">#REF!</definedName>
    <definedName name="TAF" localSheetId="34">#REF!</definedName>
    <definedName name="TAF" localSheetId="44">#REF!</definedName>
    <definedName name="TAF" localSheetId="33">#REF!</definedName>
    <definedName name="TAF" localSheetId="35">#REF!</definedName>
    <definedName name="TAF" localSheetId="39">#REF!</definedName>
    <definedName name="TAF">TAF!$B$1</definedName>
    <definedName name="TAF_Debt_Related" localSheetId="3">TAF!$B$324:$H$336</definedName>
    <definedName name="TAF_EQ" localSheetId="3">TAF!$B$12:$I$158</definedName>
    <definedName name="TAF_EQ_Related" localSheetId="3">TAF!$B$159:$I$302</definedName>
    <definedName name="TAF_FD" localSheetId="3">TAF!$B$354:$H$356</definedName>
    <definedName name="TAF_GOV_SEC" localSheetId="3">TAF!$B$304:$H$322</definedName>
    <definedName name="TAF_MM" localSheetId="3">TAF!$B$338:$H$347</definedName>
    <definedName name="TAF_Mutual_F_Units" localSheetId="3">TAF!#REF!</definedName>
    <definedName name="TAFNAV" localSheetId="3">TAF!$B$371:$B$378</definedName>
    <definedName name="TBAF" localSheetId="46">#REF!</definedName>
    <definedName name="TBAF" localSheetId="41">#REF!</definedName>
    <definedName name="TBAF" localSheetId="45">#REF!</definedName>
    <definedName name="TBAF" localSheetId="36">#REF!</definedName>
    <definedName name="TBAF" localSheetId="49">#REF!</definedName>
    <definedName name="TBAF" localSheetId="48">#REF!</definedName>
    <definedName name="TBAF" localSheetId="47">#REF!</definedName>
    <definedName name="TBAF" localSheetId="40">#REF!</definedName>
    <definedName name="TBAF" localSheetId="38">#REF!</definedName>
    <definedName name="TBAF" localSheetId="43">#REF!</definedName>
    <definedName name="TBAF" localSheetId="42">#REF!</definedName>
    <definedName name="TBAF" localSheetId="37">#REF!</definedName>
    <definedName name="TBAF" localSheetId="34">#REF!</definedName>
    <definedName name="TBAF" localSheetId="44">#REF!</definedName>
    <definedName name="TBAF" localSheetId="33">#REF!</definedName>
    <definedName name="TBAF" localSheetId="35">#REF!</definedName>
    <definedName name="TBAF" localSheetId="39">#REF!</definedName>
    <definedName name="TBAF">TBAF!$B$1</definedName>
    <definedName name="TBAF_Debt_Related" localSheetId="4">TBAF!$B$142:$H$177</definedName>
    <definedName name="TBAF_EQ" localSheetId="4">TBAF!$B$12:$I$85</definedName>
    <definedName name="TBAF_EQ_Related" localSheetId="4">TBAF!$B$32:$I$118</definedName>
    <definedName name="TBAF_FD" localSheetId="4">TBAF!$B$188:$H$189</definedName>
    <definedName name="TBAF_GOV_SEC" localSheetId="4">TBAF!$B$125:$H$140</definedName>
    <definedName name="TBAF_MM" localSheetId="4">TBAF!$B$179:$H$183</definedName>
    <definedName name="TBAFNAV" localSheetId="4">TBAF!$B$204:$B$211</definedName>
    <definedName name="TBCF" localSheetId="46">#REF!</definedName>
    <definedName name="TBCF" localSheetId="41">#REF!</definedName>
    <definedName name="TBCF" localSheetId="45">#REF!</definedName>
    <definedName name="TBCF" localSheetId="36">#REF!</definedName>
    <definedName name="TBCF" localSheetId="49">#REF!</definedName>
    <definedName name="TBCF" localSheetId="48">#REF!</definedName>
    <definedName name="TBCF" localSheetId="47">#REF!</definedName>
    <definedName name="TBCF" localSheetId="40">#REF!</definedName>
    <definedName name="TBCF" localSheetId="38">#REF!</definedName>
    <definedName name="TBCF" localSheetId="43">#REF!</definedName>
    <definedName name="TBCF" localSheetId="42">#REF!</definedName>
    <definedName name="TBCF" localSheetId="37">#REF!</definedName>
    <definedName name="TBCF" localSheetId="34">#REF!</definedName>
    <definedName name="TBCF" localSheetId="44">#REF!</definedName>
    <definedName name="TBCF" localSheetId="33">#REF!</definedName>
    <definedName name="TBCF" localSheetId="35">#REF!</definedName>
    <definedName name="TBCF" localSheetId="39">#REF!</definedName>
    <definedName name="TBCF">TBCF!$B$1</definedName>
    <definedName name="TBCF_EQ" localSheetId="30">TBCF!$B$12:$I$61</definedName>
    <definedName name="TBCF_EQ_FU_Related" localSheetId="30">TBCF!#REF!</definedName>
    <definedName name="TBCFNAV" localSheetId="30">TBCF!$B$80:$B$83</definedName>
    <definedName name="TBFSF" localSheetId="46">#REF!</definedName>
    <definedName name="TBFSF" localSheetId="41">#REF!</definedName>
    <definedName name="TBFSF" localSheetId="45">#REF!</definedName>
    <definedName name="TBFSF" localSheetId="36">#REF!</definedName>
    <definedName name="TBFSF" localSheetId="49">#REF!</definedName>
    <definedName name="TBFSF" localSheetId="48">#REF!</definedName>
    <definedName name="TBFSF" localSheetId="47">#REF!</definedName>
    <definedName name="TBFSF" localSheetId="40">#REF!</definedName>
    <definedName name="TBFSF" localSheetId="38">#REF!</definedName>
    <definedName name="TBFSF" localSheetId="43">#REF!</definedName>
    <definedName name="TBFSF" localSheetId="42">#REF!</definedName>
    <definedName name="TBFSF" localSheetId="37">#REF!</definedName>
    <definedName name="TBFSF" localSheetId="34">#REF!</definedName>
    <definedName name="TBFSF" localSheetId="44">#REF!</definedName>
    <definedName name="TBFSF" localSheetId="33">#REF!</definedName>
    <definedName name="TBFSF" localSheetId="35">#REF!</definedName>
    <definedName name="TBFSF" localSheetId="39">#REF!</definedName>
    <definedName name="TBFSF">TBFSF!$B$1</definedName>
    <definedName name="TBFSF_EQ" localSheetId="17">TBFSF!$B$12:$I$38</definedName>
    <definedName name="TBFSFNAV" localSheetId="17">TBFSF!$B$52:$B$59</definedName>
    <definedName name="TBPSUF" localSheetId="46">TBPSUF!$B$1</definedName>
    <definedName name="TBPSUF">#REF!</definedName>
    <definedName name="TBPSUF_Debt_Related" localSheetId="46">TBPSUF!$B$52:$H$68</definedName>
    <definedName name="TBPSUF_GOV_SEC" localSheetId="46">TBPSUF!$B$22:$H$50</definedName>
    <definedName name="TBPSUF_MM" localSheetId="46">TBPSUF!$B$70:$H$71</definedName>
    <definedName name="TBPSUFNAV" localSheetId="46">TBPSUF!$B$85:$B$92</definedName>
    <definedName name="TCF" localSheetId="2">#REF!</definedName>
    <definedName name="TCF" localSheetId="46">#REF!</definedName>
    <definedName name="TCF" localSheetId="41">#REF!</definedName>
    <definedName name="TCF" localSheetId="45">#REF!</definedName>
    <definedName name="TCF" localSheetId="36">#REF!</definedName>
    <definedName name="TCF" localSheetId="49">#REF!</definedName>
    <definedName name="TCF" localSheetId="48">#REF!</definedName>
    <definedName name="TCF" localSheetId="47">#REF!</definedName>
    <definedName name="TCF" localSheetId="40">#REF!</definedName>
    <definedName name="TCF" localSheetId="38">#REF!</definedName>
    <definedName name="TCF" localSheetId="43">#REF!</definedName>
    <definedName name="TCF" localSheetId="42">#REF!</definedName>
    <definedName name="TCF" localSheetId="37">#REF!</definedName>
    <definedName name="TCF" localSheetId="34">#REF!</definedName>
    <definedName name="TCF" localSheetId="44">#REF!</definedName>
    <definedName name="TCF" localSheetId="33">#REF!</definedName>
    <definedName name="TCF" localSheetId="35">#REF!</definedName>
    <definedName name="TCF" localSheetId="39">#REF!</definedName>
    <definedName name="TCF">#REF!</definedName>
    <definedName name="TCF_EQDetails" localSheetId="2">#REF!</definedName>
    <definedName name="TCF_EQDetails" localSheetId="46">#REF!</definedName>
    <definedName name="TCF_EQDetails" localSheetId="41">#REF!</definedName>
    <definedName name="TCF_EQDetails" localSheetId="45">#REF!</definedName>
    <definedName name="TCF_EQDetails" localSheetId="36">#REF!</definedName>
    <definedName name="TCF_EQDetails" localSheetId="49">#REF!</definedName>
    <definedName name="TCF_EQDetails" localSheetId="48">#REF!</definedName>
    <definedName name="TCF_EQDetails" localSheetId="47">#REF!</definedName>
    <definedName name="TCF_EQDetails" localSheetId="40">#REF!</definedName>
    <definedName name="TCF_EQDetails" localSheetId="38">#REF!</definedName>
    <definedName name="TCF_EQDetails" localSheetId="43">#REF!</definedName>
    <definedName name="TCF_EQDetails" localSheetId="42">#REF!</definedName>
    <definedName name="TCF_EQDetails" localSheetId="37">#REF!</definedName>
    <definedName name="TCF_EQDetails" localSheetId="34">#REF!</definedName>
    <definedName name="TCF_EQDetails" localSheetId="44">#REF!</definedName>
    <definedName name="TCF_EQDetails" localSheetId="33">#REF!</definedName>
    <definedName name="TCF_EQDetails" localSheetId="35">#REF!</definedName>
    <definedName name="TCF_EQDetails" localSheetId="39">#REF!</definedName>
    <definedName name="TCF_EQDetails">#REF!</definedName>
    <definedName name="TCORPBF" localSheetId="41">TCORPBF!$B$1</definedName>
    <definedName name="TCORPBF">#REF!</definedName>
    <definedName name="TCORPBF_Debt_Related" localSheetId="41">TCORPBF!$B$28:$H$39</definedName>
    <definedName name="TCORPBF_GOV_SEC" localSheetId="41">TCORPBF!$B$21:$H$26</definedName>
    <definedName name="TCORPBFNAV" localSheetId="41">TCORPBF!$B$52:$B$59</definedName>
    <definedName name="TCPF1" localSheetId="2">#REF!</definedName>
    <definedName name="TCPF1" localSheetId="46">#REF!</definedName>
    <definedName name="TCPF1" localSheetId="41">#REF!</definedName>
    <definedName name="TCPF1" localSheetId="45">#REF!</definedName>
    <definedName name="TCPF1" localSheetId="36">#REF!</definedName>
    <definedName name="TCPF1" localSheetId="49">#REF!</definedName>
    <definedName name="TCPF1" localSheetId="48">#REF!</definedName>
    <definedName name="TCPF1" localSheetId="47">#REF!</definedName>
    <definedName name="TCPF1" localSheetId="40">#REF!</definedName>
    <definedName name="TCPF1" localSheetId="38">#REF!</definedName>
    <definedName name="TCPF1" localSheetId="43">#REF!</definedName>
    <definedName name="TCPF1" localSheetId="42">#REF!</definedName>
    <definedName name="TCPF1" localSheetId="37">#REF!</definedName>
    <definedName name="TCPF1" localSheetId="34">#REF!</definedName>
    <definedName name="TCPF1" localSheetId="44">#REF!</definedName>
    <definedName name="TCPF1" localSheetId="33">#REF!</definedName>
    <definedName name="TCPF1" localSheetId="35">#REF!</definedName>
    <definedName name="TCPF1" localSheetId="39">#REF!</definedName>
    <definedName name="TCPF1">#REF!</definedName>
    <definedName name="TCPF2" localSheetId="2">#REF!</definedName>
    <definedName name="TCPF2" localSheetId="46">#REF!</definedName>
    <definedName name="TCPF2" localSheetId="41">#REF!</definedName>
    <definedName name="TCPF2" localSheetId="45">#REF!</definedName>
    <definedName name="TCPF2" localSheetId="36">#REF!</definedName>
    <definedName name="TCPF2" localSheetId="49">#REF!</definedName>
    <definedName name="TCPF2" localSheetId="48">#REF!</definedName>
    <definedName name="TCPF2" localSheetId="47">#REF!</definedName>
    <definedName name="TCPF2" localSheetId="40">#REF!</definedName>
    <definedName name="TCPF2" localSheetId="38">#REF!</definedName>
    <definedName name="TCPF2" localSheetId="43">#REF!</definedName>
    <definedName name="TCPF2" localSheetId="42">#REF!</definedName>
    <definedName name="TCPF2" localSheetId="37">#REF!</definedName>
    <definedName name="TCPF2" localSheetId="34">#REF!</definedName>
    <definedName name="TCPF2" localSheetId="44">#REF!</definedName>
    <definedName name="TCPF2" localSheetId="33">#REF!</definedName>
    <definedName name="TCPF2" localSheetId="35">#REF!</definedName>
    <definedName name="TCPF2" localSheetId="39">#REF!</definedName>
    <definedName name="TCPF2">#REF!</definedName>
    <definedName name="TCS" localSheetId="46">#REF!</definedName>
    <definedName name="TCS" localSheetId="41">#REF!</definedName>
    <definedName name="TCS" localSheetId="45">#REF!</definedName>
    <definedName name="TCS" localSheetId="36">#REF!</definedName>
    <definedName name="TCS" localSheetId="49">#REF!</definedName>
    <definedName name="TCS" localSheetId="48">#REF!</definedName>
    <definedName name="TCS" localSheetId="47">#REF!</definedName>
    <definedName name="TCS" localSheetId="40">#REF!</definedName>
    <definedName name="TCS" localSheetId="38">#REF!</definedName>
    <definedName name="TCS" localSheetId="43">#REF!</definedName>
    <definedName name="TCS" localSheetId="42">#REF!</definedName>
    <definedName name="TCS" localSheetId="37">#REF!</definedName>
    <definedName name="TCS" localSheetId="34">#REF!</definedName>
    <definedName name="TCS" localSheetId="44">#REF!</definedName>
    <definedName name="TCS" localSheetId="33">#REF!</definedName>
    <definedName name="TCS" localSheetId="35">#REF!</definedName>
    <definedName name="TCS" localSheetId="39">#REF!</definedName>
    <definedName name="TCS">TCS!$B$1</definedName>
    <definedName name="TCS_EQ" localSheetId="27">TCS!$B$12:$I$65</definedName>
    <definedName name="TCSNAV" localSheetId="27">TCS!$B$78:$B$85</definedName>
    <definedName name="TDAF2A" localSheetId="2">#REF!</definedName>
    <definedName name="TDAF2A" localSheetId="46">#REF!</definedName>
    <definedName name="TDAF2A" localSheetId="41">#REF!</definedName>
    <definedName name="TDAF2A" localSheetId="45">#REF!</definedName>
    <definedName name="TDAF2A" localSheetId="36">#REF!</definedName>
    <definedName name="TDAF2A" localSheetId="49">#REF!</definedName>
    <definedName name="TDAF2A" localSheetId="48">#REF!</definedName>
    <definedName name="TDAF2A" localSheetId="47">#REF!</definedName>
    <definedName name="TDAF2A" localSheetId="40">#REF!</definedName>
    <definedName name="TDAF2A" localSheetId="38">#REF!</definedName>
    <definedName name="TDAF2A" localSheetId="43">#REF!</definedName>
    <definedName name="TDAF2A" localSheetId="42">#REF!</definedName>
    <definedName name="TDAF2A" localSheetId="37">#REF!</definedName>
    <definedName name="TDAF2A" localSheetId="34">#REF!</definedName>
    <definedName name="TDAF2A" localSheetId="44">#REF!</definedName>
    <definedName name="TDAF2A" localSheetId="33">#REF!</definedName>
    <definedName name="TDAF2A" localSheetId="35">#REF!</definedName>
    <definedName name="TDAF2A" localSheetId="39">#REF!</definedName>
    <definedName name="TDAF2A">#REF!</definedName>
    <definedName name="TDAF2B" localSheetId="2">#REF!</definedName>
    <definedName name="TDAF2B" localSheetId="46">#REF!</definedName>
    <definedName name="TDAF2B" localSheetId="41">#REF!</definedName>
    <definedName name="TDAF2B" localSheetId="45">#REF!</definedName>
    <definedName name="TDAF2B" localSheetId="36">#REF!</definedName>
    <definedName name="TDAF2B" localSheetId="49">#REF!</definedName>
    <definedName name="TDAF2B" localSheetId="48">#REF!</definedName>
    <definedName name="TDAF2B" localSheetId="47">#REF!</definedName>
    <definedName name="TDAF2B" localSheetId="40">#REF!</definedName>
    <definedName name="TDAF2B" localSheetId="38">#REF!</definedName>
    <definedName name="TDAF2B" localSheetId="43">#REF!</definedName>
    <definedName name="TDAF2B" localSheetId="42">#REF!</definedName>
    <definedName name="TDAF2B" localSheetId="37">#REF!</definedName>
    <definedName name="TDAF2B" localSheetId="34">#REF!</definedName>
    <definedName name="TDAF2B" localSheetId="44">#REF!</definedName>
    <definedName name="TDAF2B" localSheetId="33">#REF!</definedName>
    <definedName name="TDAF2B" localSheetId="35">#REF!</definedName>
    <definedName name="TDAF2B" localSheetId="39">#REF!</definedName>
    <definedName name="TDAF2B">#REF!</definedName>
    <definedName name="TDAF2C" localSheetId="2">#REF!</definedName>
    <definedName name="TDAF2C" localSheetId="46">#REF!</definedName>
    <definedName name="TDAF2C" localSheetId="41">#REF!</definedName>
    <definedName name="TDAF2C" localSheetId="45">#REF!</definedName>
    <definedName name="TDAF2C" localSheetId="36">#REF!</definedName>
    <definedName name="TDAF2C" localSheetId="49">#REF!</definedName>
    <definedName name="TDAF2C" localSheetId="48">#REF!</definedName>
    <definedName name="TDAF2C" localSheetId="47">#REF!</definedName>
    <definedName name="TDAF2C" localSheetId="40">#REF!</definedName>
    <definedName name="TDAF2C" localSheetId="38">#REF!</definedName>
    <definedName name="TDAF2C" localSheetId="43">#REF!</definedName>
    <definedName name="TDAF2C" localSheetId="42">#REF!</definedName>
    <definedName name="TDAF2C" localSheetId="37">#REF!</definedName>
    <definedName name="TDAF2C" localSheetId="34">#REF!</definedName>
    <definedName name="TDAF2C" localSheetId="44">#REF!</definedName>
    <definedName name="TDAF2C" localSheetId="33">#REF!</definedName>
    <definedName name="TDAF2C" localSheetId="35">#REF!</definedName>
    <definedName name="TDAF2C" localSheetId="39">#REF!</definedName>
    <definedName name="TDAF2C">#REF!</definedName>
    <definedName name="TDAF3A" localSheetId="2">#REF!</definedName>
    <definedName name="TDAF3A" localSheetId="46">#REF!</definedName>
    <definedName name="TDAF3A" localSheetId="41">#REF!</definedName>
    <definedName name="TDAF3A" localSheetId="45">#REF!</definedName>
    <definedName name="TDAF3A" localSheetId="36">#REF!</definedName>
    <definedName name="TDAF3A" localSheetId="49">#REF!</definedName>
    <definedName name="TDAF3A" localSheetId="48">#REF!</definedName>
    <definedName name="TDAF3A" localSheetId="47">#REF!</definedName>
    <definedName name="TDAF3A" localSheetId="40">#REF!</definedName>
    <definedName name="TDAF3A" localSheetId="38">#REF!</definedName>
    <definedName name="TDAF3A" localSheetId="43">#REF!</definedName>
    <definedName name="TDAF3A" localSheetId="42">#REF!</definedName>
    <definedName name="TDAF3A" localSheetId="37">#REF!</definedName>
    <definedName name="TDAF3A" localSheetId="34">#REF!</definedName>
    <definedName name="TDAF3A" localSheetId="44">#REF!</definedName>
    <definedName name="TDAF3A" localSheetId="33">#REF!</definedName>
    <definedName name="TDAF3A" localSheetId="35">#REF!</definedName>
    <definedName name="TDAF3A" localSheetId="39">#REF!</definedName>
    <definedName name="TDAF3A">#REF!</definedName>
    <definedName name="TDAFA" localSheetId="2">#REF!</definedName>
    <definedName name="TDAFA" localSheetId="46">#REF!</definedName>
    <definedName name="TDAFA" localSheetId="41">#REF!</definedName>
    <definedName name="TDAFA" localSheetId="45">#REF!</definedName>
    <definedName name="TDAFA" localSheetId="36">#REF!</definedName>
    <definedName name="TDAFA" localSheetId="49">#REF!</definedName>
    <definedName name="TDAFA" localSheetId="48">#REF!</definedName>
    <definedName name="TDAFA" localSheetId="47">#REF!</definedName>
    <definedName name="TDAFA" localSheetId="40">#REF!</definedName>
    <definedName name="TDAFA" localSheetId="38">#REF!</definedName>
    <definedName name="TDAFA" localSheetId="43">#REF!</definedName>
    <definedName name="TDAFA" localSheetId="42">#REF!</definedName>
    <definedName name="TDAFA" localSheetId="37">#REF!</definedName>
    <definedName name="TDAFA" localSheetId="34">#REF!</definedName>
    <definedName name="TDAFA" localSheetId="44">#REF!</definedName>
    <definedName name="TDAFA" localSheetId="33">#REF!</definedName>
    <definedName name="TDAFA" localSheetId="35">#REF!</definedName>
    <definedName name="TDAFA" localSheetId="39">#REF!</definedName>
    <definedName name="TDAFA">#REF!</definedName>
    <definedName name="TDAFB" localSheetId="2">#REF!</definedName>
    <definedName name="TDAFB" localSheetId="46">#REF!</definedName>
    <definedName name="TDAFB" localSheetId="41">#REF!</definedName>
    <definedName name="TDAFB" localSheetId="45">#REF!</definedName>
    <definedName name="TDAFB" localSheetId="36">#REF!</definedName>
    <definedName name="TDAFB" localSheetId="49">#REF!</definedName>
    <definedName name="TDAFB" localSheetId="48">#REF!</definedName>
    <definedName name="TDAFB" localSheetId="47">#REF!</definedName>
    <definedName name="TDAFB" localSheetId="40">#REF!</definedName>
    <definedName name="TDAFB" localSheetId="38">#REF!</definedName>
    <definedName name="TDAFB" localSheetId="43">#REF!</definedName>
    <definedName name="TDAFB" localSheetId="42">#REF!</definedName>
    <definedName name="TDAFB" localSheetId="37">#REF!</definedName>
    <definedName name="TDAFB" localSheetId="34">#REF!</definedName>
    <definedName name="TDAFB" localSheetId="44">#REF!</definedName>
    <definedName name="TDAFB" localSheetId="33">#REF!</definedName>
    <definedName name="TDAFB" localSheetId="35">#REF!</definedName>
    <definedName name="TDAFB" localSheetId="39">#REF!</definedName>
    <definedName name="TDAFB">#REF!</definedName>
    <definedName name="TDAFC" localSheetId="2">#REF!</definedName>
    <definedName name="TDAFC" localSheetId="46">#REF!</definedName>
    <definedName name="TDAFC" localSheetId="41">#REF!</definedName>
    <definedName name="TDAFC" localSheetId="45">#REF!</definedName>
    <definedName name="TDAFC" localSheetId="36">#REF!</definedName>
    <definedName name="TDAFC" localSheetId="49">#REF!</definedName>
    <definedName name="TDAFC" localSheetId="48">#REF!</definedName>
    <definedName name="TDAFC" localSheetId="47">#REF!</definedName>
    <definedName name="TDAFC" localSheetId="40">#REF!</definedName>
    <definedName name="TDAFC" localSheetId="38">#REF!</definedName>
    <definedName name="TDAFC" localSheetId="43">#REF!</definedName>
    <definedName name="TDAFC" localSheetId="42">#REF!</definedName>
    <definedName name="TDAFC" localSheetId="37">#REF!</definedName>
    <definedName name="TDAFC" localSheetId="34">#REF!</definedName>
    <definedName name="TDAFC" localSheetId="44">#REF!</definedName>
    <definedName name="TDAFC" localSheetId="33">#REF!</definedName>
    <definedName name="TDAFC" localSheetId="35">#REF!</definedName>
    <definedName name="TDAFC" localSheetId="39">#REF!</definedName>
    <definedName name="TDAFC">#REF!</definedName>
    <definedName name="TDBF" localSheetId="45">TDBF!$B$1</definedName>
    <definedName name="TDBF">#REF!</definedName>
    <definedName name="TDBF_Debt_Related" localSheetId="45">TDBF!$B$29:$H$40</definedName>
    <definedName name="TDBF_GOV_SEC" localSheetId="45">TDBF!$B$22:$H$27</definedName>
    <definedName name="TDBF_MM" localSheetId="45">TDBF!$B$42:$H$43</definedName>
    <definedName name="TDBFNAV" localSheetId="45">TDBF!$B$56:$B$63</definedName>
    <definedName name="TDIF" localSheetId="46">#REF!</definedName>
    <definedName name="TDIF" localSheetId="41">#REF!</definedName>
    <definedName name="TDIF" localSheetId="45">#REF!</definedName>
    <definedName name="TDIF" localSheetId="36">#REF!</definedName>
    <definedName name="TDIF" localSheetId="49">#REF!</definedName>
    <definedName name="TDIF" localSheetId="48">#REF!</definedName>
    <definedName name="TDIF" localSheetId="47">#REF!</definedName>
    <definedName name="TDIF" localSheetId="40">#REF!</definedName>
    <definedName name="TDIF" localSheetId="38">#REF!</definedName>
    <definedName name="TDIF" localSheetId="43">#REF!</definedName>
    <definedName name="TDIF" localSheetId="42">#REF!</definedName>
    <definedName name="TDIF" localSheetId="37">#REF!</definedName>
    <definedName name="TDIF" localSheetId="34">#REF!</definedName>
    <definedName name="TDIF" localSheetId="44">#REF!</definedName>
    <definedName name="TDIF" localSheetId="33">#REF!</definedName>
    <definedName name="TDIF" localSheetId="35">#REF!</definedName>
    <definedName name="TDIF" localSheetId="39">#REF!</definedName>
    <definedName name="TDIF">TDIF!$B$1</definedName>
    <definedName name="TDIF_EQ" localSheetId="18">TDIF!$B$12:$I$49</definedName>
    <definedName name="TDIF_Foreign_Units" localSheetId="18">TDIF!$B$51:$H$59</definedName>
    <definedName name="TDIFNAV" localSheetId="18">TDIF!$B$74:$B$81</definedName>
    <definedName name="TDIVYF" localSheetId="46">#REF!</definedName>
    <definedName name="TDIVYF" localSheetId="41">#REF!</definedName>
    <definedName name="TDIVYF" localSheetId="45">#REF!</definedName>
    <definedName name="TDIVYF" localSheetId="36">#REF!</definedName>
    <definedName name="TDIVYF" localSheetId="49">#REF!</definedName>
    <definedName name="TDIVYF" localSheetId="48">#REF!</definedName>
    <definedName name="TDIVYF" localSheetId="47">#REF!</definedName>
    <definedName name="TDIVYF" localSheetId="40">#REF!</definedName>
    <definedName name="TDIVYF" localSheetId="38">#REF!</definedName>
    <definedName name="TDIVYF" localSheetId="43">#REF!</definedName>
    <definedName name="TDIVYF" localSheetId="42">#REF!</definedName>
    <definedName name="TDIVYF" localSheetId="37">#REF!</definedName>
    <definedName name="TDIVYF" localSheetId="34">#REF!</definedName>
    <definedName name="TDIVYF" localSheetId="44">#REF!</definedName>
    <definedName name="TDIVYF" localSheetId="33">#REF!</definedName>
    <definedName name="TDIVYF" localSheetId="35">#REF!</definedName>
    <definedName name="TDIVYF" localSheetId="39">#REF!</definedName>
    <definedName name="TDIVYF">TDIVYF!$B$1</definedName>
    <definedName name="TDIVYF_Debt_Related" localSheetId="8">TDIVYF!$B$72:$H$73</definedName>
    <definedName name="TDIVYF_EQ" localSheetId="8">TDIVYF!$B$12:$I$64</definedName>
    <definedName name="TDIVYF_GOV_SEC" localSheetId="8">TDIVYF!$B$66:$H$70</definedName>
    <definedName name="TDIVYFNAV" localSheetId="8">TDIVYF!$B$87:$B$94</definedName>
    <definedName name="TDYF" localSheetId="2">#REF!</definedName>
    <definedName name="TDYF" localSheetId="46">#REF!</definedName>
    <definedName name="TDYF" localSheetId="41">#REF!</definedName>
    <definedName name="TDYF" localSheetId="45">#REF!</definedName>
    <definedName name="TDYF" localSheetId="36">#REF!</definedName>
    <definedName name="TDYF" localSheetId="49">#REF!</definedName>
    <definedName name="TDYF" localSheetId="48">#REF!</definedName>
    <definedName name="TDYF" localSheetId="47">#REF!</definedName>
    <definedName name="TDYF" localSheetId="40">#REF!</definedName>
    <definedName name="TDYF" localSheetId="38">#REF!</definedName>
    <definedName name="TDYF" localSheetId="43">#REF!</definedName>
    <definedName name="TDYF" localSheetId="42">#REF!</definedName>
    <definedName name="TDYF" localSheetId="37">#REF!</definedName>
    <definedName name="TDYF" localSheetId="34">#REF!</definedName>
    <definedName name="TDYF" localSheetId="44">#REF!</definedName>
    <definedName name="TDYF" localSheetId="33">#REF!</definedName>
    <definedName name="TDYF" localSheetId="35">#REF!</definedName>
    <definedName name="TDYF" localSheetId="39">#REF!</definedName>
    <definedName name="TDYF">#REF!</definedName>
    <definedName name="TEGF" localSheetId="46">#REF!</definedName>
    <definedName name="TEGF" localSheetId="41">#REF!</definedName>
    <definedName name="TEGF" localSheetId="45">#REF!</definedName>
    <definedName name="TEGF" localSheetId="36">#REF!</definedName>
    <definedName name="TEGF" localSheetId="49">#REF!</definedName>
    <definedName name="TEGF" localSheetId="48">#REF!</definedName>
    <definedName name="TEGF" localSheetId="47">#REF!</definedName>
    <definedName name="TEGF" localSheetId="40">#REF!</definedName>
    <definedName name="TEGF" localSheetId="38">#REF!</definedName>
    <definedName name="TEGF" localSheetId="43">#REF!</definedName>
    <definedName name="TEGF" localSheetId="42">#REF!</definedName>
    <definedName name="TEGF" localSheetId="37">#REF!</definedName>
    <definedName name="TEGF" localSheetId="34">#REF!</definedName>
    <definedName name="TEGF" localSheetId="44">#REF!</definedName>
    <definedName name="TEGF" localSheetId="33">#REF!</definedName>
    <definedName name="TEGF" localSheetId="35">#REF!</definedName>
    <definedName name="TEGF" localSheetId="39">#REF!</definedName>
    <definedName name="TEGF">TEGF!$B$1</definedName>
    <definedName name="TEGF_Debt_Related" localSheetId="7">TEGF!$B$68:$H$89</definedName>
    <definedName name="TEGF_EQ" localSheetId="7">TEGF!$B$13:$I$49</definedName>
    <definedName name="TEGF_GOV_SEC" localSheetId="7">TEGF!$B$51:$H$66</definedName>
    <definedName name="TEGF_MM" localSheetId="7">TEGF!$B$91:$H$96</definedName>
    <definedName name="TEGF_Mutual_F_Units" localSheetId="7">TEGF!#REF!</definedName>
    <definedName name="TEGF_Mutual_F_Units_1" localSheetId="7">TEGF!$B$98:$H$99</definedName>
    <definedName name="TEGFNAV" localSheetId="7">TEGF!$B$113:$B$124</definedName>
    <definedName name="TEMF" localSheetId="2">#REF!</definedName>
    <definedName name="TEMF" localSheetId="46">#REF!</definedName>
    <definedName name="TEMF" localSheetId="41">#REF!</definedName>
    <definedName name="TEMF" localSheetId="45">#REF!</definedName>
    <definedName name="TEMF" localSheetId="36">#REF!</definedName>
    <definedName name="TEMF" localSheetId="49">#REF!</definedName>
    <definedName name="TEMF" localSheetId="48">#REF!</definedName>
    <definedName name="TEMF" localSheetId="47">#REF!</definedName>
    <definedName name="TEMF" localSheetId="40">#REF!</definedName>
    <definedName name="TEMF" localSheetId="38">#REF!</definedName>
    <definedName name="TEMF" localSheetId="43">#REF!</definedName>
    <definedName name="TEMF" localSheetId="42">#REF!</definedName>
    <definedName name="TEMF" localSheetId="37">#REF!</definedName>
    <definedName name="TEMF" localSheetId="34">#REF!</definedName>
    <definedName name="TEMF" localSheetId="44">#REF!</definedName>
    <definedName name="TEMF" localSheetId="33">#REF!</definedName>
    <definedName name="TEMF" localSheetId="35">#REF!</definedName>
    <definedName name="TEMF" localSheetId="39">#REF!</definedName>
    <definedName name="TEMF">#REF!</definedName>
    <definedName name="TEOF" localSheetId="46">#REF!</definedName>
    <definedName name="TEOF" localSheetId="41">#REF!</definedName>
    <definedName name="TEOF" localSheetId="45">#REF!</definedName>
    <definedName name="TEOF" localSheetId="36">#REF!</definedName>
    <definedName name="TEOF" localSheetId="49">#REF!</definedName>
    <definedName name="TEOF" localSheetId="48">#REF!</definedName>
    <definedName name="TEOF" localSheetId="47">#REF!</definedName>
    <definedName name="TEOF" localSheetId="40">#REF!</definedName>
    <definedName name="TEOF" localSheetId="38">#REF!</definedName>
    <definedName name="TEOF" localSheetId="43">#REF!</definedName>
    <definedName name="TEOF" localSheetId="42">#REF!</definedName>
    <definedName name="TEOF" localSheetId="37">#REF!</definedName>
    <definedName name="TEOF" localSheetId="34">#REF!</definedName>
    <definedName name="TEOF" localSheetId="44">#REF!</definedName>
    <definedName name="TEOF" localSheetId="33">#REF!</definedName>
    <definedName name="TEOF" localSheetId="35">#REF!</definedName>
    <definedName name="TEOF" localSheetId="39">#REF!</definedName>
    <definedName name="TEOF">TEOF!$B$1</definedName>
    <definedName name="TEOF_EQ" localSheetId="10">TEOF!$B$12:$I$54</definedName>
    <definedName name="TEOF_EQ_FU_Related" localSheetId="10">TEOF!#REF!</definedName>
    <definedName name="TEOFNAV" localSheetId="10">TEOF!$B$70:$B$77</definedName>
    <definedName name="TEQPEF" localSheetId="46">#REF!</definedName>
    <definedName name="TEQPEF" localSheetId="41">#REF!</definedName>
    <definedName name="TEQPEF" localSheetId="45">#REF!</definedName>
    <definedName name="TEQPEF" localSheetId="36">#REF!</definedName>
    <definedName name="TEQPEF" localSheetId="49">#REF!</definedName>
    <definedName name="TEQPEF" localSheetId="48">#REF!</definedName>
    <definedName name="TEQPEF" localSheetId="47">#REF!</definedName>
    <definedName name="TEQPEF" localSheetId="40">#REF!</definedName>
    <definedName name="TEQPEF" localSheetId="38">#REF!</definedName>
    <definedName name="TEQPEF" localSheetId="43">#REF!</definedName>
    <definedName name="TEQPEF" localSheetId="42">#REF!</definedName>
    <definedName name="TEQPEF" localSheetId="37">#REF!</definedName>
    <definedName name="TEQPEF" localSheetId="34">#REF!</definedName>
    <definedName name="TEQPEF" localSheetId="44">#REF!</definedName>
    <definedName name="TEQPEF" localSheetId="33">#REF!</definedName>
    <definedName name="TEQPEF" localSheetId="35">#REF!</definedName>
    <definedName name="TEQPEF" localSheetId="39">#REF!</definedName>
    <definedName name="TEQPEF">TEQPEF!$B$1</definedName>
    <definedName name="TEQPEF_EQ" localSheetId="13">TEQPEF!$B$12:$I$52</definedName>
    <definedName name="TEQPEFNAV" localSheetId="13">TEQPEF!$B$67:$B$78</definedName>
    <definedName name="TFEF" localSheetId="46">#REF!</definedName>
    <definedName name="TFEF" localSheetId="41">#REF!</definedName>
    <definedName name="TFEF" localSheetId="45">#REF!</definedName>
    <definedName name="TFEF" localSheetId="36">#REF!</definedName>
    <definedName name="TFEF" localSheetId="49">#REF!</definedName>
    <definedName name="TFEF" localSheetId="48">#REF!</definedName>
    <definedName name="TFEF" localSheetId="47">#REF!</definedName>
    <definedName name="TFEF" localSheetId="40">#REF!</definedName>
    <definedName name="TFEF" localSheetId="38">#REF!</definedName>
    <definedName name="TFEF" localSheetId="43">#REF!</definedName>
    <definedName name="TFEF" localSheetId="42">#REF!</definedName>
    <definedName name="TFEF" localSheetId="37">#REF!</definedName>
    <definedName name="TFEF" localSheetId="34">#REF!</definedName>
    <definedName name="TFEF" localSheetId="44">#REF!</definedName>
    <definedName name="TFEF" localSheetId="33">#REF!</definedName>
    <definedName name="TFEF" localSheetId="35">#REF!</definedName>
    <definedName name="TFEF" localSheetId="39">#REF!</definedName>
    <definedName name="TFEF">TFEF!$B$1</definedName>
    <definedName name="TFEF_EQ" localSheetId="15">TFEF!$B$12:$I$42</definedName>
    <definedName name="TFEFNAV" localSheetId="15">TFEF!$B$56:$B$63</definedName>
    <definedName name="TFF" localSheetId="36">TFF!$B$1</definedName>
    <definedName name="TFF">#REF!</definedName>
    <definedName name="TFF_Debt_Related" localSheetId="36">TFF!$B$35:$H$73</definedName>
    <definedName name="TFF_GOV_SEC" localSheetId="36">TFF!$B$22:$H$33</definedName>
    <definedName name="TFF_MM" localSheetId="36">TFF!$B$75:$H$98</definedName>
    <definedName name="TFFNAV" localSheetId="36">TFF!$B$111:$B$126</definedName>
    <definedName name="TFFSP1" localSheetId="2">#REF!</definedName>
    <definedName name="TFFSP1" localSheetId="46">#REF!</definedName>
    <definedName name="TFFSP1" localSheetId="41">#REF!</definedName>
    <definedName name="TFFSP1" localSheetId="45">#REF!</definedName>
    <definedName name="TFFSP1" localSheetId="36">#REF!</definedName>
    <definedName name="TFFSP1" localSheetId="49">#REF!</definedName>
    <definedName name="TFFSP1" localSheetId="48">#REF!</definedName>
    <definedName name="TFFSP1" localSheetId="47">#REF!</definedName>
    <definedName name="TFFSP1" localSheetId="40">#REF!</definedName>
    <definedName name="TFFSP1" localSheetId="38">#REF!</definedName>
    <definedName name="TFFSP1" localSheetId="43">#REF!</definedName>
    <definedName name="TFFSP1" localSheetId="42">#REF!</definedName>
    <definedName name="TFFSP1" localSheetId="37">#REF!</definedName>
    <definedName name="TFFSP1" localSheetId="34">#REF!</definedName>
    <definedName name="TFFSP1" localSheetId="44">#REF!</definedName>
    <definedName name="TFFSP1" localSheetId="33">#REF!</definedName>
    <definedName name="TFFSP1" localSheetId="35">#REF!</definedName>
    <definedName name="TFFSP1" localSheetId="39">#REF!</definedName>
    <definedName name="TFFSP1">#REF!</definedName>
    <definedName name="TFFSP1_Debt_Related" localSheetId="36">TFF!$B$141:$H$145</definedName>
    <definedName name="TFFSP1NAV" localSheetId="36">TFF!$B$157:$B$172</definedName>
    <definedName name="TFHA20" localSheetId="2">#REF!</definedName>
    <definedName name="TFHA20" localSheetId="46">#REF!</definedName>
    <definedName name="TFHA20" localSheetId="41">#REF!</definedName>
    <definedName name="TFHA20" localSheetId="45">#REF!</definedName>
    <definedName name="TFHA20" localSheetId="36">#REF!</definedName>
    <definedName name="TFHA20" localSheetId="49">#REF!</definedName>
    <definedName name="TFHA20" localSheetId="48">#REF!</definedName>
    <definedName name="TFHA20" localSheetId="47">#REF!</definedName>
    <definedName name="TFHA20" localSheetId="40">#REF!</definedName>
    <definedName name="TFHA20" localSheetId="38">#REF!</definedName>
    <definedName name="TFHA20" localSheetId="43">#REF!</definedName>
    <definedName name="TFHA20" localSheetId="42">#REF!</definedName>
    <definedName name="TFHA20" localSheetId="37">#REF!</definedName>
    <definedName name="TFHA20" localSheetId="34">#REF!</definedName>
    <definedName name="TFHA20" localSheetId="44">#REF!</definedName>
    <definedName name="TFHA20" localSheetId="33">#REF!</definedName>
    <definedName name="TFHA20" localSheetId="35">#REF!</definedName>
    <definedName name="TFHA20" localSheetId="39">#REF!</definedName>
    <definedName name="TFHA20">#REF!</definedName>
    <definedName name="TFHA32" localSheetId="2">#REF!</definedName>
    <definedName name="TFHA32" localSheetId="46">#REF!</definedName>
    <definedName name="TFHA32" localSheetId="41">#REF!</definedName>
    <definedName name="TFHA32" localSheetId="45">#REF!</definedName>
    <definedName name="TFHA32" localSheetId="36">#REF!</definedName>
    <definedName name="TFHA32" localSheetId="49">#REF!</definedName>
    <definedName name="TFHA32" localSheetId="48">#REF!</definedName>
    <definedName name="TFHA32" localSheetId="47">#REF!</definedName>
    <definedName name="TFHA32" localSheetId="40">#REF!</definedName>
    <definedName name="TFHA32" localSheetId="38">#REF!</definedName>
    <definedName name="TFHA32" localSheetId="43">#REF!</definedName>
    <definedName name="TFHA32" localSheetId="42">#REF!</definedName>
    <definedName name="TFHA32" localSheetId="37">#REF!</definedName>
    <definedName name="TFHA32" localSheetId="34">#REF!</definedName>
    <definedName name="TFHA32" localSheetId="44">#REF!</definedName>
    <definedName name="TFHA32" localSheetId="33">#REF!</definedName>
    <definedName name="TFHA32" localSheetId="35">#REF!</definedName>
    <definedName name="TFHA32" localSheetId="39">#REF!</definedName>
    <definedName name="TFHA32">#REF!</definedName>
    <definedName name="TFHAP1" localSheetId="2">#REF!</definedName>
    <definedName name="TFHAP1" localSheetId="46">#REF!</definedName>
    <definedName name="TFHAP1" localSheetId="41">#REF!</definedName>
    <definedName name="TFHAP1" localSheetId="45">#REF!</definedName>
    <definedName name="TFHAP1" localSheetId="36">#REF!</definedName>
    <definedName name="TFHAP1" localSheetId="49">#REF!</definedName>
    <definedName name="TFHAP1" localSheetId="48">#REF!</definedName>
    <definedName name="TFHAP1" localSheetId="47">#REF!</definedName>
    <definedName name="TFHAP1" localSheetId="40">#REF!</definedName>
    <definedName name="TFHAP1" localSheetId="38">#REF!</definedName>
    <definedName name="TFHAP1" localSheetId="43">#REF!</definedName>
    <definedName name="TFHAP1" localSheetId="42">#REF!</definedName>
    <definedName name="TFHAP1" localSheetId="37">#REF!</definedName>
    <definedName name="TFHAP1" localSheetId="34">#REF!</definedName>
    <definedName name="TFHAP1" localSheetId="44">#REF!</definedName>
    <definedName name="TFHAP1" localSheetId="33">#REF!</definedName>
    <definedName name="TFHAP1" localSheetId="35">#REF!</definedName>
    <definedName name="TFHAP1" localSheetId="39">#REF!</definedName>
    <definedName name="TFHAP1">#REF!</definedName>
    <definedName name="TFHAP2" localSheetId="2">#REF!</definedName>
    <definedName name="TFHAP2" localSheetId="46">#REF!</definedName>
    <definedName name="TFHAP2" localSheetId="41">#REF!</definedName>
    <definedName name="TFHAP2" localSheetId="45">#REF!</definedName>
    <definedName name="TFHAP2" localSheetId="36">#REF!</definedName>
    <definedName name="TFHAP2" localSheetId="49">#REF!</definedName>
    <definedName name="TFHAP2" localSheetId="48">#REF!</definedName>
    <definedName name="TFHAP2" localSheetId="47">#REF!</definedName>
    <definedName name="TFHAP2" localSheetId="40">#REF!</definedName>
    <definedName name="TFHAP2" localSheetId="38">#REF!</definedName>
    <definedName name="TFHAP2" localSheetId="43">#REF!</definedName>
    <definedName name="TFHAP2" localSheetId="42">#REF!</definedName>
    <definedName name="TFHAP2" localSheetId="37">#REF!</definedName>
    <definedName name="TFHAP2" localSheetId="34">#REF!</definedName>
    <definedName name="TFHAP2" localSheetId="44">#REF!</definedName>
    <definedName name="TFHAP2" localSheetId="33">#REF!</definedName>
    <definedName name="TFHAP2" localSheetId="35">#REF!</definedName>
    <definedName name="TFHAP2" localSheetId="39">#REF!</definedName>
    <definedName name="TFHAP2">#REF!</definedName>
    <definedName name="TFHF" localSheetId="2">#REF!</definedName>
    <definedName name="TFHF" localSheetId="46">#REF!</definedName>
    <definedName name="TFHF" localSheetId="41">#REF!</definedName>
    <definedName name="TFHF" localSheetId="45">#REF!</definedName>
    <definedName name="TFHF" localSheetId="36">#REF!</definedName>
    <definedName name="TFHF" localSheetId="49">#REF!</definedName>
    <definedName name="TFHF" localSheetId="48">#REF!</definedName>
    <definedName name="TFHF" localSheetId="47">#REF!</definedName>
    <definedName name="TFHF" localSheetId="40">#REF!</definedName>
    <definedName name="TFHF" localSheetId="38">#REF!</definedName>
    <definedName name="TFHF" localSheetId="43">#REF!</definedName>
    <definedName name="TFHF" localSheetId="42">#REF!</definedName>
    <definedName name="TFHF" localSheetId="37">#REF!</definedName>
    <definedName name="TFHF" localSheetId="34">#REF!</definedName>
    <definedName name="TFHF" localSheetId="44">#REF!</definedName>
    <definedName name="TFHF" localSheetId="33">#REF!</definedName>
    <definedName name="TFHF" localSheetId="35">#REF!</definedName>
    <definedName name="TFHF" localSheetId="39">#REF!</definedName>
    <definedName name="TFHF">#REF!</definedName>
    <definedName name="TFIPA1" localSheetId="2">#REF!</definedName>
    <definedName name="TFIPA1" localSheetId="46">#REF!</definedName>
    <definedName name="TFIPA1" localSheetId="41">#REF!</definedName>
    <definedName name="TFIPA1" localSheetId="45">#REF!</definedName>
    <definedName name="TFIPA1" localSheetId="36">#REF!</definedName>
    <definedName name="TFIPA1" localSheetId="49">#REF!</definedName>
    <definedName name="TFIPA1" localSheetId="48">#REF!</definedName>
    <definedName name="TFIPA1" localSheetId="47">#REF!</definedName>
    <definedName name="TFIPA1" localSheetId="40">#REF!</definedName>
    <definedName name="TFIPA1" localSheetId="38">#REF!</definedName>
    <definedName name="TFIPA1" localSheetId="43">#REF!</definedName>
    <definedName name="TFIPA1" localSheetId="42">#REF!</definedName>
    <definedName name="TFIPA1" localSheetId="37">#REF!</definedName>
    <definedName name="TFIPA1" localSheetId="34">#REF!</definedName>
    <definedName name="TFIPA1" localSheetId="44">#REF!</definedName>
    <definedName name="TFIPA1" localSheetId="33">#REF!</definedName>
    <definedName name="TFIPA1" localSheetId="35">#REF!</definedName>
    <definedName name="TFIPA1" localSheetId="39">#REF!</definedName>
    <definedName name="TFIPA1">#REF!</definedName>
    <definedName name="TFIPA2" localSheetId="2">#REF!</definedName>
    <definedName name="TFIPA2" localSheetId="46">#REF!</definedName>
    <definedName name="TFIPA2" localSheetId="41">#REF!</definedName>
    <definedName name="TFIPA2" localSheetId="45">#REF!</definedName>
    <definedName name="TFIPA2" localSheetId="36">#REF!</definedName>
    <definedName name="TFIPA2" localSheetId="49">#REF!</definedName>
    <definedName name="TFIPA2" localSheetId="48">#REF!</definedName>
    <definedName name="TFIPA2" localSheetId="47">#REF!</definedName>
    <definedName name="TFIPA2" localSheetId="40">#REF!</definedName>
    <definedName name="TFIPA2" localSheetId="38">#REF!</definedName>
    <definedName name="TFIPA2" localSheetId="43">#REF!</definedName>
    <definedName name="TFIPA2" localSheetId="42">#REF!</definedName>
    <definedName name="TFIPA2" localSheetId="37">#REF!</definedName>
    <definedName name="TFIPA2" localSheetId="34">#REF!</definedName>
    <definedName name="TFIPA2" localSheetId="44">#REF!</definedName>
    <definedName name="TFIPA2" localSheetId="33">#REF!</definedName>
    <definedName name="TFIPA2" localSheetId="35">#REF!</definedName>
    <definedName name="TFIPA2" localSheetId="39">#REF!</definedName>
    <definedName name="TFIPA2">#REF!</definedName>
    <definedName name="TFIPA3" localSheetId="2">#REF!</definedName>
    <definedName name="TFIPA3" localSheetId="46">#REF!</definedName>
    <definedName name="TFIPA3" localSheetId="41">#REF!</definedName>
    <definedName name="TFIPA3" localSheetId="45">#REF!</definedName>
    <definedName name="TFIPA3" localSheetId="36">#REF!</definedName>
    <definedName name="TFIPA3" localSheetId="49">#REF!</definedName>
    <definedName name="TFIPA3" localSheetId="48">#REF!</definedName>
    <definedName name="TFIPA3" localSheetId="47">#REF!</definedName>
    <definedName name="TFIPA3" localSheetId="40">#REF!</definedName>
    <definedName name="TFIPA3" localSheetId="38">#REF!</definedName>
    <definedName name="TFIPA3" localSheetId="43">#REF!</definedName>
    <definedName name="TFIPA3" localSheetId="42">#REF!</definedName>
    <definedName name="TFIPA3" localSheetId="37">#REF!</definedName>
    <definedName name="TFIPA3" localSheetId="34">#REF!</definedName>
    <definedName name="TFIPA3" localSheetId="44">#REF!</definedName>
    <definedName name="TFIPA3" localSheetId="33">#REF!</definedName>
    <definedName name="TFIPA3" localSheetId="35">#REF!</definedName>
    <definedName name="TFIPA3" localSheetId="39">#REF!</definedName>
    <definedName name="TFIPA3">#REF!</definedName>
    <definedName name="TFIPB2" localSheetId="2">#REF!</definedName>
    <definedName name="TFIPB2" localSheetId="46">#REF!</definedName>
    <definedName name="TFIPB2" localSheetId="41">#REF!</definedName>
    <definedName name="TFIPB2" localSheetId="45">#REF!</definedName>
    <definedName name="TFIPB2" localSheetId="36">#REF!</definedName>
    <definedName name="TFIPB2" localSheetId="49">#REF!</definedName>
    <definedName name="TFIPB2" localSheetId="48">#REF!</definedName>
    <definedName name="TFIPB2" localSheetId="47">#REF!</definedName>
    <definedName name="TFIPB2" localSheetId="40">#REF!</definedName>
    <definedName name="TFIPB2" localSheetId="38">#REF!</definedName>
    <definedName name="TFIPB2" localSheetId="43">#REF!</definedName>
    <definedName name="TFIPB2" localSheetId="42">#REF!</definedName>
    <definedName name="TFIPB2" localSheetId="37">#REF!</definedName>
    <definedName name="TFIPB2" localSheetId="34">#REF!</definedName>
    <definedName name="TFIPB2" localSheetId="44">#REF!</definedName>
    <definedName name="TFIPB2" localSheetId="33">#REF!</definedName>
    <definedName name="TFIPB2" localSheetId="35">#REF!</definedName>
    <definedName name="TFIPB2" localSheetId="39">#REF!</definedName>
    <definedName name="TFIPB2">#REF!</definedName>
    <definedName name="TFIPB3" localSheetId="2">#REF!</definedName>
    <definedName name="TFIPB3" localSheetId="46">#REF!</definedName>
    <definedName name="TFIPB3" localSheetId="41">#REF!</definedName>
    <definedName name="TFIPB3" localSheetId="45">#REF!</definedName>
    <definedName name="TFIPB3" localSheetId="36">#REF!</definedName>
    <definedName name="TFIPB3" localSheetId="49">#REF!</definedName>
    <definedName name="TFIPB3" localSheetId="48">#REF!</definedName>
    <definedName name="TFIPB3" localSheetId="47">#REF!</definedName>
    <definedName name="TFIPB3" localSheetId="40">#REF!</definedName>
    <definedName name="TFIPB3" localSheetId="38">#REF!</definedName>
    <definedName name="TFIPB3" localSheetId="43">#REF!</definedName>
    <definedName name="TFIPB3" localSheetId="42">#REF!</definedName>
    <definedName name="TFIPB3" localSheetId="37">#REF!</definedName>
    <definedName name="TFIPB3" localSheetId="34">#REF!</definedName>
    <definedName name="TFIPB3" localSheetId="44">#REF!</definedName>
    <definedName name="TFIPB3" localSheetId="33">#REF!</definedName>
    <definedName name="TFIPB3" localSheetId="35">#REF!</definedName>
    <definedName name="TFIPB3" localSheetId="39">#REF!</definedName>
    <definedName name="TFIPB3">#REF!</definedName>
    <definedName name="TFIPC2" localSheetId="2">#REF!</definedName>
    <definedName name="TFIPC2" localSheetId="46">#REF!</definedName>
    <definedName name="TFIPC2" localSheetId="41">#REF!</definedName>
    <definedName name="TFIPC2" localSheetId="45">#REF!</definedName>
    <definedName name="TFIPC2" localSheetId="36">#REF!</definedName>
    <definedName name="TFIPC2" localSheetId="49">#REF!</definedName>
    <definedName name="TFIPC2" localSheetId="48">#REF!</definedName>
    <definedName name="TFIPC2" localSheetId="47">#REF!</definedName>
    <definedName name="TFIPC2" localSheetId="40">#REF!</definedName>
    <definedName name="TFIPC2" localSheetId="38">#REF!</definedName>
    <definedName name="TFIPC2" localSheetId="43">#REF!</definedName>
    <definedName name="TFIPC2" localSheetId="42">#REF!</definedName>
    <definedName name="TFIPC2" localSheetId="37">#REF!</definedName>
    <definedName name="TFIPC2" localSheetId="34">#REF!</definedName>
    <definedName name="TFIPC2" localSheetId="44">#REF!</definedName>
    <definedName name="TFIPC2" localSheetId="33">#REF!</definedName>
    <definedName name="TFIPC2" localSheetId="35">#REF!</definedName>
    <definedName name="TFIPC2" localSheetId="39">#REF!</definedName>
    <definedName name="TFIPC2">#REF!</definedName>
    <definedName name="TFIPC3" localSheetId="2">#REF!</definedName>
    <definedName name="TFIPC3" localSheetId="46">#REF!</definedName>
    <definedName name="TFIPC3" localSheetId="41">#REF!</definedName>
    <definedName name="TFIPC3" localSheetId="45">#REF!</definedName>
    <definedName name="TFIPC3" localSheetId="36">#REF!</definedName>
    <definedName name="TFIPC3" localSheetId="49">#REF!</definedName>
    <definedName name="TFIPC3" localSheetId="48">#REF!</definedName>
    <definedName name="TFIPC3" localSheetId="47">#REF!</definedName>
    <definedName name="TFIPC3" localSheetId="40">#REF!</definedName>
    <definedName name="TFIPC3" localSheetId="38">#REF!</definedName>
    <definedName name="TFIPC3" localSheetId="43">#REF!</definedName>
    <definedName name="TFIPC3" localSheetId="42">#REF!</definedName>
    <definedName name="TFIPC3" localSheetId="37">#REF!</definedName>
    <definedName name="TFIPC3" localSheetId="34">#REF!</definedName>
    <definedName name="TFIPC3" localSheetId="44">#REF!</definedName>
    <definedName name="TFIPC3" localSheetId="33">#REF!</definedName>
    <definedName name="TFIPC3" localSheetId="35">#REF!</definedName>
    <definedName name="TFIPC3" localSheetId="39">#REF!</definedName>
    <definedName name="TFIPC3">#REF!</definedName>
    <definedName name="TFM40B" localSheetId="2">#REF!</definedName>
    <definedName name="TFM40B" localSheetId="46">#REF!</definedName>
    <definedName name="TFM40B" localSheetId="41">#REF!</definedName>
    <definedName name="TFM40B" localSheetId="45">#REF!</definedName>
    <definedName name="TFM40B" localSheetId="36">#REF!</definedName>
    <definedName name="TFM40B" localSheetId="49">#REF!</definedName>
    <definedName name="TFM40B" localSheetId="48">#REF!</definedName>
    <definedName name="TFM40B" localSheetId="47">#REF!</definedName>
    <definedName name="TFM40B" localSheetId="40">#REF!</definedName>
    <definedName name="TFM40B" localSheetId="38">#REF!</definedName>
    <definedName name="TFM40B" localSheetId="43">#REF!</definedName>
    <definedName name="TFM40B" localSheetId="42">#REF!</definedName>
    <definedName name="TFM40B" localSheetId="37">#REF!</definedName>
    <definedName name="TFM40B" localSheetId="34">#REF!</definedName>
    <definedName name="TFM40B" localSheetId="44">#REF!</definedName>
    <definedName name="TFM40B" localSheetId="33">#REF!</definedName>
    <definedName name="TFM40B" localSheetId="35">#REF!</definedName>
    <definedName name="TFM40B" localSheetId="39">#REF!</definedName>
    <definedName name="TFM40B">#REF!</definedName>
    <definedName name="TFM40C" localSheetId="2">#REF!</definedName>
    <definedName name="TFM40C" localSheetId="46">#REF!</definedName>
    <definedName name="TFM40C" localSheetId="41">#REF!</definedName>
    <definedName name="TFM40C" localSheetId="45">#REF!</definedName>
    <definedName name="TFM40C" localSheetId="36">#REF!</definedName>
    <definedName name="TFM40C" localSheetId="49">#REF!</definedName>
    <definedName name="TFM40C" localSheetId="48">#REF!</definedName>
    <definedName name="TFM40C" localSheetId="47">#REF!</definedName>
    <definedName name="TFM40C" localSheetId="40">#REF!</definedName>
    <definedName name="TFM40C" localSheetId="38">#REF!</definedName>
    <definedName name="TFM40C" localSheetId="43">#REF!</definedName>
    <definedName name="TFM40C" localSheetId="42">#REF!</definedName>
    <definedName name="TFM40C" localSheetId="37">#REF!</definedName>
    <definedName name="TFM40C" localSheetId="34">#REF!</definedName>
    <definedName name="TFM40C" localSheetId="44">#REF!</definedName>
    <definedName name="TFM40C" localSheetId="33">#REF!</definedName>
    <definedName name="TFM40C" localSheetId="35">#REF!</definedName>
    <definedName name="TFM40C" localSheetId="39">#REF!</definedName>
    <definedName name="TFM40C">#REF!</definedName>
    <definedName name="TFM40F" localSheetId="2">#REF!</definedName>
    <definedName name="TFM40F" localSheetId="46">#REF!</definedName>
    <definedName name="TFM40F" localSheetId="41">#REF!</definedName>
    <definedName name="TFM40F" localSheetId="45">#REF!</definedName>
    <definedName name="TFM40F" localSheetId="36">#REF!</definedName>
    <definedName name="TFM40F" localSheetId="49">#REF!</definedName>
    <definedName name="TFM40F" localSheetId="48">#REF!</definedName>
    <definedName name="TFM40F" localSheetId="47">#REF!</definedName>
    <definedName name="TFM40F" localSheetId="40">#REF!</definedName>
    <definedName name="TFM40F" localSheetId="38">#REF!</definedName>
    <definedName name="TFM40F" localSheetId="43">#REF!</definedName>
    <definedName name="TFM40F" localSheetId="42">#REF!</definedName>
    <definedName name="TFM40F" localSheetId="37">#REF!</definedName>
    <definedName name="TFM40F" localSheetId="34">#REF!</definedName>
    <definedName name="TFM40F" localSheetId="44">#REF!</definedName>
    <definedName name="TFM40F" localSheetId="33">#REF!</definedName>
    <definedName name="TFM40F" localSheetId="35">#REF!</definedName>
    <definedName name="TFM40F" localSheetId="39">#REF!</definedName>
    <definedName name="TFM40F">#REF!</definedName>
    <definedName name="TFM40H" localSheetId="2">#REF!</definedName>
    <definedName name="TFM40H" localSheetId="46">#REF!</definedName>
    <definedName name="TFM40H" localSheetId="41">#REF!</definedName>
    <definedName name="TFM40H" localSheetId="45">#REF!</definedName>
    <definedName name="TFM40H" localSheetId="36">#REF!</definedName>
    <definedName name="TFM40H" localSheetId="49">#REF!</definedName>
    <definedName name="TFM40H" localSheetId="48">#REF!</definedName>
    <definedName name="TFM40H" localSheetId="47">#REF!</definedName>
    <definedName name="TFM40H" localSheetId="40">#REF!</definedName>
    <definedName name="TFM40H" localSheetId="38">#REF!</definedName>
    <definedName name="TFM40H" localSheetId="43">#REF!</definedName>
    <definedName name="TFM40H" localSheetId="42">#REF!</definedName>
    <definedName name="TFM40H" localSheetId="37">#REF!</definedName>
    <definedName name="TFM40H" localSheetId="34">#REF!</definedName>
    <definedName name="TFM40H" localSheetId="44">#REF!</definedName>
    <definedName name="TFM40H" localSheetId="33">#REF!</definedName>
    <definedName name="TFM40H" localSheetId="35">#REF!</definedName>
    <definedName name="TFM40H" localSheetId="39">#REF!</definedName>
    <definedName name="TFM40H">#REF!</definedName>
    <definedName name="TFM42A" localSheetId="2">#REF!</definedName>
    <definedName name="TFM42A" localSheetId="46">#REF!</definedName>
    <definedName name="TFM42A" localSheetId="41">#REF!</definedName>
    <definedName name="TFM42A" localSheetId="45">#REF!</definedName>
    <definedName name="TFM42A" localSheetId="36">#REF!</definedName>
    <definedName name="TFM42A" localSheetId="49">#REF!</definedName>
    <definedName name="TFM42A" localSheetId="48">#REF!</definedName>
    <definedName name="TFM42A" localSheetId="47">#REF!</definedName>
    <definedName name="TFM42A" localSheetId="40">#REF!</definedName>
    <definedName name="TFM42A" localSheetId="38">#REF!</definedName>
    <definedName name="TFM42A" localSheetId="43">#REF!</definedName>
    <definedName name="TFM42A" localSheetId="42">#REF!</definedName>
    <definedName name="TFM42A" localSheetId="37">#REF!</definedName>
    <definedName name="TFM42A" localSheetId="34">#REF!</definedName>
    <definedName name="TFM42A" localSheetId="44">#REF!</definedName>
    <definedName name="TFM42A" localSheetId="33">#REF!</definedName>
    <definedName name="TFM42A" localSheetId="35">#REF!</definedName>
    <definedName name="TFM42A" localSheetId="39">#REF!</definedName>
    <definedName name="TFM42A">#REF!</definedName>
    <definedName name="TFM42B" localSheetId="2">#REF!</definedName>
    <definedName name="TFM42B" localSheetId="46">#REF!</definedName>
    <definedName name="TFM42B" localSheetId="41">#REF!</definedName>
    <definedName name="TFM42B" localSheetId="45">#REF!</definedName>
    <definedName name="TFM42B" localSheetId="36">#REF!</definedName>
    <definedName name="TFM42B" localSheetId="49">#REF!</definedName>
    <definedName name="TFM42B" localSheetId="48">#REF!</definedName>
    <definedName name="TFM42B" localSheetId="47">#REF!</definedName>
    <definedName name="TFM42B" localSheetId="40">#REF!</definedName>
    <definedName name="TFM42B" localSheetId="38">#REF!</definedName>
    <definedName name="TFM42B" localSheetId="43">#REF!</definedName>
    <definedName name="TFM42B" localSheetId="42">#REF!</definedName>
    <definedName name="TFM42B" localSheetId="37">#REF!</definedName>
    <definedName name="TFM42B" localSheetId="34">#REF!</definedName>
    <definedName name="TFM42B" localSheetId="44">#REF!</definedName>
    <definedName name="TFM42B" localSheetId="33">#REF!</definedName>
    <definedName name="TFM42B" localSheetId="35">#REF!</definedName>
    <definedName name="TFM42B" localSheetId="39">#REF!</definedName>
    <definedName name="TFM42B">#REF!</definedName>
    <definedName name="TFM42C" localSheetId="2">#REF!</definedName>
    <definedName name="TFM42C" localSheetId="46">#REF!</definedName>
    <definedName name="TFM42C" localSheetId="41">#REF!</definedName>
    <definedName name="TFM42C" localSheetId="45">#REF!</definedName>
    <definedName name="TFM42C" localSheetId="36">#REF!</definedName>
    <definedName name="TFM42C" localSheetId="49">#REF!</definedName>
    <definedName name="TFM42C" localSheetId="48">#REF!</definedName>
    <definedName name="TFM42C" localSheetId="47">#REF!</definedName>
    <definedName name="TFM42C" localSheetId="40">#REF!</definedName>
    <definedName name="TFM42C" localSheetId="38">#REF!</definedName>
    <definedName name="TFM42C" localSheetId="43">#REF!</definedName>
    <definedName name="TFM42C" localSheetId="42">#REF!</definedName>
    <definedName name="TFM42C" localSheetId="37">#REF!</definedName>
    <definedName name="TFM42C" localSheetId="34">#REF!</definedName>
    <definedName name="TFM42C" localSheetId="44">#REF!</definedName>
    <definedName name="TFM42C" localSheetId="33">#REF!</definedName>
    <definedName name="TFM42C" localSheetId="35">#REF!</definedName>
    <definedName name="TFM42C" localSheetId="39">#REF!</definedName>
    <definedName name="TFM42C">#REF!</definedName>
    <definedName name="TFM42D" localSheetId="2">#REF!</definedName>
    <definedName name="TFM42D" localSheetId="46">#REF!</definedName>
    <definedName name="TFM42D" localSheetId="41">#REF!</definedName>
    <definedName name="TFM42D" localSheetId="45">#REF!</definedName>
    <definedName name="TFM42D" localSheetId="36">#REF!</definedName>
    <definedName name="TFM42D" localSheetId="49">#REF!</definedName>
    <definedName name="TFM42D" localSheetId="48">#REF!</definedName>
    <definedName name="TFM42D" localSheetId="47">#REF!</definedName>
    <definedName name="TFM42D" localSheetId="40">#REF!</definedName>
    <definedName name="TFM42D" localSheetId="38">#REF!</definedName>
    <definedName name="TFM42D" localSheetId="43">#REF!</definedName>
    <definedName name="TFM42D" localSheetId="42">#REF!</definedName>
    <definedName name="TFM42D" localSheetId="37">#REF!</definedName>
    <definedName name="TFM42D" localSheetId="34">#REF!</definedName>
    <definedName name="TFM42D" localSheetId="44">#REF!</definedName>
    <definedName name="TFM42D" localSheetId="33">#REF!</definedName>
    <definedName name="TFM42D" localSheetId="35">#REF!</definedName>
    <definedName name="TFM42D" localSheetId="39">#REF!</definedName>
    <definedName name="TFM42D">#REF!</definedName>
    <definedName name="TFM42E" localSheetId="2">#REF!</definedName>
    <definedName name="TFM42E" localSheetId="46">#REF!</definedName>
    <definedName name="TFM42E" localSheetId="41">#REF!</definedName>
    <definedName name="TFM42E" localSheetId="45">#REF!</definedName>
    <definedName name="TFM42E" localSheetId="36">#REF!</definedName>
    <definedName name="TFM42E" localSheetId="49">#REF!</definedName>
    <definedName name="TFM42E" localSheetId="48">#REF!</definedName>
    <definedName name="TFM42E" localSheetId="47">#REF!</definedName>
    <definedName name="TFM42E" localSheetId="40">#REF!</definedName>
    <definedName name="TFM42E" localSheetId="38">#REF!</definedName>
    <definedName name="TFM42E" localSheetId="43">#REF!</definedName>
    <definedName name="TFM42E" localSheetId="42">#REF!</definedName>
    <definedName name="TFM42E" localSheetId="37">#REF!</definedName>
    <definedName name="TFM42E" localSheetId="34">#REF!</definedName>
    <definedName name="TFM42E" localSheetId="44">#REF!</definedName>
    <definedName name="TFM42E" localSheetId="33">#REF!</definedName>
    <definedName name="TFM42E" localSheetId="35">#REF!</definedName>
    <definedName name="TFM42E" localSheetId="39">#REF!</definedName>
    <definedName name="TFM42E">#REF!</definedName>
    <definedName name="TFM42F" localSheetId="2">#REF!</definedName>
    <definedName name="TFM42F" localSheetId="46">#REF!</definedName>
    <definedName name="TFM42F" localSheetId="41">#REF!</definedName>
    <definedName name="TFM42F" localSheetId="45">#REF!</definedName>
    <definedName name="TFM42F" localSheetId="36">#REF!</definedName>
    <definedName name="TFM42F" localSheetId="49">#REF!</definedName>
    <definedName name="TFM42F" localSheetId="48">#REF!</definedName>
    <definedName name="TFM42F" localSheetId="47">#REF!</definedName>
    <definedName name="TFM42F" localSheetId="40">#REF!</definedName>
    <definedName name="TFM42F" localSheetId="38">#REF!</definedName>
    <definedName name="TFM42F" localSheetId="43">#REF!</definedName>
    <definedName name="TFM42F" localSheetId="42">#REF!</definedName>
    <definedName name="TFM42F" localSheetId="37">#REF!</definedName>
    <definedName name="TFM42F" localSheetId="34">#REF!</definedName>
    <definedName name="TFM42F" localSheetId="44">#REF!</definedName>
    <definedName name="TFM42F" localSheetId="33">#REF!</definedName>
    <definedName name="TFM42F" localSheetId="35">#REF!</definedName>
    <definedName name="TFM42F" localSheetId="39">#REF!</definedName>
    <definedName name="TFM42F">#REF!</definedName>
    <definedName name="TFM42G" localSheetId="2">#REF!</definedName>
    <definedName name="TFM42G" localSheetId="46">#REF!</definedName>
    <definedName name="TFM42G" localSheetId="41">#REF!</definedName>
    <definedName name="TFM42G" localSheetId="45">#REF!</definedName>
    <definedName name="TFM42G" localSheetId="36">#REF!</definedName>
    <definedName name="TFM42G" localSheetId="49">#REF!</definedName>
    <definedName name="TFM42G" localSheetId="48">#REF!</definedName>
    <definedName name="TFM42G" localSheetId="47">#REF!</definedName>
    <definedName name="TFM42G" localSheetId="40">#REF!</definedName>
    <definedName name="TFM42G" localSheetId="38">#REF!</definedName>
    <definedName name="TFM42G" localSheetId="43">#REF!</definedName>
    <definedName name="TFM42G" localSheetId="42">#REF!</definedName>
    <definedName name="TFM42G" localSheetId="37">#REF!</definedName>
    <definedName name="TFM42G" localSheetId="34">#REF!</definedName>
    <definedName name="TFM42G" localSheetId="44">#REF!</definedName>
    <definedName name="TFM42G" localSheetId="33">#REF!</definedName>
    <definedName name="TFM42G" localSheetId="35">#REF!</definedName>
    <definedName name="TFM42G" localSheetId="39">#REF!</definedName>
    <definedName name="TFM42G">#REF!</definedName>
    <definedName name="TFM42H" localSheetId="2">#REF!</definedName>
    <definedName name="TFM42H" localSheetId="46">#REF!</definedName>
    <definedName name="TFM42H" localSheetId="41">#REF!</definedName>
    <definedName name="TFM42H" localSheetId="45">#REF!</definedName>
    <definedName name="TFM42H" localSheetId="36">#REF!</definedName>
    <definedName name="TFM42H" localSheetId="49">#REF!</definedName>
    <definedName name="TFM42H" localSheetId="48">#REF!</definedName>
    <definedName name="TFM42H" localSheetId="47">#REF!</definedName>
    <definedName name="TFM42H" localSheetId="40">#REF!</definedName>
    <definedName name="TFM42H" localSheetId="38">#REF!</definedName>
    <definedName name="TFM42H" localSheetId="43">#REF!</definedName>
    <definedName name="TFM42H" localSheetId="42">#REF!</definedName>
    <definedName name="TFM42H" localSheetId="37">#REF!</definedName>
    <definedName name="TFM42H" localSheetId="34">#REF!</definedName>
    <definedName name="TFM42H" localSheetId="44">#REF!</definedName>
    <definedName name="TFM42H" localSheetId="33">#REF!</definedName>
    <definedName name="TFM42H" localSheetId="35">#REF!</definedName>
    <definedName name="TFM42H" localSheetId="39">#REF!</definedName>
    <definedName name="TFM42H">#REF!</definedName>
    <definedName name="TFM42I" localSheetId="2">#REF!</definedName>
    <definedName name="TFM42I" localSheetId="46">#REF!</definedName>
    <definedName name="TFM42I" localSheetId="41">#REF!</definedName>
    <definedName name="TFM42I" localSheetId="45">#REF!</definedName>
    <definedName name="TFM42I" localSheetId="36">#REF!</definedName>
    <definedName name="TFM42I" localSheetId="49">#REF!</definedName>
    <definedName name="TFM42I" localSheetId="48">#REF!</definedName>
    <definedName name="TFM42I" localSheetId="47">#REF!</definedName>
    <definedName name="TFM42I" localSheetId="40">#REF!</definedName>
    <definedName name="TFM42I" localSheetId="38">#REF!</definedName>
    <definedName name="TFM42I" localSheetId="43">#REF!</definedName>
    <definedName name="TFM42I" localSheetId="42">#REF!</definedName>
    <definedName name="TFM42I" localSheetId="37">#REF!</definedName>
    <definedName name="TFM42I" localSheetId="34">#REF!</definedName>
    <definedName name="TFM42I" localSheetId="44">#REF!</definedName>
    <definedName name="TFM42I" localSheetId="33">#REF!</definedName>
    <definedName name="TFM42I" localSheetId="35">#REF!</definedName>
    <definedName name="TFM42I" localSheetId="39">#REF!</definedName>
    <definedName name="TFM42I">#REF!</definedName>
    <definedName name="TFM43A" localSheetId="2">#REF!</definedName>
    <definedName name="TFM43A" localSheetId="46">#REF!</definedName>
    <definedName name="TFM43A" localSheetId="41">#REF!</definedName>
    <definedName name="TFM43A" localSheetId="45">#REF!</definedName>
    <definedName name="TFM43A" localSheetId="36">#REF!</definedName>
    <definedName name="TFM43A" localSheetId="49">#REF!</definedName>
    <definedName name="TFM43A" localSheetId="48">#REF!</definedName>
    <definedName name="TFM43A" localSheetId="47">#REF!</definedName>
    <definedName name="TFM43A" localSheetId="40">#REF!</definedName>
    <definedName name="TFM43A" localSheetId="38">#REF!</definedName>
    <definedName name="TFM43A" localSheetId="43">#REF!</definedName>
    <definedName name="TFM43A" localSheetId="42">#REF!</definedName>
    <definedName name="TFM43A" localSheetId="37">#REF!</definedName>
    <definedName name="TFM43A" localSheetId="34">#REF!</definedName>
    <definedName name="TFM43A" localSheetId="44">#REF!</definedName>
    <definedName name="TFM43A" localSheetId="33">#REF!</definedName>
    <definedName name="TFM43A" localSheetId="35">#REF!</definedName>
    <definedName name="TFM43A" localSheetId="39">#REF!</definedName>
    <definedName name="TFM43A">#REF!</definedName>
    <definedName name="TFM43B" localSheetId="2">#REF!</definedName>
    <definedName name="TFM43B" localSheetId="46">#REF!</definedName>
    <definedName name="TFM43B" localSheetId="41">#REF!</definedName>
    <definedName name="TFM43B" localSheetId="45">#REF!</definedName>
    <definedName name="TFM43B" localSheetId="36">#REF!</definedName>
    <definedName name="TFM43B" localSheetId="49">#REF!</definedName>
    <definedName name="TFM43B" localSheetId="48">#REF!</definedName>
    <definedName name="TFM43B" localSheetId="47">#REF!</definedName>
    <definedName name="TFM43B" localSheetId="40">#REF!</definedName>
    <definedName name="TFM43B" localSheetId="38">#REF!</definedName>
    <definedName name="TFM43B" localSheetId="43">#REF!</definedName>
    <definedName name="TFM43B" localSheetId="42">#REF!</definedName>
    <definedName name="TFM43B" localSheetId="37">#REF!</definedName>
    <definedName name="TFM43B" localSheetId="34">#REF!</definedName>
    <definedName name="TFM43B" localSheetId="44">#REF!</definedName>
    <definedName name="TFM43B" localSheetId="33">#REF!</definedName>
    <definedName name="TFM43B" localSheetId="35">#REF!</definedName>
    <definedName name="TFM43B" localSheetId="39">#REF!</definedName>
    <definedName name="TFM43B">#REF!</definedName>
    <definedName name="TFM43C" localSheetId="2">#REF!</definedName>
    <definedName name="TFM43C" localSheetId="46">#REF!</definedName>
    <definedName name="TFM43C" localSheetId="41">#REF!</definedName>
    <definedName name="TFM43C" localSheetId="45">#REF!</definedName>
    <definedName name="TFM43C" localSheetId="36">#REF!</definedName>
    <definedName name="TFM43C" localSheetId="49">#REF!</definedName>
    <definedName name="TFM43C" localSheetId="48">#REF!</definedName>
    <definedName name="TFM43C" localSheetId="47">#REF!</definedName>
    <definedName name="TFM43C" localSheetId="40">#REF!</definedName>
    <definedName name="TFM43C" localSheetId="38">#REF!</definedName>
    <definedName name="TFM43C" localSheetId="43">#REF!</definedName>
    <definedName name="TFM43C" localSheetId="42">#REF!</definedName>
    <definedName name="TFM43C" localSheetId="37">#REF!</definedName>
    <definedName name="TFM43C" localSheetId="34">#REF!</definedName>
    <definedName name="TFM43C" localSheetId="44">#REF!</definedName>
    <definedName name="TFM43C" localSheetId="33">#REF!</definedName>
    <definedName name="TFM43C" localSheetId="35">#REF!</definedName>
    <definedName name="TFM43C" localSheetId="39">#REF!</definedName>
    <definedName name="TFM43C">#REF!</definedName>
    <definedName name="TFM43D" localSheetId="2">#REF!</definedName>
    <definedName name="TFM43D" localSheetId="46">#REF!</definedName>
    <definedName name="TFM43D" localSheetId="41">#REF!</definedName>
    <definedName name="TFM43D" localSheetId="45">#REF!</definedName>
    <definedName name="TFM43D" localSheetId="36">#REF!</definedName>
    <definedName name="TFM43D" localSheetId="49">#REF!</definedName>
    <definedName name="TFM43D" localSheetId="48">#REF!</definedName>
    <definedName name="TFM43D" localSheetId="47">#REF!</definedName>
    <definedName name="TFM43D" localSheetId="40">#REF!</definedName>
    <definedName name="TFM43D" localSheetId="38">#REF!</definedName>
    <definedName name="TFM43D" localSheetId="43">#REF!</definedName>
    <definedName name="TFM43D" localSheetId="42">#REF!</definedName>
    <definedName name="TFM43D" localSheetId="37">#REF!</definedName>
    <definedName name="TFM43D" localSheetId="34">#REF!</definedName>
    <definedName name="TFM43D" localSheetId="44">#REF!</definedName>
    <definedName name="TFM43D" localSheetId="33">#REF!</definedName>
    <definedName name="TFM43D" localSheetId="35">#REF!</definedName>
    <definedName name="TFM43D" localSheetId="39">#REF!</definedName>
    <definedName name="TFM43D">#REF!</definedName>
    <definedName name="TFM43E" localSheetId="2">#REF!</definedName>
    <definedName name="TFM43E" localSheetId="46">#REF!</definedName>
    <definedName name="TFM43E" localSheetId="41">#REF!</definedName>
    <definedName name="TFM43E" localSheetId="45">#REF!</definedName>
    <definedName name="TFM43E" localSheetId="36">#REF!</definedName>
    <definedName name="TFM43E" localSheetId="49">#REF!</definedName>
    <definedName name="TFM43E" localSheetId="48">#REF!</definedName>
    <definedName name="TFM43E" localSheetId="47">#REF!</definedName>
    <definedName name="TFM43E" localSheetId="40">#REF!</definedName>
    <definedName name="TFM43E" localSheetId="38">#REF!</definedName>
    <definedName name="TFM43E" localSheetId="43">#REF!</definedName>
    <definedName name="TFM43E" localSheetId="42">#REF!</definedName>
    <definedName name="TFM43E" localSheetId="37">#REF!</definedName>
    <definedName name="TFM43E" localSheetId="34">#REF!</definedName>
    <definedName name="TFM43E" localSheetId="44">#REF!</definedName>
    <definedName name="TFM43E" localSheetId="33">#REF!</definedName>
    <definedName name="TFM43E" localSheetId="35">#REF!</definedName>
    <definedName name="TFM43E" localSheetId="39">#REF!</definedName>
    <definedName name="TFM43E">#REF!</definedName>
    <definedName name="TFM44A" localSheetId="2">#REF!</definedName>
    <definedName name="TFM44A" localSheetId="46">#REF!</definedName>
    <definedName name="TFM44A" localSheetId="41">#REF!</definedName>
    <definedName name="TFM44A" localSheetId="45">#REF!</definedName>
    <definedName name="TFM44A" localSheetId="36">#REF!</definedName>
    <definedName name="TFM44A" localSheetId="49">#REF!</definedName>
    <definedName name="TFM44A" localSheetId="48">#REF!</definedName>
    <definedName name="TFM44A" localSheetId="47">#REF!</definedName>
    <definedName name="TFM44A" localSheetId="40">#REF!</definedName>
    <definedName name="TFM44A" localSheetId="38">#REF!</definedName>
    <definedName name="TFM44A" localSheetId="43">#REF!</definedName>
    <definedName name="TFM44A" localSheetId="42">#REF!</definedName>
    <definedName name="TFM44A" localSheetId="37">#REF!</definedName>
    <definedName name="TFM44A" localSheetId="34">#REF!</definedName>
    <definedName name="TFM44A" localSheetId="44">#REF!</definedName>
    <definedName name="TFM44A" localSheetId="33">#REF!</definedName>
    <definedName name="TFM44A" localSheetId="35">#REF!</definedName>
    <definedName name="TFM44A" localSheetId="39">#REF!</definedName>
    <definedName name="TFM44A">#REF!</definedName>
    <definedName name="TFM44B" localSheetId="2">#REF!</definedName>
    <definedName name="TFM44B" localSheetId="46">#REF!</definedName>
    <definedName name="TFM44B" localSheetId="41">#REF!</definedName>
    <definedName name="TFM44B" localSheetId="45">#REF!</definedName>
    <definedName name="TFM44B" localSheetId="36">#REF!</definedName>
    <definedName name="TFM44B" localSheetId="49">#REF!</definedName>
    <definedName name="TFM44B" localSheetId="48">#REF!</definedName>
    <definedName name="TFM44B" localSheetId="47">#REF!</definedName>
    <definedName name="TFM44B" localSheetId="40">#REF!</definedName>
    <definedName name="TFM44B" localSheetId="38">#REF!</definedName>
    <definedName name="TFM44B" localSheetId="43">#REF!</definedName>
    <definedName name="TFM44B" localSheetId="42">#REF!</definedName>
    <definedName name="TFM44B" localSheetId="37">#REF!</definedName>
    <definedName name="TFM44B" localSheetId="34">#REF!</definedName>
    <definedName name="TFM44B" localSheetId="44">#REF!</definedName>
    <definedName name="TFM44B" localSheetId="33">#REF!</definedName>
    <definedName name="TFM44B" localSheetId="35">#REF!</definedName>
    <definedName name="TFM44B" localSheetId="39">#REF!</definedName>
    <definedName name="TFM44B">#REF!</definedName>
    <definedName name="TFM44C" localSheetId="2">#REF!</definedName>
    <definedName name="TFM44C" localSheetId="46">#REF!</definedName>
    <definedName name="TFM44C" localSheetId="41">#REF!</definedName>
    <definedName name="TFM44C" localSheetId="45">#REF!</definedName>
    <definedName name="TFM44C" localSheetId="36">#REF!</definedName>
    <definedName name="TFM44C" localSheetId="49">#REF!</definedName>
    <definedName name="TFM44C" localSheetId="48">#REF!</definedName>
    <definedName name="TFM44C" localSheetId="47">#REF!</definedName>
    <definedName name="TFM44C" localSheetId="40">#REF!</definedName>
    <definedName name="TFM44C" localSheetId="38">#REF!</definedName>
    <definedName name="TFM44C" localSheetId="43">#REF!</definedName>
    <definedName name="TFM44C" localSheetId="42">#REF!</definedName>
    <definedName name="TFM44C" localSheetId="37">#REF!</definedName>
    <definedName name="TFM44C" localSheetId="34">#REF!</definedName>
    <definedName name="TFM44C" localSheetId="44">#REF!</definedName>
    <definedName name="TFM44C" localSheetId="33">#REF!</definedName>
    <definedName name="TFM44C" localSheetId="35">#REF!</definedName>
    <definedName name="TFM44C" localSheetId="39">#REF!</definedName>
    <definedName name="TFM44C">#REF!</definedName>
    <definedName name="TFM44D" localSheetId="2">#REF!</definedName>
    <definedName name="TFM44D" localSheetId="46">#REF!</definedName>
    <definedName name="TFM44D" localSheetId="41">#REF!</definedName>
    <definedName name="TFM44D" localSheetId="45">#REF!</definedName>
    <definedName name="TFM44D" localSheetId="36">#REF!</definedName>
    <definedName name="TFM44D" localSheetId="49">#REF!</definedName>
    <definedName name="TFM44D" localSheetId="48">#REF!</definedName>
    <definedName name="TFM44D" localSheetId="47">#REF!</definedName>
    <definedName name="TFM44D" localSheetId="40">#REF!</definedName>
    <definedName name="TFM44D" localSheetId="38">#REF!</definedName>
    <definedName name="TFM44D" localSheetId="43">#REF!</definedName>
    <definedName name="TFM44D" localSheetId="42">#REF!</definedName>
    <definedName name="TFM44D" localSheetId="37">#REF!</definedName>
    <definedName name="TFM44D" localSheetId="34">#REF!</definedName>
    <definedName name="TFM44D" localSheetId="44">#REF!</definedName>
    <definedName name="TFM44D" localSheetId="33">#REF!</definedName>
    <definedName name="TFM44D" localSheetId="35">#REF!</definedName>
    <definedName name="TFM44D" localSheetId="39">#REF!</definedName>
    <definedName name="TFM44D">#REF!</definedName>
    <definedName name="TFM45A" localSheetId="2">#REF!</definedName>
    <definedName name="TFM45A" localSheetId="46">#REF!</definedName>
    <definedName name="TFM45A" localSheetId="41">#REF!</definedName>
    <definedName name="TFM45A" localSheetId="45">#REF!</definedName>
    <definedName name="TFM45A" localSheetId="36">#REF!</definedName>
    <definedName name="TFM45A" localSheetId="49">#REF!</definedName>
    <definedName name="TFM45A" localSheetId="48">#REF!</definedName>
    <definedName name="TFM45A" localSheetId="47">#REF!</definedName>
    <definedName name="TFM45A" localSheetId="40">#REF!</definedName>
    <definedName name="TFM45A" localSheetId="38">#REF!</definedName>
    <definedName name="TFM45A" localSheetId="43">#REF!</definedName>
    <definedName name="TFM45A" localSheetId="42">#REF!</definedName>
    <definedName name="TFM45A" localSheetId="37">#REF!</definedName>
    <definedName name="TFM45A" localSheetId="34">#REF!</definedName>
    <definedName name="TFM45A" localSheetId="44">#REF!</definedName>
    <definedName name="TFM45A" localSheetId="33">#REF!</definedName>
    <definedName name="TFM45A" localSheetId="35">#REF!</definedName>
    <definedName name="TFM45A" localSheetId="39">#REF!</definedName>
    <definedName name="TFM45A">#REF!</definedName>
    <definedName name="TFM45B" localSheetId="2">#REF!</definedName>
    <definedName name="TFM45B" localSheetId="46">#REF!</definedName>
    <definedName name="TFM45B" localSheetId="41">#REF!</definedName>
    <definedName name="TFM45B" localSheetId="45">#REF!</definedName>
    <definedName name="TFM45B" localSheetId="36">#REF!</definedName>
    <definedName name="TFM45B" localSheetId="49">#REF!</definedName>
    <definedName name="TFM45B" localSheetId="48">#REF!</definedName>
    <definedName name="TFM45B" localSheetId="47">#REF!</definedName>
    <definedName name="TFM45B" localSheetId="40">#REF!</definedName>
    <definedName name="TFM45B" localSheetId="38">#REF!</definedName>
    <definedName name="TFM45B" localSheetId="43">#REF!</definedName>
    <definedName name="TFM45B" localSheetId="42">#REF!</definedName>
    <definedName name="TFM45B" localSheetId="37">#REF!</definedName>
    <definedName name="TFM45B" localSheetId="34">#REF!</definedName>
    <definedName name="TFM45B" localSheetId="44">#REF!</definedName>
    <definedName name="TFM45B" localSheetId="33">#REF!</definedName>
    <definedName name="TFM45B" localSheetId="35">#REF!</definedName>
    <definedName name="TFM45B" localSheetId="39">#REF!</definedName>
    <definedName name="TFM45B">#REF!</definedName>
    <definedName name="TFM45C" localSheetId="2">#REF!</definedName>
    <definedName name="TFM45C" localSheetId="46">#REF!</definedName>
    <definedName name="TFM45C" localSheetId="41">#REF!</definedName>
    <definedName name="TFM45C" localSheetId="45">#REF!</definedName>
    <definedName name="TFM45C" localSheetId="36">#REF!</definedName>
    <definedName name="TFM45C" localSheetId="49">#REF!</definedName>
    <definedName name="TFM45C" localSheetId="48">#REF!</definedName>
    <definedName name="TFM45C" localSheetId="47">#REF!</definedName>
    <definedName name="TFM45C" localSheetId="40">#REF!</definedName>
    <definedName name="TFM45C" localSheetId="38">#REF!</definedName>
    <definedName name="TFM45C" localSheetId="43">#REF!</definedName>
    <definedName name="TFM45C" localSheetId="42">#REF!</definedName>
    <definedName name="TFM45C" localSheetId="37">#REF!</definedName>
    <definedName name="TFM45C" localSheetId="34">#REF!</definedName>
    <definedName name="TFM45C" localSheetId="44">#REF!</definedName>
    <definedName name="TFM45C" localSheetId="33">#REF!</definedName>
    <definedName name="TFM45C" localSheetId="35">#REF!</definedName>
    <definedName name="TFM45C" localSheetId="39">#REF!</definedName>
    <definedName name="TFM45C">#REF!</definedName>
    <definedName name="TFM45D" localSheetId="2">#REF!</definedName>
    <definedName name="TFM45D" localSheetId="46">#REF!</definedName>
    <definedName name="TFM45D" localSheetId="41">#REF!</definedName>
    <definedName name="TFM45D" localSheetId="45">#REF!</definedName>
    <definedName name="TFM45D" localSheetId="36">#REF!</definedName>
    <definedName name="TFM45D" localSheetId="49">#REF!</definedName>
    <definedName name="TFM45D" localSheetId="48">#REF!</definedName>
    <definedName name="TFM45D" localSheetId="47">#REF!</definedName>
    <definedName name="TFM45D" localSheetId="40">#REF!</definedName>
    <definedName name="TFM45D" localSheetId="38">#REF!</definedName>
    <definedName name="TFM45D" localSheetId="43">#REF!</definedName>
    <definedName name="TFM45D" localSheetId="42">#REF!</definedName>
    <definedName name="TFM45D" localSheetId="37">#REF!</definedName>
    <definedName name="TFM45D" localSheetId="34">#REF!</definedName>
    <definedName name="TFM45D" localSheetId="44">#REF!</definedName>
    <definedName name="TFM45D" localSheetId="33">#REF!</definedName>
    <definedName name="TFM45D" localSheetId="35">#REF!</definedName>
    <definedName name="TFM45D" localSheetId="39">#REF!</definedName>
    <definedName name="TFM45D">#REF!</definedName>
    <definedName name="TFM45E" localSheetId="2">#REF!</definedName>
    <definedName name="TFM45E" localSheetId="46">#REF!</definedName>
    <definedName name="TFM45E" localSheetId="41">#REF!</definedName>
    <definedName name="TFM45E" localSheetId="45">#REF!</definedName>
    <definedName name="TFM45E" localSheetId="36">#REF!</definedName>
    <definedName name="TFM45E" localSheetId="49">#REF!</definedName>
    <definedName name="TFM45E" localSheetId="48">#REF!</definedName>
    <definedName name="TFM45E" localSheetId="47">#REF!</definedName>
    <definedName name="TFM45E" localSheetId="40">#REF!</definedName>
    <definedName name="TFM45E" localSheetId="38">#REF!</definedName>
    <definedName name="TFM45E" localSheetId="43">#REF!</definedName>
    <definedName name="TFM45E" localSheetId="42">#REF!</definedName>
    <definedName name="TFM45E" localSheetId="37">#REF!</definedName>
    <definedName name="TFM45E" localSheetId="34">#REF!</definedName>
    <definedName name="TFM45E" localSheetId="44">#REF!</definedName>
    <definedName name="TFM45E" localSheetId="33">#REF!</definedName>
    <definedName name="TFM45E" localSheetId="35">#REF!</definedName>
    <definedName name="TFM45E" localSheetId="39">#REF!</definedName>
    <definedName name="TFM45E">#REF!</definedName>
    <definedName name="TFM46A" localSheetId="2">#REF!</definedName>
    <definedName name="TFM46A" localSheetId="46">#REF!</definedName>
    <definedName name="TFM46A" localSheetId="41">#REF!</definedName>
    <definedName name="TFM46A" localSheetId="45">#REF!</definedName>
    <definedName name="TFM46A" localSheetId="36">#REF!</definedName>
    <definedName name="TFM46A" localSheetId="49">#REF!</definedName>
    <definedName name="TFM46A" localSheetId="48">#REF!</definedName>
    <definedName name="TFM46A" localSheetId="47">#REF!</definedName>
    <definedName name="TFM46A" localSheetId="40">#REF!</definedName>
    <definedName name="TFM46A" localSheetId="38">#REF!</definedName>
    <definedName name="TFM46A" localSheetId="43">#REF!</definedName>
    <definedName name="TFM46A" localSheetId="42">#REF!</definedName>
    <definedName name="TFM46A" localSheetId="37">#REF!</definedName>
    <definedName name="TFM46A" localSheetId="34">#REF!</definedName>
    <definedName name="TFM46A" localSheetId="44">#REF!</definedName>
    <definedName name="TFM46A" localSheetId="33">#REF!</definedName>
    <definedName name="TFM46A" localSheetId="35">#REF!</definedName>
    <definedName name="TFM46A" localSheetId="39">#REF!</definedName>
    <definedName name="TFM46A">#REF!</definedName>
    <definedName name="TFM46B" localSheetId="2">#REF!</definedName>
    <definedName name="TFM46B" localSheetId="46">#REF!</definedName>
    <definedName name="TFM46B" localSheetId="41">#REF!</definedName>
    <definedName name="TFM46B" localSheetId="45">#REF!</definedName>
    <definedName name="TFM46B" localSheetId="36">#REF!</definedName>
    <definedName name="TFM46B" localSheetId="49">#REF!</definedName>
    <definedName name="TFM46B" localSheetId="48">#REF!</definedName>
    <definedName name="TFM46B" localSheetId="47">#REF!</definedName>
    <definedName name="TFM46B" localSheetId="40">#REF!</definedName>
    <definedName name="TFM46B" localSheetId="38">#REF!</definedName>
    <definedName name="TFM46B" localSheetId="43">#REF!</definedName>
    <definedName name="TFM46B" localSheetId="42">#REF!</definedName>
    <definedName name="TFM46B" localSheetId="37">#REF!</definedName>
    <definedName name="TFM46B" localSheetId="34">#REF!</definedName>
    <definedName name="TFM46B" localSheetId="44">#REF!</definedName>
    <definedName name="TFM46B" localSheetId="33">#REF!</definedName>
    <definedName name="TFM46B" localSheetId="35">#REF!</definedName>
    <definedName name="TFM46B" localSheetId="39">#REF!</definedName>
    <definedName name="TFM46B">#REF!</definedName>
    <definedName name="TFM46C" localSheetId="2">#REF!</definedName>
    <definedName name="TFM46C" localSheetId="46">#REF!</definedName>
    <definedName name="TFM46C" localSheetId="41">#REF!</definedName>
    <definedName name="TFM46C" localSheetId="45">#REF!</definedName>
    <definedName name="TFM46C" localSheetId="36">#REF!</definedName>
    <definedName name="TFM46C" localSheetId="49">#REF!</definedName>
    <definedName name="TFM46C" localSheetId="48">#REF!</definedName>
    <definedName name="TFM46C" localSheetId="47">#REF!</definedName>
    <definedName name="TFM46C" localSheetId="40">#REF!</definedName>
    <definedName name="TFM46C" localSheetId="38">#REF!</definedName>
    <definedName name="TFM46C" localSheetId="43">#REF!</definedName>
    <definedName name="TFM46C" localSheetId="42">#REF!</definedName>
    <definedName name="TFM46C" localSheetId="37">#REF!</definedName>
    <definedName name="TFM46C" localSheetId="34">#REF!</definedName>
    <definedName name="TFM46C" localSheetId="44">#REF!</definedName>
    <definedName name="TFM46C" localSheetId="33">#REF!</definedName>
    <definedName name="TFM46C" localSheetId="35">#REF!</definedName>
    <definedName name="TFM46C" localSheetId="39">#REF!</definedName>
    <definedName name="TFM46C">#REF!</definedName>
    <definedName name="TFM46D" localSheetId="2">#REF!</definedName>
    <definedName name="TFM46D" localSheetId="46">#REF!</definedName>
    <definedName name="TFM46D" localSheetId="41">#REF!</definedName>
    <definedName name="TFM46D" localSheetId="45">#REF!</definedName>
    <definedName name="TFM46D" localSheetId="36">#REF!</definedName>
    <definedName name="TFM46D" localSheetId="49">#REF!</definedName>
    <definedName name="TFM46D" localSheetId="48">#REF!</definedName>
    <definedName name="TFM46D" localSheetId="47">#REF!</definedName>
    <definedName name="TFM46D" localSheetId="40">#REF!</definedName>
    <definedName name="TFM46D" localSheetId="38">#REF!</definedName>
    <definedName name="TFM46D" localSheetId="43">#REF!</definedName>
    <definedName name="TFM46D" localSheetId="42">#REF!</definedName>
    <definedName name="TFM46D" localSheetId="37">#REF!</definedName>
    <definedName name="TFM46D" localSheetId="34">#REF!</definedName>
    <definedName name="TFM46D" localSheetId="44">#REF!</definedName>
    <definedName name="TFM46D" localSheetId="33">#REF!</definedName>
    <definedName name="TFM46D" localSheetId="35">#REF!</definedName>
    <definedName name="TFM46D" localSheetId="39">#REF!</definedName>
    <definedName name="TFM46D">#REF!</definedName>
    <definedName name="TFM46E" localSheetId="2">#REF!</definedName>
    <definedName name="TFM46E" localSheetId="46">#REF!</definedName>
    <definedName name="TFM46E" localSheetId="41">#REF!</definedName>
    <definedName name="TFM46E" localSheetId="45">#REF!</definedName>
    <definedName name="TFM46E" localSheetId="36">#REF!</definedName>
    <definedName name="TFM46E" localSheetId="49">#REF!</definedName>
    <definedName name="TFM46E" localSheetId="48">#REF!</definedName>
    <definedName name="TFM46E" localSheetId="47">#REF!</definedName>
    <definedName name="TFM46E" localSheetId="40">#REF!</definedName>
    <definedName name="TFM46E" localSheetId="38">#REF!</definedName>
    <definedName name="TFM46E" localSheetId="43">#REF!</definedName>
    <definedName name="TFM46E" localSheetId="42">#REF!</definedName>
    <definedName name="TFM46E" localSheetId="37">#REF!</definedName>
    <definedName name="TFM46E" localSheetId="34">#REF!</definedName>
    <definedName name="TFM46E" localSheetId="44">#REF!</definedName>
    <definedName name="TFM46E" localSheetId="33">#REF!</definedName>
    <definedName name="TFM46E" localSheetId="35">#REF!</definedName>
    <definedName name="TFM46E" localSheetId="39">#REF!</definedName>
    <definedName name="TFM46E">#REF!</definedName>
    <definedName name="TFM46F" localSheetId="2">#REF!</definedName>
    <definedName name="TFM46F" localSheetId="46">#REF!</definedName>
    <definedName name="TFM46F" localSheetId="41">#REF!</definedName>
    <definedName name="TFM46F" localSheetId="45">#REF!</definedName>
    <definedName name="TFM46F" localSheetId="36">#REF!</definedName>
    <definedName name="TFM46F" localSheetId="49">#REF!</definedName>
    <definedName name="TFM46F" localSheetId="48">#REF!</definedName>
    <definedName name="TFM46F" localSheetId="47">#REF!</definedName>
    <definedName name="TFM46F" localSheetId="40">#REF!</definedName>
    <definedName name="TFM46F" localSheetId="38">#REF!</definedName>
    <definedName name="TFM46F" localSheetId="43">#REF!</definedName>
    <definedName name="TFM46F" localSheetId="42">#REF!</definedName>
    <definedName name="TFM46F" localSheetId="37">#REF!</definedName>
    <definedName name="TFM46F" localSheetId="34">#REF!</definedName>
    <definedName name="TFM46F" localSheetId="44">#REF!</definedName>
    <definedName name="TFM46F" localSheetId="33">#REF!</definedName>
    <definedName name="TFM46F" localSheetId="35">#REF!</definedName>
    <definedName name="TFM46F" localSheetId="39">#REF!</definedName>
    <definedName name="TFM46F">#REF!</definedName>
    <definedName name="TFM46G" localSheetId="2">#REF!</definedName>
    <definedName name="TFM46G" localSheetId="46">#REF!</definedName>
    <definedName name="TFM46G" localSheetId="41">#REF!</definedName>
    <definedName name="TFM46G" localSheetId="45">#REF!</definedName>
    <definedName name="TFM46G" localSheetId="36">#REF!</definedName>
    <definedName name="TFM46G" localSheetId="49">#REF!</definedName>
    <definedName name="TFM46G" localSheetId="48">#REF!</definedName>
    <definedName name="TFM46G" localSheetId="47">#REF!</definedName>
    <definedName name="TFM46G" localSheetId="40">#REF!</definedName>
    <definedName name="TFM46G" localSheetId="38">#REF!</definedName>
    <definedName name="TFM46G" localSheetId="43">#REF!</definedName>
    <definedName name="TFM46G" localSheetId="42">#REF!</definedName>
    <definedName name="TFM46G" localSheetId="37">#REF!</definedName>
    <definedName name="TFM46G" localSheetId="34">#REF!</definedName>
    <definedName name="TFM46G" localSheetId="44">#REF!</definedName>
    <definedName name="TFM46G" localSheetId="33">#REF!</definedName>
    <definedName name="TFM46G" localSheetId="35">#REF!</definedName>
    <definedName name="TFM46G" localSheetId="39">#REF!</definedName>
    <definedName name="TFM46G">#REF!</definedName>
    <definedName name="TFM46H" localSheetId="2">#REF!</definedName>
    <definedName name="TFM46H" localSheetId="46">#REF!</definedName>
    <definedName name="TFM46H" localSheetId="41">#REF!</definedName>
    <definedName name="TFM46H" localSheetId="45">#REF!</definedName>
    <definedName name="TFM46H" localSheetId="36">#REF!</definedName>
    <definedName name="TFM46H" localSheetId="49">#REF!</definedName>
    <definedName name="TFM46H" localSheetId="48">#REF!</definedName>
    <definedName name="TFM46H" localSheetId="47">#REF!</definedName>
    <definedName name="TFM46H" localSheetId="40">#REF!</definedName>
    <definedName name="TFM46H" localSheetId="38">#REF!</definedName>
    <definedName name="TFM46H" localSheetId="43">#REF!</definedName>
    <definedName name="TFM46H" localSheetId="42">#REF!</definedName>
    <definedName name="TFM46H" localSheetId="37">#REF!</definedName>
    <definedName name="TFM46H" localSheetId="34">#REF!</definedName>
    <definedName name="TFM46H" localSheetId="44">#REF!</definedName>
    <definedName name="TFM46H" localSheetId="33">#REF!</definedName>
    <definedName name="TFM46H" localSheetId="35">#REF!</definedName>
    <definedName name="TFM46H" localSheetId="39">#REF!</definedName>
    <definedName name="TFM46H">#REF!</definedName>
    <definedName name="TFM46I" localSheetId="2">#REF!</definedName>
    <definedName name="TFM46I" localSheetId="46">#REF!</definedName>
    <definedName name="TFM46I" localSheetId="41">#REF!</definedName>
    <definedName name="TFM46I" localSheetId="45">#REF!</definedName>
    <definedName name="TFM46I" localSheetId="36">#REF!</definedName>
    <definedName name="TFM46I" localSheetId="49">#REF!</definedName>
    <definedName name="TFM46I" localSheetId="48">#REF!</definedName>
    <definedName name="TFM46I" localSheetId="47">#REF!</definedName>
    <definedName name="TFM46I" localSheetId="40">#REF!</definedName>
    <definedName name="TFM46I" localSheetId="38">#REF!</definedName>
    <definedName name="TFM46I" localSheetId="43">#REF!</definedName>
    <definedName name="TFM46I" localSheetId="42">#REF!</definedName>
    <definedName name="TFM46I" localSheetId="37">#REF!</definedName>
    <definedName name="TFM46I" localSheetId="34">#REF!</definedName>
    <definedName name="TFM46I" localSheetId="44">#REF!</definedName>
    <definedName name="TFM46I" localSheetId="33">#REF!</definedName>
    <definedName name="TFM46I" localSheetId="35">#REF!</definedName>
    <definedName name="TFM46I" localSheetId="39">#REF!</definedName>
    <definedName name="TFM46I">#REF!</definedName>
    <definedName name="TFM46J" localSheetId="2">#REF!</definedName>
    <definedName name="TFM46J" localSheetId="46">#REF!</definedName>
    <definedName name="TFM46J" localSheetId="41">#REF!</definedName>
    <definedName name="TFM46J" localSheetId="45">#REF!</definedName>
    <definedName name="TFM46J" localSheetId="36">#REF!</definedName>
    <definedName name="TFM46J" localSheetId="49">#REF!</definedName>
    <definedName name="TFM46J" localSheetId="48">#REF!</definedName>
    <definedName name="TFM46J" localSheetId="47">#REF!</definedName>
    <definedName name="TFM46J" localSheetId="40">#REF!</definedName>
    <definedName name="TFM46J" localSheetId="38">#REF!</definedName>
    <definedName name="TFM46J" localSheetId="43">#REF!</definedName>
    <definedName name="TFM46J" localSheetId="42">#REF!</definedName>
    <definedName name="TFM46J" localSheetId="37">#REF!</definedName>
    <definedName name="TFM46J" localSheetId="34">#REF!</definedName>
    <definedName name="TFM46J" localSheetId="44">#REF!</definedName>
    <definedName name="TFM46J" localSheetId="33">#REF!</definedName>
    <definedName name="TFM46J" localSheetId="35">#REF!</definedName>
    <definedName name="TFM46J" localSheetId="39">#REF!</definedName>
    <definedName name="TFM46J">#REF!</definedName>
    <definedName name="TFM46K" localSheetId="2">#REF!</definedName>
    <definedName name="TFM46K" localSheetId="46">#REF!</definedName>
    <definedName name="TFM46K" localSheetId="41">#REF!</definedName>
    <definedName name="TFM46K" localSheetId="45">#REF!</definedName>
    <definedName name="TFM46K" localSheetId="36">#REF!</definedName>
    <definedName name="TFM46K" localSheetId="49">#REF!</definedName>
    <definedName name="TFM46K" localSheetId="48">#REF!</definedName>
    <definedName name="TFM46K" localSheetId="47">#REF!</definedName>
    <definedName name="TFM46K" localSheetId="40">#REF!</definedName>
    <definedName name="TFM46K" localSheetId="38">#REF!</definedName>
    <definedName name="TFM46K" localSheetId="43">#REF!</definedName>
    <definedName name="TFM46K" localSheetId="42">#REF!</definedName>
    <definedName name="TFM46K" localSheetId="37">#REF!</definedName>
    <definedName name="TFM46K" localSheetId="34">#REF!</definedName>
    <definedName name="TFM46K" localSheetId="44">#REF!</definedName>
    <definedName name="TFM46K" localSheetId="33">#REF!</definedName>
    <definedName name="TFM46K" localSheetId="35">#REF!</definedName>
    <definedName name="TFM46K" localSheetId="39">#REF!</definedName>
    <definedName name="TFM46K">#REF!</definedName>
    <definedName name="TFM46L" localSheetId="2">#REF!</definedName>
    <definedName name="TFM46L" localSheetId="46">#REF!</definedName>
    <definedName name="TFM46L" localSheetId="41">#REF!</definedName>
    <definedName name="TFM46L" localSheetId="45">#REF!</definedName>
    <definedName name="TFM46L" localSheetId="36">#REF!</definedName>
    <definedName name="TFM46L" localSheetId="49">#REF!</definedName>
    <definedName name="TFM46L" localSheetId="48">#REF!</definedName>
    <definedName name="TFM46L" localSheetId="47">#REF!</definedName>
    <definedName name="TFM46L" localSheetId="40">#REF!</definedName>
    <definedName name="TFM46L" localSheetId="38">#REF!</definedName>
    <definedName name="TFM46L" localSheetId="43">#REF!</definedName>
    <definedName name="TFM46L" localSheetId="42">#REF!</definedName>
    <definedName name="TFM46L" localSheetId="37">#REF!</definedName>
    <definedName name="TFM46L" localSheetId="34">#REF!</definedName>
    <definedName name="TFM46L" localSheetId="44">#REF!</definedName>
    <definedName name="TFM46L" localSheetId="33">#REF!</definedName>
    <definedName name="TFM46L" localSheetId="35">#REF!</definedName>
    <definedName name="TFM46L" localSheetId="39">#REF!</definedName>
    <definedName name="TFM46L">#REF!</definedName>
    <definedName name="TFM46M" localSheetId="2">#REF!</definedName>
    <definedName name="TFM46M" localSheetId="46">#REF!</definedName>
    <definedName name="TFM46M" localSheetId="41">#REF!</definedName>
    <definedName name="TFM46M" localSheetId="45">#REF!</definedName>
    <definedName name="TFM46M" localSheetId="36">#REF!</definedName>
    <definedName name="TFM46M" localSheetId="49">#REF!</definedName>
    <definedName name="TFM46M" localSheetId="48">#REF!</definedName>
    <definedName name="TFM46M" localSheetId="47">#REF!</definedName>
    <definedName name="TFM46M" localSheetId="40">#REF!</definedName>
    <definedName name="TFM46M" localSheetId="38">#REF!</definedName>
    <definedName name="TFM46M" localSheetId="43">#REF!</definedName>
    <definedName name="TFM46M" localSheetId="42">#REF!</definedName>
    <definedName name="TFM46M" localSheetId="37">#REF!</definedName>
    <definedName name="TFM46M" localSheetId="34">#REF!</definedName>
    <definedName name="TFM46M" localSheetId="44">#REF!</definedName>
    <definedName name="TFM46M" localSheetId="33">#REF!</definedName>
    <definedName name="TFM46M" localSheetId="35">#REF!</definedName>
    <definedName name="TFM46M" localSheetId="39">#REF!</definedName>
    <definedName name="TFM46M">#REF!</definedName>
    <definedName name="TFM46N" localSheetId="2">#REF!</definedName>
    <definedName name="TFM46N" localSheetId="46">#REF!</definedName>
    <definedName name="TFM46N" localSheetId="41">#REF!</definedName>
    <definedName name="TFM46N" localSheetId="45">#REF!</definedName>
    <definedName name="TFM46N" localSheetId="36">#REF!</definedName>
    <definedName name="TFM46N" localSheetId="49">#REF!</definedName>
    <definedName name="TFM46N" localSheetId="48">#REF!</definedName>
    <definedName name="TFM46N" localSheetId="47">#REF!</definedName>
    <definedName name="TFM46N" localSheetId="40">#REF!</definedName>
    <definedName name="TFM46N" localSheetId="38">#REF!</definedName>
    <definedName name="TFM46N" localSheetId="43">#REF!</definedName>
    <definedName name="TFM46N" localSheetId="42">#REF!</definedName>
    <definedName name="TFM46N" localSheetId="37">#REF!</definedName>
    <definedName name="TFM46N" localSheetId="34">#REF!</definedName>
    <definedName name="TFM46N" localSheetId="44">#REF!</definedName>
    <definedName name="TFM46N" localSheetId="33">#REF!</definedName>
    <definedName name="TFM46N" localSheetId="35">#REF!</definedName>
    <definedName name="TFM46N" localSheetId="39">#REF!</definedName>
    <definedName name="TFM46N">#REF!</definedName>
    <definedName name="TFM46O" localSheetId="2">#REF!</definedName>
    <definedName name="TFM46O" localSheetId="46">#REF!</definedName>
    <definedName name="TFM46O" localSheetId="41">#REF!</definedName>
    <definedName name="TFM46O" localSheetId="45">#REF!</definedName>
    <definedName name="TFM46O" localSheetId="36">#REF!</definedName>
    <definedName name="TFM46O" localSheetId="49">#REF!</definedName>
    <definedName name="TFM46O" localSheetId="48">#REF!</definedName>
    <definedName name="TFM46O" localSheetId="47">#REF!</definedName>
    <definedName name="TFM46O" localSheetId="40">#REF!</definedName>
    <definedName name="TFM46O" localSheetId="38">#REF!</definedName>
    <definedName name="TFM46O" localSheetId="43">#REF!</definedName>
    <definedName name="TFM46O" localSheetId="42">#REF!</definedName>
    <definedName name="TFM46O" localSheetId="37">#REF!</definedName>
    <definedName name="TFM46O" localSheetId="34">#REF!</definedName>
    <definedName name="TFM46O" localSheetId="44">#REF!</definedName>
    <definedName name="TFM46O" localSheetId="33">#REF!</definedName>
    <definedName name="TFM46O" localSheetId="35">#REF!</definedName>
    <definedName name="TFM46O" localSheetId="39">#REF!</definedName>
    <definedName name="TFM46O">#REF!</definedName>
    <definedName name="TFM46P" localSheetId="2">#REF!</definedName>
    <definedName name="TFM46P" localSheetId="46">#REF!</definedName>
    <definedName name="TFM46P" localSheetId="41">#REF!</definedName>
    <definedName name="TFM46P" localSheetId="45">#REF!</definedName>
    <definedName name="TFM46P" localSheetId="36">#REF!</definedName>
    <definedName name="TFM46P" localSheetId="49">#REF!</definedName>
    <definedName name="TFM46P" localSheetId="48">#REF!</definedName>
    <definedName name="TFM46P" localSheetId="47">#REF!</definedName>
    <definedName name="TFM46P" localSheetId="40">#REF!</definedName>
    <definedName name="TFM46P" localSheetId="38">#REF!</definedName>
    <definedName name="TFM46P" localSheetId="43">#REF!</definedName>
    <definedName name="TFM46P" localSheetId="42">#REF!</definedName>
    <definedName name="TFM46P" localSheetId="37">#REF!</definedName>
    <definedName name="TFM46P" localSheetId="34">#REF!</definedName>
    <definedName name="TFM46P" localSheetId="44">#REF!</definedName>
    <definedName name="TFM46P" localSheetId="33">#REF!</definedName>
    <definedName name="TFM46P" localSheetId="35">#REF!</definedName>
    <definedName name="TFM46P" localSheetId="39">#REF!</definedName>
    <definedName name="TFM46P">#REF!</definedName>
    <definedName name="TFM46Q" localSheetId="2">#REF!</definedName>
    <definedName name="TFM46Q" localSheetId="46">#REF!</definedName>
    <definedName name="TFM46Q" localSheetId="41">#REF!</definedName>
    <definedName name="TFM46Q" localSheetId="45">#REF!</definedName>
    <definedName name="TFM46Q" localSheetId="36">#REF!</definedName>
    <definedName name="TFM46Q" localSheetId="49">#REF!</definedName>
    <definedName name="TFM46Q" localSheetId="48">#REF!</definedName>
    <definedName name="TFM46Q" localSheetId="47">#REF!</definedName>
    <definedName name="TFM46Q" localSheetId="40">#REF!</definedName>
    <definedName name="TFM46Q" localSheetId="38">#REF!</definedName>
    <definedName name="TFM46Q" localSheetId="43">#REF!</definedName>
    <definedName name="TFM46Q" localSheetId="42">#REF!</definedName>
    <definedName name="TFM46Q" localSheetId="37">#REF!</definedName>
    <definedName name="TFM46Q" localSheetId="34">#REF!</definedName>
    <definedName name="TFM46Q" localSheetId="44">#REF!</definedName>
    <definedName name="TFM46Q" localSheetId="33">#REF!</definedName>
    <definedName name="TFM46Q" localSheetId="35">#REF!</definedName>
    <definedName name="TFM46Q" localSheetId="39">#REF!</definedName>
    <definedName name="TFM46Q">#REF!</definedName>
    <definedName name="TFM46R" localSheetId="2">#REF!</definedName>
    <definedName name="TFM46R" localSheetId="46">#REF!</definedName>
    <definedName name="TFM46R" localSheetId="41">#REF!</definedName>
    <definedName name="TFM46R" localSheetId="45">#REF!</definedName>
    <definedName name="TFM46R" localSheetId="36">#REF!</definedName>
    <definedName name="TFM46R" localSheetId="49">#REF!</definedName>
    <definedName name="TFM46R" localSheetId="48">#REF!</definedName>
    <definedName name="TFM46R" localSheetId="47">#REF!</definedName>
    <definedName name="TFM46R" localSheetId="40">#REF!</definedName>
    <definedName name="TFM46R" localSheetId="38">#REF!</definedName>
    <definedName name="TFM46R" localSheetId="43">#REF!</definedName>
    <definedName name="TFM46R" localSheetId="42">#REF!</definedName>
    <definedName name="TFM46R" localSheetId="37">#REF!</definedName>
    <definedName name="TFM46R" localSheetId="34">#REF!</definedName>
    <definedName name="TFM46R" localSheetId="44">#REF!</definedName>
    <definedName name="TFM46R" localSheetId="33">#REF!</definedName>
    <definedName name="TFM46R" localSheetId="35">#REF!</definedName>
    <definedName name="TFM46R" localSheetId="39">#REF!</definedName>
    <definedName name="TFM46R">#REF!</definedName>
    <definedName name="TFM46S" localSheetId="2">#REF!</definedName>
    <definedName name="TFM46S" localSheetId="46">#REF!</definedName>
    <definedName name="TFM46S" localSheetId="41">#REF!</definedName>
    <definedName name="TFM46S" localSheetId="45">#REF!</definedName>
    <definedName name="TFM46S" localSheetId="36">#REF!</definedName>
    <definedName name="TFM46S" localSheetId="49">#REF!</definedName>
    <definedName name="TFM46S" localSheetId="48">#REF!</definedName>
    <definedName name="TFM46S" localSheetId="47">#REF!</definedName>
    <definedName name="TFM46S" localSheetId="40">#REF!</definedName>
    <definedName name="TFM46S" localSheetId="38">#REF!</definedName>
    <definedName name="TFM46S" localSheetId="43">#REF!</definedName>
    <definedName name="TFM46S" localSheetId="42">#REF!</definedName>
    <definedName name="TFM46S" localSheetId="37">#REF!</definedName>
    <definedName name="TFM46S" localSheetId="34">#REF!</definedName>
    <definedName name="TFM46S" localSheetId="44">#REF!</definedName>
    <definedName name="TFM46S" localSheetId="33">#REF!</definedName>
    <definedName name="TFM46S" localSheetId="35">#REF!</definedName>
    <definedName name="TFM46S" localSheetId="39">#REF!</definedName>
    <definedName name="TFM46S">#REF!</definedName>
    <definedName name="TFM46T" localSheetId="2">#REF!</definedName>
    <definedName name="TFM46T" localSheetId="46">#REF!</definedName>
    <definedName name="TFM46T" localSheetId="41">#REF!</definedName>
    <definedName name="TFM46T" localSheetId="45">#REF!</definedName>
    <definedName name="TFM46T" localSheetId="36">#REF!</definedName>
    <definedName name="TFM46T" localSheetId="49">#REF!</definedName>
    <definedName name="TFM46T" localSheetId="48">#REF!</definedName>
    <definedName name="TFM46T" localSheetId="47">#REF!</definedName>
    <definedName name="TFM46T" localSheetId="40">#REF!</definedName>
    <definedName name="TFM46T" localSheetId="38">#REF!</definedName>
    <definedName name="TFM46T" localSheetId="43">#REF!</definedName>
    <definedName name="TFM46T" localSheetId="42">#REF!</definedName>
    <definedName name="TFM46T" localSheetId="37">#REF!</definedName>
    <definedName name="TFM46T" localSheetId="34">#REF!</definedName>
    <definedName name="TFM46T" localSheetId="44">#REF!</definedName>
    <definedName name="TFM46T" localSheetId="33">#REF!</definedName>
    <definedName name="TFM46T" localSheetId="35">#REF!</definedName>
    <definedName name="TFM46T" localSheetId="39">#REF!</definedName>
    <definedName name="TFM46T">#REF!</definedName>
    <definedName name="TFM47A" localSheetId="2">#REF!</definedName>
    <definedName name="TFM47A" localSheetId="46">#REF!</definedName>
    <definedName name="TFM47A" localSheetId="41">#REF!</definedName>
    <definedName name="TFM47A" localSheetId="45">#REF!</definedName>
    <definedName name="TFM47A" localSheetId="36">#REF!</definedName>
    <definedName name="TFM47A" localSheetId="49">#REF!</definedName>
    <definedName name="TFM47A" localSheetId="48">#REF!</definedName>
    <definedName name="TFM47A" localSheetId="47">#REF!</definedName>
    <definedName name="TFM47A" localSheetId="40">#REF!</definedName>
    <definedName name="TFM47A" localSheetId="38">#REF!</definedName>
    <definedName name="TFM47A" localSheetId="43">#REF!</definedName>
    <definedName name="TFM47A" localSheetId="42">#REF!</definedName>
    <definedName name="TFM47A" localSheetId="37">#REF!</definedName>
    <definedName name="TFM47A" localSheetId="34">#REF!</definedName>
    <definedName name="TFM47A" localSheetId="44">#REF!</definedName>
    <definedName name="TFM47A" localSheetId="33">#REF!</definedName>
    <definedName name="TFM47A" localSheetId="35">#REF!</definedName>
    <definedName name="TFM47A" localSheetId="39">#REF!</definedName>
    <definedName name="TFM47A">#REF!</definedName>
    <definedName name="TFM47B" localSheetId="2">#REF!</definedName>
    <definedName name="TFM47B" localSheetId="46">#REF!</definedName>
    <definedName name="TFM47B" localSheetId="41">#REF!</definedName>
    <definedName name="TFM47B" localSheetId="45">#REF!</definedName>
    <definedName name="TFM47B" localSheetId="36">#REF!</definedName>
    <definedName name="TFM47B" localSheetId="49">#REF!</definedName>
    <definedName name="TFM47B" localSheetId="48">#REF!</definedName>
    <definedName name="TFM47B" localSheetId="47">#REF!</definedName>
    <definedName name="TFM47B" localSheetId="40">#REF!</definedName>
    <definedName name="TFM47B" localSheetId="38">#REF!</definedName>
    <definedName name="TFM47B" localSheetId="43">#REF!</definedName>
    <definedName name="TFM47B" localSheetId="42">#REF!</definedName>
    <definedName name="TFM47B" localSheetId="37">#REF!</definedName>
    <definedName name="TFM47B" localSheetId="34">#REF!</definedName>
    <definedName name="TFM47B" localSheetId="44">#REF!</definedName>
    <definedName name="TFM47B" localSheetId="33">#REF!</definedName>
    <definedName name="TFM47B" localSheetId="35">#REF!</definedName>
    <definedName name="TFM47B" localSheetId="39">#REF!</definedName>
    <definedName name="TFM47B">#REF!</definedName>
    <definedName name="TFM47C" localSheetId="2">#REF!</definedName>
    <definedName name="TFM47C" localSheetId="46">#REF!</definedName>
    <definedName name="TFM47C" localSheetId="41">#REF!</definedName>
    <definedName name="TFM47C" localSheetId="45">#REF!</definedName>
    <definedName name="TFM47C" localSheetId="36">#REF!</definedName>
    <definedName name="TFM47C" localSheetId="49">#REF!</definedName>
    <definedName name="TFM47C" localSheetId="48">#REF!</definedName>
    <definedName name="TFM47C" localSheetId="47">#REF!</definedName>
    <definedName name="TFM47C" localSheetId="40">#REF!</definedName>
    <definedName name="TFM47C" localSheetId="38">#REF!</definedName>
    <definedName name="TFM47C" localSheetId="43">#REF!</definedName>
    <definedName name="TFM47C" localSheetId="42">#REF!</definedName>
    <definedName name="TFM47C" localSheetId="37">#REF!</definedName>
    <definedName name="TFM47C" localSheetId="34">#REF!</definedName>
    <definedName name="TFM47C" localSheetId="44">#REF!</definedName>
    <definedName name="TFM47C" localSheetId="33">#REF!</definedName>
    <definedName name="TFM47C" localSheetId="35">#REF!</definedName>
    <definedName name="TFM47C" localSheetId="39">#REF!</definedName>
    <definedName name="TFM47C">#REF!</definedName>
    <definedName name="TFM47D" localSheetId="2">#REF!</definedName>
    <definedName name="TFM47D" localSheetId="46">#REF!</definedName>
    <definedName name="TFM47D" localSheetId="41">#REF!</definedName>
    <definedName name="TFM47D" localSheetId="45">#REF!</definedName>
    <definedName name="TFM47D" localSheetId="36">#REF!</definedName>
    <definedName name="TFM47D" localSheetId="49">#REF!</definedName>
    <definedName name="TFM47D" localSheetId="48">#REF!</definedName>
    <definedName name="TFM47D" localSheetId="47">#REF!</definedName>
    <definedName name="TFM47D" localSheetId="40">#REF!</definedName>
    <definedName name="TFM47D" localSheetId="38">#REF!</definedName>
    <definedName name="TFM47D" localSheetId="43">#REF!</definedName>
    <definedName name="TFM47D" localSheetId="42">#REF!</definedName>
    <definedName name="TFM47D" localSheetId="37">#REF!</definedName>
    <definedName name="TFM47D" localSheetId="34">#REF!</definedName>
    <definedName name="TFM47D" localSheetId="44">#REF!</definedName>
    <definedName name="TFM47D" localSheetId="33">#REF!</definedName>
    <definedName name="TFM47D" localSheetId="35">#REF!</definedName>
    <definedName name="TFM47D" localSheetId="39">#REF!</definedName>
    <definedName name="TFM47D">#REF!</definedName>
    <definedName name="TFM47E" localSheetId="2">#REF!</definedName>
    <definedName name="TFM47E" localSheetId="46">#REF!</definedName>
    <definedName name="TFM47E" localSheetId="41">#REF!</definedName>
    <definedName name="TFM47E" localSheetId="45">#REF!</definedName>
    <definedName name="TFM47E" localSheetId="36">#REF!</definedName>
    <definedName name="TFM47E" localSheetId="49">#REF!</definedName>
    <definedName name="TFM47E" localSheetId="48">#REF!</definedName>
    <definedName name="TFM47E" localSheetId="47">#REF!</definedName>
    <definedName name="TFM47E" localSheetId="40">#REF!</definedName>
    <definedName name="TFM47E" localSheetId="38">#REF!</definedName>
    <definedName name="TFM47E" localSheetId="43">#REF!</definedName>
    <definedName name="TFM47E" localSheetId="42">#REF!</definedName>
    <definedName name="TFM47E" localSheetId="37">#REF!</definedName>
    <definedName name="TFM47E" localSheetId="34">#REF!</definedName>
    <definedName name="TFM47E" localSheetId="44">#REF!</definedName>
    <definedName name="TFM47E" localSheetId="33">#REF!</definedName>
    <definedName name="TFM47E" localSheetId="35">#REF!</definedName>
    <definedName name="TFM47E" localSheetId="39">#REF!</definedName>
    <definedName name="TFM47E">#REF!</definedName>
    <definedName name="TFM47F" localSheetId="2">#REF!</definedName>
    <definedName name="TFM47F" localSheetId="46">#REF!</definedName>
    <definedName name="TFM47F" localSheetId="41">#REF!</definedName>
    <definedName name="TFM47F" localSheetId="45">#REF!</definedName>
    <definedName name="TFM47F" localSheetId="36">#REF!</definedName>
    <definedName name="TFM47F" localSheetId="49">#REF!</definedName>
    <definedName name="TFM47F" localSheetId="48">#REF!</definedName>
    <definedName name="TFM47F" localSheetId="47">#REF!</definedName>
    <definedName name="TFM47F" localSheetId="40">#REF!</definedName>
    <definedName name="TFM47F" localSheetId="38">#REF!</definedName>
    <definedName name="TFM47F" localSheetId="43">#REF!</definedName>
    <definedName name="TFM47F" localSheetId="42">#REF!</definedName>
    <definedName name="TFM47F" localSheetId="37">#REF!</definedName>
    <definedName name="TFM47F" localSheetId="34">#REF!</definedName>
    <definedName name="TFM47F" localSheetId="44">#REF!</definedName>
    <definedName name="TFM47F" localSheetId="33">#REF!</definedName>
    <definedName name="TFM47F" localSheetId="35">#REF!</definedName>
    <definedName name="TFM47F" localSheetId="39">#REF!</definedName>
    <definedName name="TFM47F">#REF!</definedName>
    <definedName name="TFM47G" localSheetId="2">#REF!</definedName>
    <definedName name="TFM47G" localSheetId="46">#REF!</definedName>
    <definedName name="TFM47G" localSheetId="41">#REF!</definedName>
    <definedName name="TFM47G" localSheetId="45">#REF!</definedName>
    <definedName name="TFM47G" localSheetId="36">#REF!</definedName>
    <definedName name="TFM47G" localSheetId="49">#REF!</definedName>
    <definedName name="TFM47G" localSheetId="48">#REF!</definedName>
    <definedName name="TFM47G" localSheetId="47">#REF!</definedName>
    <definedName name="TFM47G" localSheetId="40">#REF!</definedName>
    <definedName name="TFM47G" localSheetId="38">#REF!</definedName>
    <definedName name="TFM47G" localSheetId="43">#REF!</definedName>
    <definedName name="TFM47G" localSheetId="42">#REF!</definedName>
    <definedName name="TFM47G" localSheetId="37">#REF!</definedName>
    <definedName name="TFM47G" localSheetId="34">#REF!</definedName>
    <definedName name="TFM47G" localSheetId="44">#REF!</definedName>
    <definedName name="TFM47G" localSheetId="33">#REF!</definedName>
    <definedName name="TFM47G" localSheetId="35">#REF!</definedName>
    <definedName name="TFM47G" localSheetId="39">#REF!</definedName>
    <definedName name="TFM47G">#REF!</definedName>
    <definedName name="TFM47H" localSheetId="2">#REF!</definedName>
    <definedName name="TFM47H" localSheetId="46">#REF!</definedName>
    <definedName name="TFM47H" localSheetId="41">#REF!</definedName>
    <definedName name="TFM47H" localSheetId="45">#REF!</definedName>
    <definedName name="TFM47H" localSheetId="36">#REF!</definedName>
    <definedName name="TFM47H" localSheetId="49">#REF!</definedName>
    <definedName name="TFM47H" localSheetId="48">#REF!</definedName>
    <definedName name="TFM47H" localSheetId="47">#REF!</definedName>
    <definedName name="TFM47H" localSheetId="40">#REF!</definedName>
    <definedName name="TFM47H" localSheetId="38">#REF!</definedName>
    <definedName name="TFM47H" localSheetId="43">#REF!</definedName>
    <definedName name="TFM47H" localSheetId="42">#REF!</definedName>
    <definedName name="TFM47H" localSheetId="37">#REF!</definedName>
    <definedName name="TFM47H" localSheetId="34">#REF!</definedName>
    <definedName name="TFM47H" localSheetId="44">#REF!</definedName>
    <definedName name="TFM47H" localSheetId="33">#REF!</definedName>
    <definedName name="TFM47H" localSheetId="35">#REF!</definedName>
    <definedName name="TFM47H" localSheetId="39">#REF!</definedName>
    <definedName name="TFM47H">#REF!</definedName>
    <definedName name="TFM47I" localSheetId="2">#REF!</definedName>
    <definedName name="TFM47I" localSheetId="46">#REF!</definedName>
    <definedName name="TFM47I" localSheetId="41">#REF!</definedName>
    <definedName name="TFM47I" localSheetId="45">#REF!</definedName>
    <definedName name="TFM47I" localSheetId="36">#REF!</definedName>
    <definedName name="TFM47I" localSheetId="49">#REF!</definedName>
    <definedName name="TFM47I" localSheetId="48">#REF!</definedName>
    <definedName name="TFM47I" localSheetId="47">#REF!</definedName>
    <definedName name="TFM47I" localSheetId="40">#REF!</definedName>
    <definedName name="TFM47I" localSheetId="38">#REF!</definedName>
    <definedName name="TFM47I" localSheetId="43">#REF!</definedName>
    <definedName name="TFM47I" localSheetId="42">#REF!</definedName>
    <definedName name="TFM47I" localSheetId="37">#REF!</definedName>
    <definedName name="TFM47I" localSheetId="34">#REF!</definedName>
    <definedName name="TFM47I" localSheetId="44">#REF!</definedName>
    <definedName name="TFM47I" localSheetId="33">#REF!</definedName>
    <definedName name="TFM47I" localSheetId="35">#REF!</definedName>
    <definedName name="TFM47I" localSheetId="39">#REF!</definedName>
    <definedName name="TFM47I">#REF!</definedName>
    <definedName name="TFM47J" localSheetId="2">#REF!</definedName>
    <definedName name="TFM47J" localSheetId="46">#REF!</definedName>
    <definedName name="TFM47J" localSheetId="41">#REF!</definedName>
    <definedName name="TFM47J" localSheetId="45">#REF!</definedName>
    <definedName name="TFM47J" localSheetId="36">#REF!</definedName>
    <definedName name="TFM47J" localSheetId="49">#REF!</definedName>
    <definedName name="TFM47J" localSheetId="48">#REF!</definedName>
    <definedName name="TFM47J" localSheetId="47">#REF!</definedName>
    <definedName name="TFM47J" localSheetId="40">#REF!</definedName>
    <definedName name="TFM47J" localSheetId="38">#REF!</definedName>
    <definedName name="TFM47J" localSheetId="43">#REF!</definedName>
    <definedName name="TFM47J" localSheetId="42">#REF!</definedName>
    <definedName name="TFM47J" localSheetId="37">#REF!</definedName>
    <definedName name="TFM47J" localSheetId="34">#REF!</definedName>
    <definedName name="TFM47J" localSheetId="44">#REF!</definedName>
    <definedName name="TFM47J" localSheetId="33">#REF!</definedName>
    <definedName name="TFM47J" localSheetId="35">#REF!</definedName>
    <definedName name="TFM47J" localSheetId="39">#REF!</definedName>
    <definedName name="TFM47J">#REF!</definedName>
    <definedName name="TFM47K" localSheetId="2">#REF!</definedName>
    <definedName name="TFM47K" localSheetId="46">#REF!</definedName>
    <definedName name="TFM47K" localSheetId="41">#REF!</definedName>
    <definedName name="TFM47K" localSheetId="45">#REF!</definedName>
    <definedName name="TFM47K" localSheetId="36">#REF!</definedName>
    <definedName name="TFM47K" localSheetId="49">#REF!</definedName>
    <definedName name="TFM47K" localSheetId="48">#REF!</definedName>
    <definedName name="TFM47K" localSheetId="47">#REF!</definedName>
    <definedName name="TFM47K" localSheetId="40">#REF!</definedName>
    <definedName name="TFM47K" localSheetId="38">#REF!</definedName>
    <definedName name="TFM47K" localSheetId="43">#REF!</definedName>
    <definedName name="TFM47K" localSheetId="42">#REF!</definedName>
    <definedName name="TFM47K" localSheetId="37">#REF!</definedName>
    <definedName name="TFM47K" localSheetId="34">#REF!</definedName>
    <definedName name="TFM47K" localSheetId="44">#REF!</definedName>
    <definedName name="TFM47K" localSheetId="33">#REF!</definedName>
    <definedName name="TFM47K" localSheetId="35">#REF!</definedName>
    <definedName name="TFM47K" localSheetId="39">#REF!</definedName>
    <definedName name="TFM47K">#REF!</definedName>
    <definedName name="TFM47L" localSheetId="2">#REF!</definedName>
    <definedName name="TFM47L" localSheetId="46">#REF!</definedName>
    <definedName name="TFM47L" localSheetId="41">#REF!</definedName>
    <definedName name="TFM47L" localSheetId="45">#REF!</definedName>
    <definedName name="TFM47L" localSheetId="36">#REF!</definedName>
    <definedName name="TFM47L" localSheetId="49">#REF!</definedName>
    <definedName name="TFM47L" localSheetId="48">#REF!</definedName>
    <definedName name="TFM47L" localSheetId="47">#REF!</definedName>
    <definedName name="TFM47L" localSheetId="40">#REF!</definedName>
    <definedName name="TFM47L" localSheetId="38">#REF!</definedName>
    <definedName name="TFM47L" localSheetId="43">#REF!</definedName>
    <definedName name="TFM47L" localSheetId="42">#REF!</definedName>
    <definedName name="TFM47L" localSheetId="37">#REF!</definedName>
    <definedName name="TFM47L" localSheetId="34">#REF!</definedName>
    <definedName name="TFM47L" localSheetId="44">#REF!</definedName>
    <definedName name="TFM47L" localSheetId="33">#REF!</definedName>
    <definedName name="TFM47L" localSheetId="35">#REF!</definedName>
    <definedName name="TFM47L" localSheetId="39">#REF!</definedName>
    <definedName name="TFM47L">#REF!</definedName>
    <definedName name="TFM47M" localSheetId="2">#REF!</definedName>
    <definedName name="TFM47M" localSheetId="46">#REF!</definedName>
    <definedName name="TFM47M" localSheetId="41">#REF!</definedName>
    <definedName name="TFM47M" localSheetId="45">#REF!</definedName>
    <definedName name="TFM47M" localSheetId="36">#REF!</definedName>
    <definedName name="TFM47M" localSheetId="49">#REF!</definedName>
    <definedName name="TFM47M" localSheetId="48">#REF!</definedName>
    <definedName name="TFM47M" localSheetId="47">#REF!</definedName>
    <definedName name="TFM47M" localSheetId="40">#REF!</definedName>
    <definedName name="TFM47M" localSheetId="38">#REF!</definedName>
    <definedName name="TFM47M" localSheetId="43">#REF!</definedName>
    <definedName name="TFM47M" localSheetId="42">#REF!</definedName>
    <definedName name="TFM47M" localSheetId="37">#REF!</definedName>
    <definedName name="TFM47M" localSheetId="34">#REF!</definedName>
    <definedName name="TFM47M" localSheetId="44">#REF!</definedName>
    <definedName name="TFM47M" localSheetId="33">#REF!</definedName>
    <definedName name="TFM47M" localSheetId="35">#REF!</definedName>
    <definedName name="TFM47M" localSheetId="39">#REF!</definedName>
    <definedName name="TFM47M">#REF!</definedName>
    <definedName name="TFM47N" localSheetId="2">#REF!</definedName>
    <definedName name="TFM47N" localSheetId="46">#REF!</definedName>
    <definedName name="TFM47N" localSheetId="41">#REF!</definedName>
    <definedName name="TFM47N" localSheetId="45">#REF!</definedName>
    <definedName name="TFM47N" localSheetId="36">#REF!</definedName>
    <definedName name="TFM47N" localSheetId="49">#REF!</definedName>
    <definedName name="TFM47N" localSheetId="48">#REF!</definedName>
    <definedName name="TFM47N" localSheetId="47">#REF!</definedName>
    <definedName name="TFM47N" localSheetId="40">#REF!</definedName>
    <definedName name="TFM47N" localSheetId="38">#REF!</definedName>
    <definedName name="TFM47N" localSheetId="43">#REF!</definedName>
    <definedName name="TFM47N" localSheetId="42">#REF!</definedName>
    <definedName name="TFM47N" localSheetId="37">#REF!</definedName>
    <definedName name="TFM47N" localSheetId="34">#REF!</definedName>
    <definedName name="TFM47N" localSheetId="44">#REF!</definedName>
    <definedName name="TFM47N" localSheetId="33">#REF!</definedName>
    <definedName name="TFM47N" localSheetId="35">#REF!</definedName>
    <definedName name="TFM47N" localSheetId="39">#REF!</definedName>
    <definedName name="TFM47N">#REF!</definedName>
    <definedName name="TFM48A" localSheetId="2">#REF!</definedName>
    <definedName name="TFM48A" localSheetId="46">#REF!</definedName>
    <definedName name="TFM48A" localSheetId="41">#REF!</definedName>
    <definedName name="TFM48A" localSheetId="45">#REF!</definedName>
    <definedName name="TFM48A" localSheetId="36">#REF!</definedName>
    <definedName name="TFM48A" localSheetId="49">#REF!</definedName>
    <definedName name="TFM48A" localSheetId="48">#REF!</definedName>
    <definedName name="TFM48A" localSheetId="47">#REF!</definedName>
    <definedName name="TFM48A" localSheetId="40">#REF!</definedName>
    <definedName name="TFM48A" localSheetId="38">#REF!</definedName>
    <definedName name="TFM48A" localSheetId="43">#REF!</definedName>
    <definedName name="TFM48A" localSheetId="42">#REF!</definedName>
    <definedName name="TFM48A" localSheetId="37">#REF!</definedName>
    <definedName name="TFM48A" localSheetId="34">#REF!</definedName>
    <definedName name="TFM48A" localSheetId="44">#REF!</definedName>
    <definedName name="TFM48A" localSheetId="33">#REF!</definedName>
    <definedName name="TFM48A" localSheetId="35">#REF!</definedName>
    <definedName name="TFM48A" localSheetId="39">#REF!</definedName>
    <definedName name="TFM48A">#REF!</definedName>
    <definedName name="TFM48B" localSheetId="2">#REF!</definedName>
    <definedName name="TFM48B" localSheetId="46">#REF!</definedName>
    <definedName name="TFM48B" localSheetId="41">#REF!</definedName>
    <definedName name="TFM48B" localSheetId="45">#REF!</definedName>
    <definedName name="TFM48B" localSheetId="36">#REF!</definedName>
    <definedName name="TFM48B" localSheetId="49">#REF!</definedName>
    <definedName name="TFM48B" localSheetId="48">#REF!</definedName>
    <definedName name="TFM48B" localSheetId="47">#REF!</definedName>
    <definedName name="TFM48B" localSheetId="40">#REF!</definedName>
    <definedName name="TFM48B" localSheetId="38">#REF!</definedName>
    <definedName name="TFM48B" localSheetId="43">#REF!</definedName>
    <definedName name="TFM48B" localSheetId="42">#REF!</definedName>
    <definedName name="TFM48B" localSheetId="37">#REF!</definedName>
    <definedName name="TFM48B" localSheetId="34">#REF!</definedName>
    <definedName name="TFM48B" localSheetId="44">#REF!</definedName>
    <definedName name="TFM48B" localSheetId="33">#REF!</definedName>
    <definedName name="TFM48B" localSheetId="35">#REF!</definedName>
    <definedName name="TFM48B" localSheetId="39">#REF!</definedName>
    <definedName name="TFM48B">#REF!</definedName>
    <definedName name="TFM48C" localSheetId="2">#REF!</definedName>
    <definedName name="TFM48C" localSheetId="46">#REF!</definedName>
    <definedName name="TFM48C" localSheetId="41">#REF!</definedName>
    <definedName name="TFM48C" localSheetId="45">#REF!</definedName>
    <definedName name="TFM48C" localSheetId="36">#REF!</definedName>
    <definedName name="TFM48C" localSheetId="49">#REF!</definedName>
    <definedName name="TFM48C" localSheetId="48">#REF!</definedName>
    <definedName name="TFM48C" localSheetId="47">#REF!</definedName>
    <definedName name="TFM48C" localSheetId="40">#REF!</definedName>
    <definedName name="TFM48C" localSheetId="38">#REF!</definedName>
    <definedName name="TFM48C" localSheetId="43">#REF!</definedName>
    <definedName name="TFM48C" localSheetId="42">#REF!</definedName>
    <definedName name="TFM48C" localSheetId="37">#REF!</definedName>
    <definedName name="TFM48C" localSheetId="34">#REF!</definedName>
    <definedName name="TFM48C" localSheetId="44">#REF!</definedName>
    <definedName name="TFM48C" localSheetId="33">#REF!</definedName>
    <definedName name="TFM48C" localSheetId="35">#REF!</definedName>
    <definedName name="TFM48C" localSheetId="39">#REF!</definedName>
    <definedName name="TFM48C">#REF!</definedName>
    <definedName name="TFM48D" localSheetId="2">#REF!</definedName>
    <definedName name="TFM48D" localSheetId="46">#REF!</definedName>
    <definedName name="TFM48D" localSheetId="41">#REF!</definedName>
    <definedName name="TFM48D" localSheetId="45">#REF!</definedName>
    <definedName name="TFM48D" localSheetId="36">#REF!</definedName>
    <definedName name="TFM48D" localSheetId="49">#REF!</definedName>
    <definedName name="TFM48D" localSheetId="48">#REF!</definedName>
    <definedName name="TFM48D" localSheetId="47">#REF!</definedName>
    <definedName name="TFM48D" localSheetId="40">#REF!</definedName>
    <definedName name="TFM48D" localSheetId="38">#REF!</definedName>
    <definedName name="TFM48D" localSheetId="43">#REF!</definedName>
    <definedName name="TFM48D" localSheetId="42">#REF!</definedName>
    <definedName name="TFM48D" localSheetId="37">#REF!</definedName>
    <definedName name="TFM48D" localSheetId="34">#REF!</definedName>
    <definedName name="TFM48D" localSheetId="44">#REF!</definedName>
    <definedName name="TFM48D" localSheetId="33">#REF!</definedName>
    <definedName name="TFM48D" localSheetId="35">#REF!</definedName>
    <definedName name="TFM48D" localSheetId="39">#REF!</definedName>
    <definedName name="TFM48D">#REF!</definedName>
    <definedName name="TFM48E" localSheetId="2">#REF!</definedName>
    <definedName name="TFM48E" localSheetId="46">#REF!</definedName>
    <definedName name="TFM48E" localSheetId="41">#REF!</definedName>
    <definedName name="TFM48E" localSheetId="45">#REF!</definedName>
    <definedName name="TFM48E" localSheetId="36">#REF!</definedName>
    <definedName name="TFM48E" localSheetId="49">#REF!</definedName>
    <definedName name="TFM48E" localSheetId="48">#REF!</definedName>
    <definedName name="TFM48E" localSheetId="47">#REF!</definedName>
    <definedName name="TFM48E" localSheetId="40">#REF!</definedName>
    <definedName name="TFM48E" localSheetId="38">#REF!</definedName>
    <definedName name="TFM48E" localSheetId="43">#REF!</definedName>
    <definedName name="TFM48E" localSheetId="42">#REF!</definedName>
    <definedName name="TFM48E" localSheetId="37">#REF!</definedName>
    <definedName name="TFM48E" localSheetId="34">#REF!</definedName>
    <definedName name="TFM48E" localSheetId="44">#REF!</definedName>
    <definedName name="TFM48E" localSheetId="33">#REF!</definedName>
    <definedName name="TFM48E" localSheetId="35">#REF!</definedName>
    <definedName name="TFM48E" localSheetId="39">#REF!</definedName>
    <definedName name="TFM48E">#REF!</definedName>
    <definedName name="TFM48F" localSheetId="2">#REF!</definedName>
    <definedName name="TFM48F" localSheetId="46">#REF!</definedName>
    <definedName name="TFM48F" localSheetId="41">#REF!</definedName>
    <definedName name="TFM48F" localSheetId="45">#REF!</definedName>
    <definedName name="TFM48F" localSheetId="36">#REF!</definedName>
    <definedName name="TFM48F" localSheetId="49">#REF!</definedName>
    <definedName name="TFM48F" localSheetId="48">#REF!</definedName>
    <definedName name="TFM48F" localSheetId="47">#REF!</definedName>
    <definedName name="TFM48F" localSheetId="40">#REF!</definedName>
    <definedName name="TFM48F" localSheetId="38">#REF!</definedName>
    <definedName name="TFM48F" localSheetId="43">#REF!</definedName>
    <definedName name="TFM48F" localSheetId="42">#REF!</definedName>
    <definedName name="TFM48F" localSheetId="37">#REF!</definedName>
    <definedName name="TFM48F" localSheetId="34">#REF!</definedName>
    <definedName name="TFM48F" localSheetId="44">#REF!</definedName>
    <definedName name="TFM48F" localSheetId="33">#REF!</definedName>
    <definedName name="TFM48F" localSheetId="35">#REF!</definedName>
    <definedName name="TFM48F" localSheetId="39">#REF!</definedName>
    <definedName name="TFM48F">#REF!</definedName>
    <definedName name="TFM48G" localSheetId="2">#REF!</definedName>
    <definedName name="TFM48G" localSheetId="46">#REF!</definedName>
    <definedName name="TFM48G" localSheetId="41">#REF!</definedName>
    <definedName name="TFM48G" localSheetId="45">#REF!</definedName>
    <definedName name="TFM48G" localSheetId="36">#REF!</definedName>
    <definedName name="TFM48G" localSheetId="49">#REF!</definedName>
    <definedName name="TFM48G" localSheetId="48">#REF!</definedName>
    <definedName name="TFM48G" localSheetId="47">#REF!</definedName>
    <definedName name="TFM48G" localSheetId="40">#REF!</definedName>
    <definedName name="TFM48G" localSheetId="38">#REF!</definedName>
    <definedName name="TFM48G" localSheetId="43">#REF!</definedName>
    <definedName name="TFM48G" localSheetId="42">#REF!</definedName>
    <definedName name="TFM48G" localSheetId="37">#REF!</definedName>
    <definedName name="TFM48G" localSheetId="34">#REF!</definedName>
    <definedName name="TFM48G" localSheetId="44">#REF!</definedName>
    <definedName name="TFM48G" localSheetId="33">#REF!</definedName>
    <definedName name="TFM48G" localSheetId="35">#REF!</definedName>
    <definedName name="TFM48G" localSheetId="39">#REF!</definedName>
    <definedName name="TFM48G">#REF!</definedName>
    <definedName name="TFM49A" localSheetId="2">#REF!</definedName>
    <definedName name="TFM49A" localSheetId="46">#REF!</definedName>
    <definedName name="TFM49A" localSheetId="41">#REF!</definedName>
    <definedName name="TFM49A" localSheetId="45">#REF!</definedName>
    <definedName name="TFM49A" localSheetId="36">#REF!</definedName>
    <definedName name="TFM49A" localSheetId="49">#REF!</definedName>
    <definedName name="TFM49A" localSheetId="48">#REF!</definedName>
    <definedName name="TFM49A" localSheetId="47">#REF!</definedName>
    <definedName name="TFM49A" localSheetId="40">#REF!</definedName>
    <definedName name="TFM49A" localSheetId="38">#REF!</definedName>
    <definedName name="TFM49A" localSheetId="43">#REF!</definedName>
    <definedName name="TFM49A" localSheetId="42">#REF!</definedName>
    <definedName name="TFM49A" localSheetId="37">#REF!</definedName>
    <definedName name="TFM49A" localSheetId="34">#REF!</definedName>
    <definedName name="TFM49A" localSheetId="44">#REF!</definedName>
    <definedName name="TFM49A" localSheetId="33">#REF!</definedName>
    <definedName name="TFM49A" localSheetId="35">#REF!</definedName>
    <definedName name="TFM49A" localSheetId="39">#REF!</definedName>
    <definedName name="TFM49A">#REF!</definedName>
    <definedName name="TFM49B" localSheetId="2">#REF!</definedName>
    <definedName name="TFM49B" localSheetId="46">#REF!</definedName>
    <definedName name="TFM49B" localSheetId="41">#REF!</definedName>
    <definedName name="TFM49B" localSheetId="45">#REF!</definedName>
    <definedName name="TFM49B" localSheetId="36">#REF!</definedName>
    <definedName name="TFM49B" localSheetId="49">#REF!</definedName>
    <definedName name="TFM49B" localSheetId="48">#REF!</definedName>
    <definedName name="TFM49B" localSheetId="47">#REF!</definedName>
    <definedName name="TFM49B" localSheetId="40">#REF!</definedName>
    <definedName name="TFM49B" localSheetId="38">#REF!</definedName>
    <definedName name="TFM49B" localSheetId="43">#REF!</definedName>
    <definedName name="TFM49B" localSheetId="42">#REF!</definedName>
    <definedName name="TFM49B" localSheetId="37">#REF!</definedName>
    <definedName name="TFM49B" localSheetId="34">#REF!</definedName>
    <definedName name="TFM49B" localSheetId="44">#REF!</definedName>
    <definedName name="TFM49B" localSheetId="33">#REF!</definedName>
    <definedName name="TFM49B" localSheetId="35">#REF!</definedName>
    <definedName name="TFM49B" localSheetId="39">#REF!</definedName>
    <definedName name="TFM49B">#REF!</definedName>
    <definedName name="TFM49C" localSheetId="2">#REF!</definedName>
    <definedName name="TFM49C" localSheetId="46">#REF!</definedName>
    <definedName name="TFM49C" localSheetId="41">#REF!</definedName>
    <definedName name="TFM49C" localSheetId="45">#REF!</definedName>
    <definedName name="TFM49C" localSheetId="36">#REF!</definedName>
    <definedName name="TFM49C" localSheetId="49">#REF!</definedName>
    <definedName name="TFM49C" localSheetId="48">#REF!</definedName>
    <definedName name="TFM49C" localSheetId="47">#REF!</definedName>
    <definedName name="TFM49C" localSheetId="40">#REF!</definedName>
    <definedName name="TFM49C" localSheetId="38">#REF!</definedName>
    <definedName name="TFM49C" localSheetId="43">#REF!</definedName>
    <definedName name="TFM49C" localSheetId="42">#REF!</definedName>
    <definedName name="TFM49C" localSheetId="37">#REF!</definedName>
    <definedName name="TFM49C" localSheetId="34">#REF!</definedName>
    <definedName name="TFM49C" localSheetId="44">#REF!</definedName>
    <definedName name="TFM49C" localSheetId="33">#REF!</definedName>
    <definedName name="TFM49C" localSheetId="35">#REF!</definedName>
    <definedName name="TFM49C" localSheetId="39">#REF!</definedName>
    <definedName name="TFM49C">#REF!</definedName>
    <definedName name="TFM53A" localSheetId="46">#REF!</definedName>
    <definedName name="TFM53A" localSheetId="41">#REF!</definedName>
    <definedName name="TFM53A" localSheetId="45">#REF!</definedName>
    <definedName name="TFM53A" localSheetId="36">#REF!</definedName>
    <definedName name="TFM53A" localSheetId="49">#REF!</definedName>
    <definedName name="TFM53A" localSheetId="48">#REF!</definedName>
    <definedName name="TFM53A" localSheetId="47">#REF!</definedName>
    <definedName name="TFM53A" localSheetId="40">#REF!</definedName>
    <definedName name="TFM53A" localSheetId="38">#REF!</definedName>
    <definedName name="TFM53A" localSheetId="43">#REF!</definedName>
    <definedName name="TFM53A" localSheetId="42">#REF!</definedName>
    <definedName name="TFM53A" localSheetId="37">#REF!</definedName>
    <definedName name="TFM53A" localSheetId="34">#REF!</definedName>
    <definedName name="TFM53A" localSheetId="44">#REF!</definedName>
    <definedName name="TFM53A" localSheetId="33">#REF!</definedName>
    <definedName name="TFM53A" localSheetId="35">#REF!</definedName>
    <definedName name="TFM53A" localSheetId="39">#REF!</definedName>
    <definedName name="TFM53A">#REF!</definedName>
    <definedName name="TFM53B" localSheetId="46">#REF!</definedName>
    <definedName name="TFM53B" localSheetId="41">#REF!</definedName>
    <definedName name="TFM53B" localSheetId="45">#REF!</definedName>
    <definedName name="TFM53B" localSheetId="36">#REF!</definedName>
    <definedName name="TFM53B" localSheetId="49">#REF!</definedName>
    <definedName name="TFM53B" localSheetId="48">#REF!</definedName>
    <definedName name="TFM53B" localSheetId="47">#REF!</definedName>
    <definedName name="TFM53B" localSheetId="40">#REF!</definedName>
    <definedName name="TFM53B" localSheetId="38">#REF!</definedName>
    <definedName name="TFM53B" localSheetId="43">#REF!</definedName>
    <definedName name="TFM53B" localSheetId="42">#REF!</definedName>
    <definedName name="TFM53B" localSheetId="37">#REF!</definedName>
    <definedName name="TFM53B" localSheetId="34">#REF!</definedName>
    <definedName name="TFM53B" localSheetId="44">#REF!</definedName>
    <definedName name="TFM53B" localSheetId="33">#REF!</definedName>
    <definedName name="TFM53B" localSheetId="35">#REF!</definedName>
    <definedName name="TFM53B" localSheetId="39">#REF!</definedName>
    <definedName name="TFM53B">#REF!</definedName>
    <definedName name="TFM53C" localSheetId="2">#REF!</definedName>
    <definedName name="TFM53C" localSheetId="46">#REF!</definedName>
    <definedName name="TFM53C" localSheetId="41">#REF!</definedName>
    <definedName name="TFM53C" localSheetId="45">#REF!</definedName>
    <definedName name="TFM53C" localSheetId="36">#REF!</definedName>
    <definedName name="TFM53C" localSheetId="49">#REF!</definedName>
    <definedName name="TFM53C" localSheetId="48">#REF!</definedName>
    <definedName name="TFM53C" localSheetId="47">#REF!</definedName>
    <definedName name="TFM53C" localSheetId="40">#REF!</definedName>
    <definedName name="TFM53C" localSheetId="38">#REF!</definedName>
    <definedName name="TFM53C" localSheetId="43">#REF!</definedName>
    <definedName name="TFM53C" localSheetId="42">#REF!</definedName>
    <definedName name="TFM53C" localSheetId="37">#REF!</definedName>
    <definedName name="TFM53C" localSheetId="34">#REF!</definedName>
    <definedName name="TFM53C" localSheetId="44">#REF!</definedName>
    <definedName name="TFM53C" localSheetId="33">#REF!</definedName>
    <definedName name="TFM53C" localSheetId="35">#REF!</definedName>
    <definedName name="TFM53C" localSheetId="39">#REF!</definedName>
    <definedName name="TFM53C">#REF!</definedName>
    <definedName name="TFM54A" localSheetId="46">#REF!</definedName>
    <definedName name="TFM54A" localSheetId="41">#REF!</definedName>
    <definedName name="TFM54A" localSheetId="45">#REF!</definedName>
    <definedName name="TFM54A" localSheetId="36">#REF!</definedName>
    <definedName name="TFM54A" localSheetId="49">#REF!</definedName>
    <definedName name="TFM54A" localSheetId="48">#REF!</definedName>
    <definedName name="TFM54A" localSheetId="47">#REF!</definedName>
    <definedName name="TFM54A" localSheetId="40">#REF!</definedName>
    <definedName name="TFM54A" localSheetId="38">#REF!</definedName>
    <definedName name="TFM54A" localSheetId="43">#REF!</definedName>
    <definedName name="TFM54A" localSheetId="42">#REF!</definedName>
    <definedName name="TFM54A" localSheetId="37">#REF!</definedName>
    <definedName name="TFM54A" localSheetId="34">#REF!</definedName>
    <definedName name="TFM54A" localSheetId="44">#REF!</definedName>
    <definedName name="TFM54A" localSheetId="33">#REF!</definedName>
    <definedName name="TFM54A" localSheetId="35">#REF!</definedName>
    <definedName name="TFM54A" localSheetId="39">#REF!</definedName>
    <definedName name="TFM54A">#REF!</definedName>
    <definedName name="TFM54B" localSheetId="2">#REF!</definedName>
    <definedName name="TFM54B" localSheetId="46">#REF!</definedName>
    <definedName name="TFM54B" localSheetId="41">#REF!</definedName>
    <definedName name="TFM54B" localSheetId="45">#REF!</definedName>
    <definedName name="TFM54B" localSheetId="36">#REF!</definedName>
    <definedName name="TFM54B" localSheetId="49">#REF!</definedName>
    <definedName name="TFM54B" localSheetId="48">#REF!</definedName>
    <definedName name="TFM54B" localSheetId="47">#REF!</definedName>
    <definedName name="TFM54B" localSheetId="40">#REF!</definedName>
    <definedName name="TFM54B" localSheetId="38">#REF!</definedName>
    <definedName name="TFM54B" localSheetId="43">#REF!</definedName>
    <definedName name="TFM54B" localSheetId="42">#REF!</definedName>
    <definedName name="TFM54B" localSheetId="37">#REF!</definedName>
    <definedName name="TFM54B" localSheetId="34">#REF!</definedName>
    <definedName name="TFM54B" localSheetId="44">#REF!</definedName>
    <definedName name="TFM54B" localSheetId="33">#REF!</definedName>
    <definedName name="TFM54B" localSheetId="35">#REF!</definedName>
    <definedName name="TFM54B" localSheetId="39">#REF!</definedName>
    <definedName name="TFM54B">#REF!</definedName>
    <definedName name="TFM54C" localSheetId="2">#REF!</definedName>
    <definedName name="TFM54C" localSheetId="46">#REF!</definedName>
    <definedName name="TFM54C" localSheetId="41">#REF!</definedName>
    <definedName name="TFM54C" localSheetId="45">#REF!</definedName>
    <definedName name="TFM54C" localSheetId="36">#REF!</definedName>
    <definedName name="TFM54C" localSheetId="49">#REF!</definedName>
    <definedName name="TFM54C" localSheetId="48">#REF!</definedName>
    <definedName name="TFM54C" localSheetId="47">#REF!</definedName>
    <definedName name="TFM54C" localSheetId="40">#REF!</definedName>
    <definedName name="TFM54C" localSheetId="38">#REF!</definedName>
    <definedName name="TFM54C" localSheetId="43">#REF!</definedName>
    <definedName name="TFM54C" localSheetId="42">#REF!</definedName>
    <definedName name="TFM54C" localSheetId="37">#REF!</definedName>
    <definedName name="TFM54C" localSheetId="34">#REF!</definedName>
    <definedName name="TFM54C" localSheetId="44">#REF!</definedName>
    <definedName name="TFM54C" localSheetId="33">#REF!</definedName>
    <definedName name="TFM54C" localSheetId="35">#REF!</definedName>
    <definedName name="TFM54C" localSheetId="39">#REF!</definedName>
    <definedName name="TFM54C">#REF!</definedName>
    <definedName name="TFM55A" localSheetId="46">#REF!</definedName>
    <definedName name="TFM55A" localSheetId="41">#REF!</definedName>
    <definedName name="TFM55A" localSheetId="45">#REF!</definedName>
    <definedName name="TFM55A" localSheetId="36">#REF!</definedName>
    <definedName name="TFM55A" localSheetId="49">#REF!</definedName>
    <definedName name="TFM55A" localSheetId="48">#REF!</definedName>
    <definedName name="TFM55A" localSheetId="47">#REF!</definedName>
    <definedName name="TFM55A" localSheetId="40">#REF!</definedName>
    <definedName name="TFM55A" localSheetId="38">#REF!</definedName>
    <definedName name="TFM55A" localSheetId="43">#REF!</definedName>
    <definedName name="TFM55A" localSheetId="42">#REF!</definedName>
    <definedName name="TFM55A" localSheetId="37">#REF!</definedName>
    <definedName name="TFM55A" localSheetId="34">#REF!</definedName>
    <definedName name="TFM55A" localSheetId="44">#REF!</definedName>
    <definedName name="TFM55A" localSheetId="33">#REF!</definedName>
    <definedName name="TFM55A" localSheetId="35">#REF!</definedName>
    <definedName name="TFM55A" localSheetId="39">#REF!</definedName>
    <definedName name="TFM55A">#REF!</definedName>
    <definedName name="TFM55B" localSheetId="46">#REF!</definedName>
    <definedName name="TFM55B" localSheetId="41">#REF!</definedName>
    <definedName name="TFM55B" localSheetId="45">#REF!</definedName>
    <definedName name="TFM55B" localSheetId="36">#REF!</definedName>
    <definedName name="TFM55B" localSheetId="49">#REF!</definedName>
    <definedName name="TFM55B" localSheetId="48">#REF!</definedName>
    <definedName name="TFM55B" localSheetId="47">#REF!</definedName>
    <definedName name="TFM55B" localSheetId="40">#REF!</definedName>
    <definedName name="TFM55B" localSheetId="38">#REF!</definedName>
    <definedName name="TFM55B" localSheetId="43">#REF!</definedName>
    <definedName name="TFM55B" localSheetId="42">#REF!</definedName>
    <definedName name="TFM55B" localSheetId="37">#REF!</definedName>
    <definedName name="TFM55B" localSheetId="34">#REF!</definedName>
    <definedName name="TFM55B" localSheetId="44">#REF!</definedName>
    <definedName name="TFM55B" localSheetId="33">#REF!</definedName>
    <definedName name="TFM55B" localSheetId="35">#REF!</definedName>
    <definedName name="TFM55B" localSheetId="39">#REF!</definedName>
    <definedName name="TFM55B">#REF!</definedName>
    <definedName name="TFM55C" localSheetId="2">#REF!</definedName>
    <definedName name="TFM55C" localSheetId="46">#REF!</definedName>
    <definedName name="TFM55C" localSheetId="41">#REF!</definedName>
    <definedName name="TFM55C" localSheetId="45">#REF!</definedName>
    <definedName name="TFM55C" localSheetId="36">#REF!</definedName>
    <definedName name="TFM55C" localSheetId="49">#REF!</definedName>
    <definedName name="TFM55C" localSheetId="48">#REF!</definedName>
    <definedName name="TFM55C" localSheetId="47">#REF!</definedName>
    <definedName name="TFM55C" localSheetId="40">#REF!</definedName>
    <definedName name="TFM55C" localSheetId="38">#REF!</definedName>
    <definedName name="TFM55C" localSheetId="43">#REF!</definedName>
    <definedName name="TFM55C" localSheetId="42">#REF!</definedName>
    <definedName name="TFM55C" localSheetId="37">#REF!</definedName>
    <definedName name="TFM55C" localSheetId="34">#REF!</definedName>
    <definedName name="TFM55C" localSheetId="44">#REF!</definedName>
    <definedName name="TFM55C" localSheetId="33">#REF!</definedName>
    <definedName name="TFM55C" localSheetId="35">#REF!</definedName>
    <definedName name="TFM55C" localSheetId="39">#REF!</definedName>
    <definedName name="TFM55C">#REF!</definedName>
    <definedName name="TFM55D" localSheetId="46">#REF!</definedName>
    <definedName name="TFM55D" localSheetId="41">#REF!</definedName>
    <definedName name="TFM55D" localSheetId="45">#REF!</definedName>
    <definedName name="TFM55D" localSheetId="36">#REF!</definedName>
    <definedName name="TFM55D" localSheetId="49">#REF!</definedName>
    <definedName name="TFM55D" localSheetId="48">#REF!</definedName>
    <definedName name="TFM55D" localSheetId="47">#REF!</definedName>
    <definedName name="TFM55D" localSheetId="40">#REF!</definedName>
    <definedName name="TFM55D" localSheetId="38">#REF!</definedName>
    <definedName name="TFM55D" localSheetId="43">#REF!</definedName>
    <definedName name="TFM55D" localSheetId="42">#REF!</definedName>
    <definedName name="TFM55D" localSheetId="37">#REF!</definedName>
    <definedName name="TFM55D" localSheetId="34">#REF!</definedName>
    <definedName name="TFM55D" localSheetId="44">#REF!</definedName>
    <definedName name="TFM55D" localSheetId="33">#REF!</definedName>
    <definedName name="TFM55D" localSheetId="35">#REF!</definedName>
    <definedName name="TFM55D" localSheetId="39">#REF!</definedName>
    <definedName name="TFM55D">#REF!</definedName>
    <definedName name="TFM55E" localSheetId="49">TFM55E!$B$1</definedName>
    <definedName name="TFM55E">#REF!</definedName>
    <definedName name="TFM55E_Debt_Related" localSheetId="49">TFM55E!$B$7:$G$11</definedName>
    <definedName name="TFM55F" localSheetId="48">TFM55F!$B$1</definedName>
    <definedName name="TFM55F">#REF!</definedName>
    <definedName name="TFM55F_Debt_Related" localSheetId="48">TFM55F!$B$7:$G$11</definedName>
    <definedName name="TFM55G" localSheetId="46">#REF!</definedName>
    <definedName name="TFM55G" localSheetId="41">#REF!</definedName>
    <definedName name="TFM55G" localSheetId="45">#REF!</definedName>
    <definedName name="TFM55G" localSheetId="36">#REF!</definedName>
    <definedName name="TFM55G" localSheetId="49">#REF!</definedName>
    <definedName name="TFM55G" localSheetId="48">#REF!</definedName>
    <definedName name="TFM55G" localSheetId="47">#REF!</definedName>
    <definedName name="TFM55G" localSheetId="40">#REF!</definedName>
    <definedName name="TFM55G" localSheetId="38">#REF!</definedName>
    <definedName name="TFM55G" localSheetId="43">#REF!</definedName>
    <definedName name="TFM55G" localSheetId="42">#REF!</definedName>
    <definedName name="TFM55G" localSheetId="37">#REF!</definedName>
    <definedName name="TFM55G" localSheetId="34">#REF!</definedName>
    <definedName name="TFM55G" localSheetId="44">#REF!</definedName>
    <definedName name="TFM55G" localSheetId="33">#REF!</definedName>
    <definedName name="TFM55G" localSheetId="35">#REF!</definedName>
    <definedName name="TFM55G" localSheetId="39">#REF!</definedName>
    <definedName name="TFM55G">#REF!</definedName>
    <definedName name="TFM55H" localSheetId="2">#REF!</definedName>
    <definedName name="TFM55H" localSheetId="46">#REF!</definedName>
    <definedName name="TFM55H" localSheetId="41">#REF!</definedName>
    <definedName name="TFM55H" localSheetId="45">#REF!</definedName>
    <definedName name="TFM55H" localSheetId="36">#REF!</definedName>
    <definedName name="TFM55H" localSheetId="49">#REF!</definedName>
    <definedName name="TFM55H" localSheetId="48">#REF!</definedName>
    <definedName name="TFM55H" localSheetId="47">#REF!</definedName>
    <definedName name="TFM55H" localSheetId="40">#REF!</definedName>
    <definedName name="TFM55H" localSheetId="38">#REF!</definedName>
    <definedName name="TFM55H" localSheetId="43">#REF!</definedName>
    <definedName name="TFM55H" localSheetId="42">#REF!</definedName>
    <definedName name="TFM55H" localSheetId="37">#REF!</definedName>
    <definedName name="TFM55H" localSheetId="34">#REF!</definedName>
    <definedName name="TFM55H" localSheetId="44">#REF!</definedName>
    <definedName name="TFM55H" localSheetId="33">#REF!</definedName>
    <definedName name="TFM55H" localSheetId="35">#REF!</definedName>
    <definedName name="TFM55H" localSheetId="39">#REF!</definedName>
    <definedName name="TFM55H">#REF!</definedName>
    <definedName name="TFM55I" localSheetId="46">#REF!</definedName>
    <definedName name="TFM55I" localSheetId="41">#REF!</definedName>
    <definedName name="TFM55I" localSheetId="45">#REF!</definedName>
    <definedName name="TFM55I" localSheetId="36">#REF!</definedName>
    <definedName name="TFM55I" localSheetId="49">#REF!</definedName>
    <definedName name="TFM55I" localSheetId="48">#REF!</definedName>
    <definedName name="TFM55I" localSheetId="47">#REF!</definedName>
    <definedName name="TFM55I" localSheetId="40">#REF!</definedName>
    <definedName name="TFM55I" localSheetId="38">#REF!</definedName>
    <definedName name="TFM55I" localSheetId="43">#REF!</definedName>
    <definedName name="TFM55I" localSheetId="42">#REF!</definedName>
    <definedName name="TFM55I" localSheetId="37">#REF!</definedName>
    <definedName name="TFM55I" localSheetId="34">#REF!</definedName>
    <definedName name="TFM55I" localSheetId="44">#REF!</definedName>
    <definedName name="TFM55I" localSheetId="33">#REF!</definedName>
    <definedName name="TFM55I" localSheetId="35">#REF!</definedName>
    <definedName name="TFM55I" localSheetId="39">#REF!</definedName>
    <definedName name="TFM55I">#REF!</definedName>
    <definedName name="TFM55J" localSheetId="2">#REF!</definedName>
    <definedName name="TFM55J" localSheetId="46">#REF!</definedName>
    <definedName name="TFM55J" localSheetId="41">#REF!</definedName>
    <definedName name="TFM55J" localSheetId="45">#REF!</definedName>
    <definedName name="TFM55J" localSheetId="36">#REF!</definedName>
    <definedName name="TFM55J" localSheetId="49">#REF!</definedName>
    <definedName name="TFM55J" localSheetId="48">#REF!</definedName>
    <definedName name="TFM55J" localSheetId="47">#REF!</definedName>
    <definedName name="TFM55J" localSheetId="40">#REF!</definedName>
    <definedName name="TFM55J" localSheetId="38">#REF!</definedName>
    <definedName name="TFM55J" localSheetId="43">#REF!</definedName>
    <definedName name="TFM55J" localSheetId="42">#REF!</definedName>
    <definedName name="TFM55J" localSheetId="37">#REF!</definedName>
    <definedName name="TFM55J" localSheetId="34">#REF!</definedName>
    <definedName name="TFM55J" localSheetId="44">#REF!</definedName>
    <definedName name="TFM55J" localSheetId="33">#REF!</definedName>
    <definedName name="TFM55J" localSheetId="35">#REF!</definedName>
    <definedName name="TFM55J" localSheetId="39">#REF!</definedName>
    <definedName name="TFM55J">#REF!</definedName>
    <definedName name="TFM56A" localSheetId="46">#REF!</definedName>
    <definedName name="TFM56A" localSheetId="41">#REF!</definedName>
    <definedName name="TFM56A" localSheetId="45">#REF!</definedName>
    <definedName name="TFM56A" localSheetId="36">#REF!</definedName>
    <definedName name="TFM56A" localSheetId="49">#REF!</definedName>
    <definedName name="TFM56A" localSheetId="48">#REF!</definedName>
    <definedName name="TFM56A" localSheetId="47">#REF!</definedName>
    <definedName name="TFM56A" localSheetId="40">#REF!</definedName>
    <definedName name="TFM56A" localSheetId="38">#REF!</definedName>
    <definedName name="TFM56A" localSheetId="43">#REF!</definedName>
    <definedName name="TFM56A" localSheetId="42">#REF!</definedName>
    <definedName name="TFM56A" localSheetId="37">#REF!</definedName>
    <definedName name="TFM56A" localSheetId="34">#REF!</definedName>
    <definedName name="TFM56A" localSheetId="44">#REF!</definedName>
    <definedName name="TFM56A" localSheetId="33">#REF!</definedName>
    <definedName name="TFM56A" localSheetId="35">#REF!</definedName>
    <definedName name="TFM56A" localSheetId="39">#REF!</definedName>
    <definedName name="TFM56A">#REF!</definedName>
    <definedName name="TFM56B" localSheetId="46">#REF!</definedName>
    <definedName name="TFM56B" localSheetId="41">#REF!</definedName>
    <definedName name="TFM56B" localSheetId="45">#REF!</definedName>
    <definedName name="TFM56B" localSheetId="36">#REF!</definedName>
    <definedName name="TFM56B" localSheetId="49">#REF!</definedName>
    <definedName name="TFM56B" localSheetId="48">#REF!</definedName>
    <definedName name="TFM56B" localSheetId="47">#REF!</definedName>
    <definedName name="TFM56B" localSheetId="40">#REF!</definedName>
    <definedName name="TFM56B" localSheetId="38">#REF!</definedName>
    <definedName name="TFM56B" localSheetId="43">#REF!</definedName>
    <definedName name="TFM56B" localSheetId="42">#REF!</definedName>
    <definedName name="TFM56B" localSheetId="37">#REF!</definedName>
    <definedName name="TFM56B" localSheetId="34">#REF!</definedName>
    <definedName name="TFM56B" localSheetId="44">#REF!</definedName>
    <definedName name="TFM56B" localSheetId="33">#REF!</definedName>
    <definedName name="TFM56B" localSheetId="35">#REF!</definedName>
    <definedName name="TFM56B" localSheetId="39">#REF!</definedName>
    <definedName name="TFM56B">#REF!</definedName>
    <definedName name="TFM56C" localSheetId="46">#REF!</definedName>
    <definedName name="TFM56C" localSheetId="41">#REF!</definedName>
    <definedName name="TFM56C" localSheetId="45">#REF!</definedName>
    <definedName name="TFM56C" localSheetId="36">#REF!</definedName>
    <definedName name="TFM56C" localSheetId="49">#REF!</definedName>
    <definedName name="TFM56C" localSheetId="48">#REF!</definedName>
    <definedName name="TFM56C" localSheetId="47">#REF!</definedName>
    <definedName name="TFM56C" localSheetId="40">#REF!</definedName>
    <definedName name="TFM56C" localSheetId="38">#REF!</definedName>
    <definedName name="TFM56C" localSheetId="43">#REF!</definedName>
    <definedName name="TFM56C" localSheetId="42">#REF!</definedName>
    <definedName name="TFM56C" localSheetId="37">#REF!</definedName>
    <definedName name="TFM56C" localSheetId="34">#REF!</definedName>
    <definedName name="TFM56C" localSheetId="44">#REF!</definedName>
    <definedName name="TFM56C" localSheetId="33">#REF!</definedName>
    <definedName name="TFM56C" localSheetId="35">#REF!</definedName>
    <definedName name="TFM56C" localSheetId="39">#REF!</definedName>
    <definedName name="TFM56C">#REF!</definedName>
    <definedName name="TFM56D" localSheetId="46">#REF!</definedName>
    <definedName name="TFM56D" localSheetId="41">#REF!</definedName>
    <definedName name="TFM56D" localSheetId="45">#REF!</definedName>
    <definedName name="TFM56D" localSheetId="36">#REF!</definedName>
    <definedName name="TFM56D" localSheetId="49">#REF!</definedName>
    <definedName name="TFM56D" localSheetId="48">#REF!</definedName>
    <definedName name="TFM56D" localSheetId="47">#REF!</definedName>
    <definedName name="TFM56D" localSheetId="40">#REF!</definedName>
    <definedName name="TFM56D" localSheetId="38">#REF!</definedName>
    <definedName name="TFM56D" localSheetId="43">#REF!</definedName>
    <definedName name="TFM56D" localSheetId="42">#REF!</definedName>
    <definedName name="TFM56D" localSheetId="37">#REF!</definedName>
    <definedName name="TFM56D" localSheetId="34">#REF!</definedName>
    <definedName name="TFM56D" localSheetId="44">#REF!</definedName>
    <definedName name="TFM56D" localSheetId="33">#REF!</definedName>
    <definedName name="TFM56D" localSheetId="35">#REF!</definedName>
    <definedName name="TFM56D" localSheetId="39">#REF!</definedName>
    <definedName name="TFM56D">#REF!</definedName>
    <definedName name="TFM56E" localSheetId="2">#REF!</definedName>
    <definedName name="TFM56E" localSheetId="46">#REF!</definedName>
    <definedName name="TFM56E" localSheetId="41">#REF!</definedName>
    <definedName name="TFM56E" localSheetId="45">#REF!</definedName>
    <definedName name="TFM56E" localSheetId="36">#REF!</definedName>
    <definedName name="TFM56E" localSheetId="49">#REF!</definedName>
    <definedName name="TFM56E" localSheetId="48">#REF!</definedName>
    <definedName name="TFM56E" localSheetId="47">#REF!</definedName>
    <definedName name="TFM56E" localSheetId="40">#REF!</definedName>
    <definedName name="TFM56E" localSheetId="38">#REF!</definedName>
    <definedName name="TFM56E" localSheetId="43">#REF!</definedName>
    <definedName name="TFM56E" localSheetId="42">#REF!</definedName>
    <definedName name="TFM56E" localSheetId="37">#REF!</definedName>
    <definedName name="TFM56E" localSheetId="34">#REF!</definedName>
    <definedName name="TFM56E" localSheetId="44">#REF!</definedName>
    <definedName name="TFM56E" localSheetId="33">#REF!</definedName>
    <definedName name="TFM56E" localSheetId="35">#REF!</definedName>
    <definedName name="TFM56E" localSheetId="39">#REF!</definedName>
    <definedName name="TFM56E">#REF!</definedName>
    <definedName name="TFM56F" localSheetId="47">TFM56F!$B$1</definedName>
    <definedName name="TFM56F">#REF!</definedName>
    <definedName name="TFM56F_Debt_Related" localSheetId="47">TFM56F!$B$22:$H$38</definedName>
    <definedName name="TFM56FNAV" localSheetId="47">TFM56F!$B$51:$B$58</definedName>
    <definedName name="TFMP02" localSheetId="2">#REF!</definedName>
    <definedName name="TFMP02" localSheetId="46">#REF!</definedName>
    <definedName name="TFMP02" localSheetId="41">#REF!</definedName>
    <definedName name="TFMP02" localSheetId="45">#REF!</definedName>
    <definedName name="TFMP02" localSheetId="36">#REF!</definedName>
    <definedName name="TFMP02" localSheetId="49">#REF!</definedName>
    <definedName name="TFMP02" localSheetId="48">#REF!</definedName>
    <definedName name="TFMP02" localSheetId="47">#REF!</definedName>
    <definedName name="TFMP02" localSheetId="40">#REF!</definedName>
    <definedName name="TFMP02" localSheetId="38">#REF!</definedName>
    <definedName name="TFMP02" localSheetId="43">#REF!</definedName>
    <definedName name="TFMP02" localSheetId="42">#REF!</definedName>
    <definedName name="TFMP02" localSheetId="37">#REF!</definedName>
    <definedName name="TFMP02" localSheetId="34">#REF!</definedName>
    <definedName name="TFMP02" localSheetId="44">#REF!</definedName>
    <definedName name="TFMP02" localSheetId="33">#REF!</definedName>
    <definedName name="TFMP02" localSheetId="35">#REF!</definedName>
    <definedName name="TFMP02" localSheetId="39">#REF!</definedName>
    <definedName name="TFMP02">#REF!</definedName>
    <definedName name="TFMP04" localSheetId="2">#REF!</definedName>
    <definedName name="TFMP04" localSheetId="46">#REF!</definedName>
    <definedName name="TFMP04" localSheetId="41">#REF!</definedName>
    <definedName name="TFMP04" localSheetId="45">#REF!</definedName>
    <definedName name="TFMP04" localSheetId="36">#REF!</definedName>
    <definedName name="TFMP04" localSheetId="49">#REF!</definedName>
    <definedName name="TFMP04" localSheetId="48">#REF!</definedName>
    <definedName name="TFMP04" localSheetId="47">#REF!</definedName>
    <definedName name="TFMP04" localSheetId="40">#REF!</definedName>
    <definedName name="TFMP04" localSheetId="38">#REF!</definedName>
    <definedName name="TFMP04" localSheetId="43">#REF!</definedName>
    <definedName name="TFMP04" localSheetId="42">#REF!</definedName>
    <definedName name="TFMP04" localSheetId="37">#REF!</definedName>
    <definedName name="TFMP04" localSheetId="34">#REF!</definedName>
    <definedName name="TFMP04" localSheetId="44">#REF!</definedName>
    <definedName name="TFMP04" localSheetId="33">#REF!</definedName>
    <definedName name="TFMP04" localSheetId="35">#REF!</definedName>
    <definedName name="TFMP04" localSheetId="39">#REF!</definedName>
    <definedName name="TFMP04">#REF!</definedName>
    <definedName name="TFMP15" localSheetId="2">#REF!</definedName>
    <definedName name="TFMP15" localSheetId="46">#REF!</definedName>
    <definedName name="TFMP15" localSheetId="41">#REF!</definedName>
    <definedName name="TFMP15" localSheetId="45">#REF!</definedName>
    <definedName name="TFMP15" localSheetId="36">#REF!</definedName>
    <definedName name="TFMP15" localSheetId="49">#REF!</definedName>
    <definedName name="TFMP15" localSheetId="48">#REF!</definedName>
    <definedName name="TFMP15" localSheetId="47">#REF!</definedName>
    <definedName name="TFMP15" localSheetId="40">#REF!</definedName>
    <definedName name="TFMP15" localSheetId="38">#REF!</definedName>
    <definedName name="TFMP15" localSheetId="43">#REF!</definedName>
    <definedName name="TFMP15" localSheetId="42">#REF!</definedName>
    <definedName name="TFMP15" localSheetId="37">#REF!</definedName>
    <definedName name="TFMP15" localSheetId="34">#REF!</definedName>
    <definedName name="TFMP15" localSheetId="44">#REF!</definedName>
    <definedName name="TFMP15" localSheetId="33">#REF!</definedName>
    <definedName name="TFMP15" localSheetId="35">#REF!</definedName>
    <definedName name="TFMP15" localSheetId="39">#REF!</definedName>
    <definedName name="TFMP15">#REF!</definedName>
    <definedName name="TFMP19" localSheetId="2">#REF!</definedName>
    <definedName name="TFMP19" localSheetId="46">#REF!</definedName>
    <definedName name="TFMP19" localSheetId="41">#REF!</definedName>
    <definedName name="TFMP19" localSheetId="45">#REF!</definedName>
    <definedName name="TFMP19" localSheetId="36">#REF!</definedName>
    <definedName name="TFMP19" localSheetId="49">#REF!</definedName>
    <definedName name="TFMP19" localSheetId="48">#REF!</definedName>
    <definedName name="TFMP19" localSheetId="47">#REF!</definedName>
    <definedName name="TFMP19" localSheetId="40">#REF!</definedName>
    <definedName name="TFMP19" localSheetId="38">#REF!</definedName>
    <definedName name="TFMP19" localSheetId="43">#REF!</definedName>
    <definedName name="TFMP19" localSheetId="42">#REF!</definedName>
    <definedName name="TFMP19" localSheetId="37">#REF!</definedName>
    <definedName name="TFMP19" localSheetId="34">#REF!</definedName>
    <definedName name="TFMP19" localSheetId="44">#REF!</definedName>
    <definedName name="TFMP19" localSheetId="33">#REF!</definedName>
    <definedName name="TFMP19" localSheetId="35">#REF!</definedName>
    <definedName name="TFMP19" localSheetId="39">#REF!</definedName>
    <definedName name="TFMP19">#REF!</definedName>
    <definedName name="TFMP22" localSheetId="2">#REF!</definedName>
    <definedName name="TFMP22" localSheetId="46">#REF!</definedName>
    <definedName name="TFMP22" localSheetId="41">#REF!</definedName>
    <definedName name="TFMP22" localSheetId="45">#REF!</definedName>
    <definedName name="TFMP22" localSheetId="36">#REF!</definedName>
    <definedName name="TFMP22" localSheetId="49">#REF!</definedName>
    <definedName name="TFMP22" localSheetId="48">#REF!</definedName>
    <definedName name="TFMP22" localSheetId="47">#REF!</definedName>
    <definedName name="TFMP22" localSheetId="40">#REF!</definedName>
    <definedName name="TFMP22" localSheetId="38">#REF!</definedName>
    <definedName name="TFMP22" localSheetId="43">#REF!</definedName>
    <definedName name="TFMP22" localSheetId="42">#REF!</definedName>
    <definedName name="TFMP22" localSheetId="37">#REF!</definedName>
    <definedName name="TFMP22" localSheetId="34">#REF!</definedName>
    <definedName name="TFMP22" localSheetId="44">#REF!</definedName>
    <definedName name="TFMP22" localSheetId="33">#REF!</definedName>
    <definedName name="TFMP22" localSheetId="35">#REF!</definedName>
    <definedName name="TFMP22" localSheetId="39">#REF!</definedName>
    <definedName name="TFMP22">#REF!</definedName>
    <definedName name="TFMP23" localSheetId="2">#REF!</definedName>
    <definedName name="TFMP23" localSheetId="46">#REF!</definedName>
    <definedName name="TFMP23" localSheetId="41">#REF!</definedName>
    <definedName name="TFMP23" localSheetId="45">#REF!</definedName>
    <definedName name="TFMP23" localSheetId="36">#REF!</definedName>
    <definedName name="TFMP23" localSheetId="49">#REF!</definedName>
    <definedName name="TFMP23" localSheetId="48">#REF!</definedName>
    <definedName name="TFMP23" localSheetId="47">#REF!</definedName>
    <definedName name="TFMP23" localSheetId="40">#REF!</definedName>
    <definedName name="TFMP23" localSheetId="38">#REF!</definedName>
    <definedName name="TFMP23" localSheetId="43">#REF!</definedName>
    <definedName name="TFMP23" localSheetId="42">#REF!</definedName>
    <definedName name="TFMP23" localSheetId="37">#REF!</definedName>
    <definedName name="TFMP23" localSheetId="34">#REF!</definedName>
    <definedName name="TFMP23" localSheetId="44">#REF!</definedName>
    <definedName name="TFMP23" localSheetId="33">#REF!</definedName>
    <definedName name="TFMP23" localSheetId="35">#REF!</definedName>
    <definedName name="TFMP23" localSheetId="39">#REF!</definedName>
    <definedName name="TFMP23">#REF!</definedName>
    <definedName name="TFMP24" localSheetId="2">#REF!</definedName>
    <definedName name="TFMP24" localSheetId="46">#REF!</definedName>
    <definedName name="TFMP24" localSheetId="41">#REF!</definedName>
    <definedName name="TFMP24" localSheetId="45">#REF!</definedName>
    <definedName name="TFMP24" localSheetId="36">#REF!</definedName>
    <definedName name="TFMP24" localSheetId="49">#REF!</definedName>
    <definedName name="TFMP24" localSheetId="48">#REF!</definedName>
    <definedName name="TFMP24" localSheetId="47">#REF!</definedName>
    <definedName name="TFMP24" localSheetId="40">#REF!</definedName>
    <definedName name="TFMP24" localSheetId="38">#REF!</definedName>
    <definedName name="TFMP24" localSheetId="43">#REF!</definedName>
    <definedName name="TFMP24" localSheetId="42">#REF!</definedName>
    <definedName name="TFMP24" localSheetId="37">#REF!</definedName>
    <definedName name="TFMP24" localSheetId="34">#REF!</definedName>
    <definedName name="TFMP24" localSheetId="44">#REF!</definedName>
    <definedName name="TFMP24" localSheetId="33">#REF!</definedName>
    <definedName name="TFMP24" localSheetId="35">#REF!</definedName>
    <definedName name="TFMP24" localSheetId="39">#REF!</definedName>
    <definedName name="TFMP24">#REF!</definedName>
    <definedName name="TFMP25" localSheetId="2">#REF!</definedName>
    <definedName name="TFMP25" localSheetId="46">#REF!</definedName>
    <definedName name="TFMP25" localSheetId="41">#REF!</definedName>
    <definedName name="TFMP25" localSheetId="45">#REF!</definedName>
    <definedName name="TFMP25" localSheetId="36">#REF!</definedName>
    <definedName name="TFMP25" localSheetId="49">#REF!</definedName>
    <definedName name="TFMP25" localSheetId="48">#REF!</definedName>
    <definedName name="TFMP25" localSheetId="47">#REF!</definedName>
    <definedName name="TFMP25" localSheetId="40">#REF!</definedName>
    <definedName name="TFMP25" localSheetId="38">#REF!</definedName>
    <definedName name="TFMP25" localSheetId="43">#REF!</definedName>
    <definedName name="TFMP25" localSheetId="42">#REF!</definedName>
    <definedName name="TFMP25" localSheetId="37">#REF!</definedName>
    <definedName name="TFMP25" localSheetId="34">#REF!</definedName>
    <definedName name="TFMP25" localSheetId="44">#REF!</definedName>
    <definedName name="TFMP25" localSheetId="33">#REF!</definedName>
    <definedName name="TFMP25" localSheetId="35">#REF!</definedName>
    <definedName name="TFMP25" localSheetId="39">#REF!</definedName>
    <definedName name="TFMP25">#REF!</definedName>
    <definedName name="TFMP27" localSheetId="2">#REF!</definedName>
    <definedName name="TFMP27" localSheetId="46">#REF!</definedName>
    <definedName name="TFMP27" localSheetId="41">#REF!</definedName>
    <definedName name="TFMP27" localSheetId="45">#REF!</definedName>
    <definedName name="TFMP27" localSheetId="36">#REF!</definedName>
    <definedName name="TFMP27" localSheetId="49">#REF!</definedName>
    <definedName name="TFMP27" localSheetId="48">#REF!</definedName>
    <definedName name="TFMP27" localSheetId="47">#REF!</definedName>
    <definedName name="TFMP27" localSheetId="40">#REF!</definedName>
    <definedName name="TFMP27" localSheetId="38">#REF!</definedName>
    <definedName name="TFMP27" localSheetId="43">#REF!</definedName>
    <definedName name="TFMP27" localSheetId="42">#REF!</definedName>
    <definedName name="TFMP27" localSheetId="37">#REF!</definedName>
    <definedName name="TFMP27" localSheetId="34">#REF!</definedName>
    <definedName name="TFMP27" localSheetId="44">#REF!</definedName>
    <definedName name="TFMP27" localSheetId="33">#REF!</definedName>
    <definedName name="TFMP27" localSheetId="35">#REF!</definedName>
    <definedName name="TFMP27" localSheetId="39">#REF!</definedName>
    <definedName name="TFMP27">#REF!</definedName>
    <definedName name="TFMP30" localSheetId="2">#REF!</definedName>
    <definedName name="TFMP30" localSheetId="46">#REF!</definedName>
    <definedName name="TFMP30" localSheetId="41">#REF!</definedName>
    <definedName name="TFMP30" localSheetId="45">#REF!</definedName>
    <definedName name="TFMP30" localSheetId="36">#REF!</definedName>
    <definedName name="TFMP30" localSheetId="49">#REF!</definedName>
    <definedName name="TFMP30" localSheetId="48">#REF!</definedName>
    <definedName name="TFMP30" localSheetId="47">#REF!</definedName>
    <definedName name="TFMP30" localSheetId="40">#REF!</definedName>
    <definedName name="TFMP30" localSheetId="38">#REF!</definedName>
    <definedName name="TFMP30" localSheetId="43">#REF!</definedName>
    <definedName name="TFMP30" localSheetId="42">#REF!</definedName>
    <definedName name="TFMP30" localSheetId="37">#REF!</definedName>
    <definedName name="TFMP30" localSheetId="34">#REF!</definedName>
    <definedName name="TFMP30" localSheetId="44">#REF!</definedName>
    <definedName name="TFMP30" localSheetId="33">#REF!</definedName>
    <definedName name="TFMP30" localSheetId="35">#REF!</definedName>
    <definedName name="TFMP30" localSheetId="39">#REF!</definedName>
    <definedName name="TFMP30">#REF!</definedName>
    <definedName name="TFMP32" localSheetId="2">#REF!</definedName>
    <definedName name="TFMP32" localSheetId="46">#REF!</definedName>
    <definedName name="TFMP32" localSheetId="41">#REF!</definedName>
    <definedName name="TFMP32" localSheetId="45">#REF!</definedName>
    <definedName name="TFMP32" localSheetId="36">#REF!</definedName>
    <definedName name="TFMP32" localSheetId="49">#REF!</definedName>
    <definedName name="TFMP32" localSheetId="48">#REF!</definedName>
    <definedName name="TFMP32" localSheetId="47">#REF!</definedName>
    <definedName name="TFMP32" localSheetId="40">#REF!</definedName>
    <definedName name="TFMP32" localSheetId="38">#REF!</definedName>
    <definedName name="TFMP32" localSheetId="43">#REF!</definedName>
    <definedName name="TFMP32" localSheetId="42">#REF!</definedName>
    <definedName name="TFMP32" localSheetId="37">#REF!</definedName>
    <definedName name="TFMP32" localSheetId="34">#REF!</definedName>
    <definedName name="TFMP32" localSheetId="44">#REF!</definedName>
    <definedName name="TFMP32" localSheetId="33">#REF!</definedName>
    <definedName name="TFMP32" localSheetId="35">#REF!</definedName>
    <definedName name="TFMP32" localSheetId="39">#REF!</definedName>
    <definedName name="TFMP32">#REF!</definedName>
    <definedName name="TFMP33" localSheetId="2">#REF!</definedName>
    <definedName name="TFMP33" localSheetId="46">#REF!</definedName>
    <definedName name="TFMP33" localSheetId="41">#REF!</definedName>
    <definedName name="TFMP33" localSheetId="45">#REF!</definedName>
    <definedName name="TFMP33" localSheetId="36">#REF!</definedName>
    <definedName name="TFMP33" localSheetId="49">#REF!</definedName>
    <definedName name="TFMP33" localSheetId="48">#REF!</definedName>
    <definedName name="TFMP33" localSheetId="47">#REF!</definedName>
    <definedName name="TFMP33" localSheetId="40">#REF!</definedName>
    <definedName name="TFMP33" localSheetId="38">#REF!</definedName>
    <definedName name="TFMP33" localSheetId="43">#REF!</definedName>
    <definedName name="TFMP33" localSheetId="42">#REF!</definedName>
    <definedName name="TFMP33" localSheetId="37">#REF!</definedName>
    <definedName name="TFMP33" localSheetId="34">#REF!</definedName>
    <definedName name="TFMP33" localSheetId="44">#REF!</definedName>
    <definedName name="TFMP33" localSheetId="33">#REF!</definedName>
    <definedName name="TFMP33" localSheetId="35">#REF!</definedName>
    <definedName name="TFMP33" localSheetId="39">#REF!</definedName>
    <definedName name="TFMP33">#REF!</definedName>
    <definedName name="TFMP35" localSheetId="2">#REF!</definedName>
    <definedName name="TFMP35" localSheetId="46">#REF!</definedName>
    <definedName name="TFMP35" localSheetId="41">#REF!</definedName>
    <definedName name="TFMP35" localSheetId="45">#REF!</definedName>
    <definedName name="TFMP35" localSheetId="36">#REF!</definedName>
    <definedName name="TFMP35" localSheetId="49">#REF!</definedName>
    <definedName name="TFMP35" localSheetId="48">#REF!</definedName>
    <definedName name="TFMP35" localSheetId="47">#REF!</definedName>
    <definedName name="TFMP35" localSheetId="40">#REF!</definedName>
    <definedName name="TFMP35" localSheetId="38">#REF!</definedName>
    <definedName name="TFMP35" localSheetId="43">#REF!</definedName>
    <definedName name="TFMP35" localSheetId="42">#REF!</definedName>
    <definedName name="TFMP35" localSheetId="37">#REF!</definedName>
    <definedName name="TFMP35" localSheetId="34">#REF!</definedName>
    <definedName name="TFMP35" localSheetId="44">#REF!</definedName>
    <definedName name="TFMP35" localSheetId="33">#REF!</definedName>
    <definedName name="TFMP35" localSheetId="35">#REF!</definedName>
    <definedName name="TFMP35" localSheetId="39">#REF!</definedName>
    <definedName name="TFMP35">#REF!</definedName>
    <definedName name="TFMP36" localSheetId="2">#REF!</definedName>
    <definedName name="TFMP36" localSheetId="46">#REF!</definedName>
    <definedName name="TFMP36" localSheetId="41">#REF!</definedName>
    <definedName name="TFMP36" localSheetId="45">#REF!</definedName>
    <definedName name="TFMP36" localSheetId="36">#REF!</definedName>
    <definedName name="TFMP36" localSheetId="49">#REF!</definedName>
    <definedName name="TFMP36" localSheetId="48">#REF!</definedName>
    <definedName name="TFMP36" localSheetId="47">#REF!</definedName>
    <definedName name="TFMP36" localSheetId="40">#REF!</definedName>
    <definedName name="TFMP36" localSheetId="38">#REF!</definedName>
    <definedName name="TFMP36" localSheetId="43">#REF!</definedName>
    <definedName name="TFMP36" localSheetId="42">#REF!</definedName>
    <definedName name="TFMP36" localSheetId="37">#REF!</definedName>
    <definedName name="TFMP36" localSheetId="34">#REF!</definedName>
    <definedName name="TFMP36" localSheetId="44">#REF!</definedName>
    <definedName name="TFMP36" localSheetId="33">#REF!</definedName>
    <definedName name="TFMP36" localSheetId="35">#REF!</definedName>
    <definedName name="TFMP36" localSheetId="39">#REF!</definedName>
    <definedName name="TFMP36">#REF!</definedName>
    <definedName name="TFMP37" localSheetId="2">#REF!</definedName>
    <definedName name="TFMP37" localSheetId="46">#REF!</definedName>
    <definedName name="TFMP37" localSheetId="41">#REF!</definedName>
    <definedName name="TFMP37" localSheetId="45">#REF!</definedName>
    <definedName name="TFMP37" localSheetId="36">#REF!</definedName>
    <definedName name="TFMP37" localSheetId="49">#REF!</definedName>
    <definedName name="TFMP37" localSheetId="48">#REF!</definedName>
    <definedName name="TFMP37" localSheetId="47">#REF!</definedName>
    <definedName name="TFMP37" localSheetId="40">#REF!</definedName>
    <definedName name="TFMP37" localSheetId="38">#REF!</definedName>
    <definedName name="TFMP37" localSheetId="43">#REF!</definedName>
    <definedName name="TFMP37" localSheetId="42">#REF!</definedName>
    <definedName name="TFMP37" localSheetId="37">#REF!</definedName>
    <definedName name="TFMP37" localSheetId="34">#REF!</definedName>
    <definedName name="TFMP37" localSheetId="44">#REF!</definedName>
    <definedName name="TFMP37" localSheetId="33">#REF!</definedName>
    <definedName name="TFMP37" localSheetId="35">#REF!</definedName>
    <definedName name="TFMP37" localSheetId="39">#REF!</definedName>
    <definedName name="TFMP37">#REF!</definedName>
    <definedName name="TFMP38" localSheetId="2">#REF!</definedName>
    <definedName name="TFMP38" localSheetId="46">#REF!</definedName>
    <definedName name="TFMP38" localSheetId="41">#REF!</definedName>
    <definedName name="TFMP38" localSheetId="45">#REF!</definedName>
    <definedName name="TFMP38" localSheetId="36">#REF!</definedName>
    <definedName name="TFMP38" localSheetId="49">#REF!</definedName>
    <definedName name="TFMP38" localSheetId="48">#REF!</definedName>
    <definedName name="TFMP38" localSheetId="47">#REF!</definedName>
    <definedName name="TFMP38" localSheetId="40">#REF!</definedName>
    <definedName name="TFMP38" localSheetId="38">#REF!</definedName>
    <definedName name="TFMP38" localSheetId="43">#REF!</definedName>
    <definedName name="TFMP38" localSheetId="42">#REF!</definedName>
    <definedName name="TFMP38" localSheetId="37">#REF!</definedName>
    <definedName name="TFMP38" localSheetId="34">#REF!</definedName>
    <definedName name="TFMP38" localSheetId="44">#REF!</definedName>
    <definedName name="TFMP38" localSheetId="33">#REF!</definedName>
    <definedName name="TFMP38" localSheetId="35">#REF!</definedName>
    <definedName name="TFMP38" localSheetId="39">#REF!</definedName>
    <definedName name="TFMP38">#REF!</definedName>
    <definedName name="TFMP40" localSheetId="2">#REF!</definedName>
    <definedName name="TFMP40" localSheetId="46">#REF!</definedName>
    <definedName name="TFMP40" localSheetId="41">#REF!</definedName>
    <definedName name="TFMP40" localSheetId="45">#REF!</definedName>
    <definedName name="TFMP40" localSheetId="36">#REF!</definedName>
    <definedName name="TFMP40" localSheetId="49">#REF!</definedName>
    <definedName name="TFMP40" localSheetId="48">#REF!</definedName>
    <definedName name="TFMP40" localSheetId="47">#REF!</definedName>
    <definedName name="TFMP40" localSheetId="40">#REF!</definedName>
    <definedName name="TFMP40" localSheetId="38">#REF!</definedName>
    <definedName name="TFMP40" localSheetId="43">#REF!</definedName>
    <definedName name="TFMP40" localSheetId="42">#REF!</definedName>
    <definedName name="TFMP40" localSheetId="37">#REF!</definedName>
    <definedName name="TFMP40" localSheetId="34">#REF!</definedName>
    <definedName name="TFMP40" localSheetId="44">#REF!</definedName>
    <definedName name="TFMP40" localSheetId="33">#REF!</definedName>
    <definedName name="TFMP40" localSheetId="35">#REF!</definedName>
    <definedName name="TFMP40" localSheetId="39">#REF!</definedName>
    <definedName name="TFMP40">#REF!</definedName>
    <definedName name="TFMP41" localSheetId="2">#REF!</definedName>
    <definedName name="TFMP41" localSheetId="46">#REF!</definedName>
    <definedName name="TFMP41" localSheetId="41">#REF!</definedName>
    <definedName name="TFMP41" localSheetId="45">#REF!</definedName>
    <definedName name="TFMP41" localSheetId="36">#REF!</definedName>
    <definedName name="TFMP41" localSheetId="49">#REF!</definedName>
    <definedName name="TFMP41" localSheetId="48">#REF!</definedName>
    <definedName name="TFMP41" localSheetId="47">#REF!</definedName>
    <definedName name="TFMP41" localSheetId="40">#REF!</definedName>
    <definedName name="TFMP41" localSheetId="38">#REF!</definedName>
    <definedName name="TFMP41" localSheetId="43">#REF!</definedName>
    <definedName name="TFMP41" localSheetId="42">#REF!</definedName>
    <definedName name="TFMP41" localSheetId="37">#REF!</definedName>
    <definedName name="TFMP41" localSheetId="34">#REF!</definedName>
    <definedName name="TFMP41" localSheetId="44">#REF!</definedName>
    <definedName name="TFMP41" localSheetId="33">#REF!</definedName>
    <definedName name="TFMP41" localSheetId="35">#REF!</definedName>
    <definedName name="TFMP41" localSheetId="39">#REF!</definedName>
    <definedName name="TFMP41">#REF!</definedName>
    <definedName name="TFMP42" localSheetId="2">#REF!</definedName>
    <definedName name="TFMP42" localSheetId="46">#REF!</definedName>
    <definedName name="TFMP42" localSheetId="41">#REF!</definedName>
    <definedName name="TFMP42" localSheetId="45">#REF!</definedName>
    <definedName name="TFMP42" localSheetId="36">#REF!</definedName>
    <definedName name="TFMP42" localSheetId="49">#REF!</definedName>
    <definedName name="TFMP42" localSheetId="48">#REF!</definedName>
    <definedName name="TFMP42" localSheetId="47">#REF!</definedName>
    <definedName name="TFMP42" localSheetId="40">#REF!</definedName>
    <definedName name="TFMP42" localSheetId="38">#REF!</definedName>
    <definedName name="TFMP42" localSheetId="43">#REF!</definedName>
    <definedName name="TFMP42" localSheetId="42">#REF!</definedName>
    <definedName name="TFMP42" localSheetId="37">#REF!</definedName>
    <definedName name="TFMP42" localSheetId="34">#REF!</definedName>
    <definedName name="TFMP42" localSheetId="44">#REF!</definedName>
    <definedName name="TFMP42" localSheetId="33">#REF!</definedName>
    <definedName name="TFMP42" localSheetId="35">#REF!</definedName>
    <definedName name="TFMP42" localSheetId="39">#REF!</definedName>
    <definedName name="TFMP42">#REF!</definedName>
    <definedName name="TFMP43" localSheetId="2">#REF!</definedName>
    <definedName name="TFMP43" localSheetId="46">#REF!</definedName>
    <definedName name="TFMP43" localSheetId="41">#REF!</definedName>
    <definedName name="TFMP43" localSheetId="45">#REF!</definedName>
    <definedName name="TFMP43" localSheetId="36">#REF!</definedName>
    <definedName name="TFMP43" localSheetId="49">#REF!</definedName>
    <definedName name="TFMP43" localSheetId="48">#REF!</definedName>
    <definedName name="TFMP43" localSheetId="47">#REF!</definedName>
    <definedName name="TFMP43" localSheetId="40">#REF!</definedName>
    <definedName name="TFMP43" localSheetId="38">#REF!</definedName>
    <definedName name="TFMP43" localSheetId="43">#REF!</definedName>
    <definedName name="TFMP43" localSheetId="42">#REF!</definedName>
    <definedName name="TFMP43" localSheetId="37">#REF!</definedName>
    <definedName name="TFMP43" localSheetId="34">#REF!</definedName>
    <definedName name="TFMP43" localSheetId="44">#REF!</definedName>
    <definedName name="TFMP43" localSheetId="33">#REF!</definedName>
    <definedName name="TFMP43" localSheetId="35">#REF!</definedName>
    <definedName name="TFMP43" localSheetId="39">#REF!</definedName>
    <definedName name="TFMP43">#REF!</definedName>
    <definedName name="TFMP44" localSheetId="2">#REF!</definedName>
    <definedName name="TFMP44" localSheetId="46">#REF!</definedName>
    <definedName name="TFMP44" localSheetId="41">#REF!</definedName>
    <definedName name="TFMP44" localSheetId="45">#REF!</definedName>
    <definedName name="TFMP44" localSheetId="36">#REF!</definedName>
    <definedName name="TFMP44" localSheetId="49">#REF!</definedName>
    <definedName name="TFMP44" localSheetId="48">#REF!</definedName>
    <definedName name="TFMP44" localSheetId="47">#REF!</definedName>
    <definedName name="TFMP44" localSheetId="40">#REF!</definedName>
    <definedName name="TFMP44" localSheetId="38">#REF!</definedName>
    <definedName name="TFMP44" localSheetId="43">#REF!</definedName>
    <definedName name="TFMP44" localSheetId="42">#REF!</definedName>
    <definedName name="TFMP44" localSheetId="37">#REF!</definedName>
    <definedName name="TFMP44" localSheetId="34">#REF!</definedName>
    <definedName name="TFMP44" localSheetId="44">#REF!</definedName>
    <definedName name="TFMP44" localSheetId="33">#REF!</definedName>
    <definedName name="TFMP44" localSheetId="35">#REF!</definedName>
    <definedName name="TFMP44" localSheetId="39">#REF!</definedName>
    <definedName name="TFMP44">#REF!</definedName>
    <definedName name="TFMP45" localSheetId="2">#REF!</definedName>
    <definedName name="TFMP45" localSheetId="46">#REF!</definedName>
    <definedName name="TFMP45" localSheetId="41">#REF!</definedName>
    <definedName name="TFMP45" localSheetId="45">#REF!</definedName>
    <definedName name="TFMP45" localSheetId="36">#REF!</definedName>
    <definedName name="TFMP45" localSheetId="49">#REF!</definedName>
    <definedName name="TFMP45" localSheetId="48">#REF!</definedName>
    <definedName name="TFMP45" localSheetId="47">#REF!</definedName>
    <definedName name="TFMP45" localSheetId="40">#REF!</definedName>
    <definedName name="TFMP45" localSheetId="38">#REF!</definedName>
    <definedName name="TFMP45" localSheetId="43">#REF!</definedName>
    <definedName name="TFMP45" localSheetId="42">#REF!</definedName>
    <definedName name="TFMP45" localSheetId="37">#REF!</definedName>
    <definedName name="TFMP45" localSheetId="34">#REF!</definedName>
    <definedName name="TFMP45" localSheetId="44">#REF!</definedName>
    <definedName name="TFMP45" localSheetId="33">#REF!</definedName>
    <definedName name="TFMP45" localSheetId="35">#REF!</definedName>
    <definedName name="TFMP45" localSheetId="39">#REF!</definedName>
    <definedName name="TFMP45">#REF!</definedName>
    <definedName name="TFRF" localSheetId="40">TFRF!$B$1</definedName>
    <definedName name="TFRF">#REF!</definedName>
    <definedName name="TFRF_Debt_Related" localSheetId="40">TFRF!$B$32:$H$46</definedName>
    <definedName name="TFRF_GOV_SEC" localSheetId="40">TFRF!$B$22:$H$30</definedName>
    <definedName name="TFRFNAV" localSheetId="40">TFRF!$B$61:$B$68</definedName>
    <definedName name="TFRLTF" localSheetId="2">#REF!</definedName>
    <definedName name="TFRLTF" localSheetId="46">#REF!</definedName>
    <definedName name="TFRLTF" localSheetId="41">#REF!</definedName>
    <definedName name="TFRLTF" localSheetId="45">#REF!</definedName>
    <definedName name="TFRLTF" localSheetId="36">#REF!</definedName>
    <definedName name="TFRLTF" localSheetId="49">#REF!</definedName>
    <definedName name="TFRLTF" localSheetId="48">#REF!</definedName>
    <definedName name="TFRLTF" localSheetId="47">#REF!</definedName>
    <definedName name="TFRLTF" localSheetId="40">#REF!</definedName>
    <definedName name="TFRLTF" localSheetId="38">#REF!</definedName>
    <definedName name="TFRLTF" localSheetId="43">#REF!</definedName>
    <definedName name="TFRLTF" localSheetId="42">#REF!</definedName>
    <definedName name="TFRLTF" localSheetId="37">#REF!</definedName>
    <definedName name="TFRLTF" localSheetId="34">#REF!</definedName>
    <definedName name="TFRLTF" localSheetId="44">#REF!</definedName>
    <definedName name="TFRLTF" localSheetId="33">#REF!</definedName>
    <definedName name="TFRLTF" localSheetId="35">#REF!</definedName>
    <definedName name="TFRLTF" localSheetId="39">#REF!</definedName>
    <definedName name="TFRLTF">#REF!</definedName>
    <definedName name="TFRSTF" localSheetId="38">TFRSTF!$B$1</definedName>
    <definedName name="TFRSTF">#REF!</definedName>
    <definedName name="TFRSTF_GOV_SEC" localSheetId="38">TFRSTF!$B$22:$H$27</definedName>
    <definedName name="TFRSTF_MM" localSheetId="38">TFRSTF!$B$29:$H$76</definedName>
    <definedName name="TFRSTFNAV" localSheetId="38">TFRSTF!$B$90:$B$97</definedName>
    <definedName name="TFTF1" localSheetId="2">#REF!</definedName>
    <definedName name="TFTF1" localSheetId="46">#REF!</definedName>
    <definedName name="TFTF1" localSheetId="41">#REF!</definedName>
    <definedName name="TFTF1" localSheetId="45">#REF!</definedName>
    <definedName name="TFTF1" localSheetId="36">#REF!</definedName>
    <definedName name="TFTF1" localSheetId="49">#REF!</definedName>
    <definedName name="TFTF1" localSheetId="48">#REF!</definedName>
    <definedName name="TFTF1" localSheetId="47">#REF!</definedName>
    <definedName name="TFTF1" localSheetId="40">#REF!</definedName>
    <definedName name="TFTF1" localSheetId="38">#REF!</definedName>
    <definedName name="TFTF1" localSheetId="43">#REF!</definedName>
    <definedName name="TFTF1" localSheetId="42">#REF!</definedName>
    <definedName name="TFTF1" localSheetId="37">#REF!</definedName>
    <definedName name="TFTF1" localSheetId="34">#REF!</definedName>
    <definedName name="TFTF1" localSheetId="44">#REF!</definedName>
    <definedName name="TFTF1" localSheetId="33">#REF!</definedName>
    <definedName name="TFTF1" localSheetId="35">#REF!</definedName>
    <definedName name="TFTF1" localSheetId="39">#REF!</definedName>
    <definedName name="TFTF1">#REF!</definedName>
    <definedName name="TFTF2A" localSheetId="2">#REF!</definedName>
    <definedName name="TFTF2A" localSheetId="46">#REF!</definedName>
    <definedName name="TFTF2A" localSheetId="41">#REF!</definedName>
    <definedName name="TFTF2A" localSheetId="45">#REF!</definedName>
    <definedName name="TFTF2A" localSheetId="36">#REF!</definedName>
    <definedName name="TFTF2A" localSheetId="49">#REF!</definedName>
    <definedName name="TFTF2A" localSheetId="48">#REF!</definedName>
    <definedName name="TFTF2A" localSheetId="47">#REF!</definedName>
    <definedName name="TFTF2A" localSheetId="40">#REF!</definedName>
    <definedName name="TFTF2A" localSheetId="38">#REF!</definedName>
    <definedName name="TFTF2A" localSheetId="43">#REF!</definedName>
    <definedName name="TFTF2A" localSheetId="42">#REF!</definedName>
    <definedName name="TFTF2A" localSheetId="37">#REF!</definedName>
    <definedName name="TFTF2A" localSheetId="34">#REF!</definedName>
    <definedName name="TFTF2A" localSheetId="44">#REF!</definedName>
    <definedName name="TFTF2A" localSheetId="33">#REF!</definedName>
    <definedName name="TFTF2A" localSheetId="35">#REF!</definedName>
    <definedName name="TFTF2A" localSheetId="39">#REF!</definedName>
    <definedName name="TFTF2A">#REF!</definedName>
    <definedName name="TFTF2B" localSheetId="2">#REF!</definedName>
    <definedName name="TFTF2B" localSheetId="46">#REF!</definedName>
    <definedName name="TFTF2B" localSheetId="41">#REF!</definedName>
    <definedName name="TFTF2B" localSheetId="45">#REF!</definedName>
    <definedName name="TFTF2B" localSheetId="36">#REF!</definedName>
    <definedName name="TFTF2B" localSheetId="49">#REF!</definedName>
    <definedName name="TFTF2B" localSheetId="48">#REF!</definedName>
    <definedName name="TFTF2B" localSheetId="47">#REF!</definedName>
    <definedName name="TFTF2B" localSheetId="40">#REF!</definedName>
    <definedName name="TFTF2B" localSheetId="38">#REF!</definedName>
    <definedName name="TFTF2B" localSheetId="43">#REF!</definedName>
    <definedName name="TFTF2B" localSheetId="42">#REF!</definedName>
    <definedName name="TFTF2B" localSheetId="37">#REF!</definedName>
    <definedName name="TFTF2B" localSheetId="34">#REF!</definedName>
    <definedName name="TFTF2B" localSheetId="44">#REF!</definedName>
    <definedName name="TFTF2B" localSheetId="33">#REF!</definedName>
    <definedName name="TFTF2B" localSheetId="35">#REF!</definedName>
    <definedName name="TFTF2B" localSheetId="39">#REF!</definedName>
    <definedName name="TFTF2B">#REF!</definedName>
    <definedName name="TGEIFA" localSheetId="2">#REF!</definedName>
    <definedName name="TGEIFA" localSheetId="46">#REF!</definedName>
    <definedName name="TGEIFA" localSheetId="41">#REF!</definedName>
    <definedName name="TGEIFA" localSheetId="45">#REF!</definedName>
    <definedName name="TGEIFA" localSheetId="36">#REF!</definedName>
    <definedName name="TGEIFA" localSheetId="49">#REF!</definedName>
    <definedName name="TGEIFA" localSheetId="48">#REF!</definedName>
    <definedName name="TGEIFA" localSheetId="47">#REF!</definedName>
    <definedName name="TGEIFA" localSheetId="40">#REF!</definedName>
    <definedName name="TGEIFA" localSheetId="38">#REF!</definedName>
    <definedName name="TGEIFA" localSheetId="43">#REF!</definedName>
    <definedName name="TGEIFA" localSheetId="42">#REF!</definedName>
    <definedName name="TGEIFA" localSheetId="37">#REF!</definedName>
    <definedName name="TGEIFA" localSheetId="34">#REF!</definedName>
    <definedName name="TGEIFA" localSheetId="44">#REF!</definedName>
    <definedName name="TGEIFA" localSheetId="33">#REF!</definedName>
    <definedName name="TGEIFA" localSheetId="35">#REF!</definedName>
    <definedName name="TGEIFA" localSheetId="39">#REF!</definedName>
    <definedName name="TGEIFA">#REF!</definedName>
    <definedName name="TGEIFB" localSheetId="2">#REF!</definedName>
    <definedName name="TGEIFB" localSheetId="46">#REF!</definedName>
    <definedName name="TGEIFB" localSheetId="41">#REF!</definedName>
    <definedName name="TGEIFB" localSheetId="45">#REF!</definedName>
    <definedName name="TGEIFB" localSheetId="36">#REF!</definedName>
    <definedName name="TGEIFB" localSheetId="49">#REF!</definedName>
    <definedName name="TGEIFB" localSheetId="48">#REF!</definedName>
    <definedName name="TGEIFB" localSheetId="47">#REF!</definedName>
    <definedName name="TGEIFB" localSheetId="40">#REF!</definedName>
    <definedName name="TGEIFB" localSheetId="38">#REF!</definedName>
    <definedName name="TGEIFB" localSheetId="43">#REF!</definedName>
    <definedName name="TGEIFB" localSheetId="42">#REF!</definedName>
    <definedName name="TGEIFB" localSheetId="37">#REF!</definedName>
    <definedName name="TGEIFB" localSheetId="34">#REF!</definedName>
    <definedName name="TGEIFB" localSheetId="44">#REF!</definedName>
    <definedName name="TGEIFB" localSheetId="33">#REF!</definedName>
    <definedName name="TGEIFB" localSheetId="35">#REF!</definedName>
    <definedName name="TGEIFB" localSheetId="39">#REF!</definedName>
    <definedName name="TGEIFB">#REF!</definedName>
    <definedName name="TGMTF" localSheetId="2">#REF!</definedName>
    <definedName name="TGMTF" localSheetId="46">#REF!</definedName>
    <definedName name="TGMTF" localSheetId="41">#REF!</definedName>
    <definedName name="TGMTF" localSheetId="45">#REF!</definedName>
    <definedName name="TGMTF" localSheetId="36">#REF!</definedName>
    <definedName name="TGMTF" localSheetId="49">#REF!</definedName>
    <definedName name="TGMTF" localSheetId="48">#REF!</definedName>
    <definedName name="TGMTF" localSheetId="47">#REF!</definedName>
    <definedName name="TGMTF" localSheetId="40">#REF!</definedName>
    <definedName name="TGMTF" localSheetId="38">#REF!</definedName>
    <definedName name="TGMTF" localSheetId="43">#REF!</definedName>
    <definedName name="TGMTF" localSheetId="42">#REF!</definedName>
    <definedName name="TGMTF" localSheetId="37">#REF!</definedName>
    <definedName name="TGMTF" localSheetId="34">#REF!</definedName>
    <definedName name="TGMTF" localSheetId="44">#REF!</definedName>
    <definedName name="TGMTF" localSheetId="33">#REF!</definedName>
    <definedName name="TGMTF" localSheetId="35">#REF!</definedName>
    <definedName name="TGMTF" localSheetId="39">#REF!</definedName>
    <definedName name="TGMTF">#REF!</definedName>
    <definedName name="TGSFR" localSheetId="43">TGSFR!$B$1</definedName>
    <definedName name="TGSFR">#REF!</definedName>
    <definedName name="TGSFR_GOV_SEC" localSheetId="43">TGSFR!$B$22:$H$39</definedName>
    <definedName name="TGSFRNAV" localSheetId="43">TGSFR!$B$52:$B$63</definedName>
    <definedName name="TGSMF" localSheetId="2">#REF!</definedName>
    <definedName name="TGSMF" localSheetId="46">#REF!</definedName>
    <definedName name="TGSMF" localSheetId="41">#REF!</definedName>
    <definedName name="TGSMF" localSheetId="45">#REF!</definedName>
    <definedName name="TGSMF" localSheetId="36">#REF!</definedName>
    <definedName name="TGSMF" localSheetId="49">#REF!</definedName>
    <definedName name="TGSMF" localSheetId="48">#REF!</definedName>
    <definedName name="TGSMF" localSheetId="47">#REF!</definedName>
    <definedName name="TGSMF" localSheetId="40">#REF!</definedName>
    <definedName name="TGSMF" localSheetId="38">#REF!</definedName>
    <definedName name="TGSMF" localSheetId="43">#REF!</definedName>
    <definedName name="TGSMF" localSheetId="42">#REF!</definedName>
    <definedName name="TGSMF" localSheetId="37">#REF!</definedName>
    <definedName name="TGSMF" localSheetId="34">#REF!</definedName>
    <definedName name="TGSMF" localSheetId="44">#REF!</definedName>
    <definedName name="TGSMF" localSheetId="33">#REF!</definedName>
    <definedName name="TGSMF" localSheetId="35">#REF!</definedName>
    <definedName name="TGSMF" localSheetId="39">#REF!</definedName>
    <definedName name="TGSMF">#REF!</definedName>
    <definedName name="TICF" localSheetId="46">#REF!</definedName>
    <definedName name="TICF" localSheetId="41">#REF!</definedName>
    <definedName name="TICF" localSheetId="45">#REF!</definedName>
    <definedName name="TICF" localSheetId="36">#REF!</definedName>
    <definedName name="TICF" localSheetId="49">#REF!</definedName>
    <definedName name="TICF" localSheetId="48">#REF!</definedName>
    <definedName name="TICF" localSheetId="47">#REF!</definedName>
    <definedName name="TICF" localSheetId="40">#REF!</definedName>
    <definedName name="TICF" localSheetId="38">#REF!</definedName>
    <definedName name="TICF" localSheetId="43">#REF!</definedName>
    <definedName name="TICF" localSheetId="42">#REF!</definedName>
    <definedName name="TICF" localSheetId="37">#REF!</definedName>
    <definedName name="TICF" localSheetId="34">#REF!</definedName>
    <definedName name="TICF" localSheetId="44">#REF!</definedName>
    <definedName name="TICF" localSheetId="33">#REF!</definedName>
    <definedName name="TICF" localSheetId="35">#REF!</definedName>
    <definedName name="TICF" localSheetId="39">#REF!</definedName>
    <definedName name="TICF">TICF!$B$1</definedName>
    <definedName name="TICF_Debt_Related" localSheetId="19">TICF!$B$47:$H$51</definedName>
    <definedName name="TICF_EQ" localSheetId="19">TICF!$B$12:$I$45</definedName>
    <definedName name="TICFNAV" localSheetId="19">TICF!$B$66:$B$73</definedName>
    <definedName name="TIFA" localSheetId="42">TIFA!$B$1</definedName>
    <definedName name="TIFA">#REF!</definedName>
    <definedName name="TIFA_Debt_Related" localSheetId="42">TIFA!$B$31:$H$37</definedName>
    <definedName name="TIFA_Debt_Related_UNLISTED" localSheetId="42">TIFA!$B$39:$H$40</definedName>
    <definedName name="TIFA_GOV_SEC" localSheetId="42">TIFA!$B$22:$H$29</definedName>
    <definedName name="TIFANAV" localSheetId="42">TIFA!$B$53:$B$64</definedName>
    <definedName name="TIFNA" localSheetId="46">#REF!</definedName>
    <definedName name="TIFNA" localSheetId="41">#REF!</definedName>
    <definedName name="TIFNA" localSheetId="45">#REF!</definedName>
    <definedName name="TIFNA" localSheetId="36">#REF!</definedName>
    <definedName name="TIFNA" localSheetId="49">#REF!</definedName>
    <definedName name="TIFNA" localSheetId="48">#REF!</definedName>
    <definedName name="TIFNA" localSheetId="47">#REF!</definedName>
    <definedName name="TIFNA" localSheetId="40">#REF!</definedName>
    <definedName name="TIFNA" localSheetId="38">#REF!</definedName>
    <definedName name="TIFNA" localSheetId="43">#REF!</definedName>
    <definedName name="TIFNA" localSheetId="42">#REF!</definedName>
    <definedName name="TIFNA" localSheetId="37">#REF!</definedName>
    <definedName name="TIFNA" localSheetId="34">#REF!</definedName>
    <definedName name="TIFNA" localSheetId="44">#REF!</definedName>
    <definedName name="TIFNA" localSheetId="33">#REF!</definedName>
    <definedName name="TIFNA" localSheetId="35">#REF!</definedName>
    <definedName name="TIFNA" localSheetId="39">#REF!</definedName>
    <definedName name="TIFNA">TIFNA!$B$1</definedName>
    <definedName name="TIFNA_Debt_Related" localSheetId="24">TIFNA!$B$68:$H$72</definedName>
    <definedName name="TIFNA_EQ" localSheetId="24">TIFNA!$B$13:$I$66</definedName>
    <definedName name="TIFNANAV" localSheetId="24">TIFNA!$B$86:$B$89</definedName>
    <definedName name="TIFSA" localSheetId="46">#REF!</definedName>
    <definedName name="TIFSA" localSheetId="41">#REF!</definedName>
    <definedName name="TIFSA" localSheetId="45">#REF!</definedName>
    <definedName name="TIFSA" localSheetId="36">#REF!</definedName>
    <definedName name="TIFSA" localSheetId="49">#REF!</definedName>
    <definedName name="TIFSA" localSheetId="48">#REF!</definedName>
    <definedName name="TIFSA" localSheetId="47">#REF!</definedName>
    <definedName name="TIFSA" localSheetId="40">#REF!</definedName>
    <definedName name="TIFSA" localSheetId="38">#REF!</definedName>
    <definedName name="TIFSA" localSheetId="43">#REF!</definedName>
    <definedName name="TIFSA" localSheetId="42">#REF!</definedName>
    <definedName name="TIFSA" localSheetId="37">#REF!</definedName>
    <definedName name="TIFSA" localSheetId="34">#REF!</definedName>
    <definedName name="TIFSA" localSheetId="44">#REF!</definedName>
    <definedName name="TIFSA" localSheetId="33">#REF!</definedName>
    <definedName name="TIFSA" localSheetId="35">#REF!</definedName>
    <definedName name="TIFSA" localSheetId="39">#REF!</definedName>
    <definedName name="TIFSA">TIFSA!$B$1</definedName>
    <definedName name="TIFSA_EQ" localSheetId="23">TIFSA!$B$13:$I$45</definedName>
    <definedName name="TIFSANAV" localSheetId="23">TIFSA!$B$59:$B$62</definedName>
    <definedName name="TIGIF" localSheetId="2">#REF!</definedName>
    <definedName name="TIGIF" localSheetId="46">#REF!</definedName>
    <definedName name="TIGIF" localSheetId="41">#REF!</definedName>
    <definedName name="TIGIF" localSheetId="45">#REF!</definedName>
    <definedName name="TIGIF" localSheetId="36">#REF!</definedName>
    <definedName name="TIGIF" localSheetId="49">#REF!</definedName>
    <definedName name="TIGIF" localSheetId="48">#REF!</definedName>
    <definedName name="TIGIF" localSheetId="47">#REF!</definedName>
    <definedName name="TIGIF" localSheetId="40">#REF!</definedName>
    <definedName name="TIGIF" localSheetId="38">#REF!</definedName>
    <definedName name="TIGIF" localSheetId="43">#REF!</definedName>
    <definedName name="TIGIF" localSheetId="42">#REF!</definedName>
    <definedName name="TIGIF" localSheetId="37">#REF!</definedName>
    <definedName name="TIGIF" localSheetId="34">#REF!</definedName>
    <definedName name="TIGIF" localSheetId="44">#REF!</definedName>
    <definedName name="TIGIF" localSheetId="33">#REF!</definedName>
    <definedName name="TIGIF" localSheetId="35">#REF!</definedName>
    <definedName name="TIGIF" localSheetId="39">#REF!</definedName>
    <definedName name="TIGIF">#REF!</definedName>
    <definedName name="TINR" localSheetId="46">#REF!</definedName>
    <definedName name="TINR" localSheetId="41">#REF!</definedName>
    <definedName name="TINR" localSheetId="45">#REF!</definedName>
    <definedName name="TINR" localSheetId="36">#REF!</definedName>
    <definedName name="TINR" localSheetId="49">#REF!</definedName>
    <definedName name="TINR" localSheetId="48">#REF!</definedName>
    <definedName name="TINR" localSheetId="47">#REF!</definedName>
    <definedName name="TINR" localSheetId="40">#REF!</definedName>
    <definedName name="TINR" localSheetId="38">#REF!</definedName>
    <definedName name="TINR" localSheetId="43">#REF!</definedName>
    <definedName name="TINR" localSheetId="42">#REF!</definedName>
    <definedName name="TINR" localSheetId="37">#REF!</definedName>
    <definedName name="TINR" localSheetId="34">#REF!</definedName>
    <definedName name="TINR" localSheetId="44">#REF!</definedName>
    <definedName name="TINR" localSheetId="33">#REF!</definedName>
    <definedName name="TINR" localSheetId="35">#REF!</definedName>
    <definedName name="TINR" localSheetId="39">#REF!</definedName>
    <definedName name="TINR">TINR!$B$1</definedName>
    <definedName name="TINR_EQ" localSheetId="11">TINR!$B$12:$I$69</definedName>
    <definedName name="TINRNAV" localSheetId="11">TINR!$B$84:$B$91</definedName>
    <definedName name="TIPF" localSheetId="37">TIPF!$B$1</definedName>
    <definedName name="TIPF">#REF!</definedName>
    <definedName name="TIPF_Debt_Related" localSheetId="37">TIPF!$B$29:$H$45</definedName>
    <definedName name="TIPF_Debt_Related_UNLISTED" localSheetId="37">TIPF!$B$47:$H$48</definedName>
    <definedName name="TIPF_GOV_SEC" localSheetId="37">TIPF!$B$22:$H$27</definedName>
    <definedName name="TIPFNAV" localSheetId="37">TIPF!$B$61:$B$68</definedName>
    <definedName name="TIPFSP1" localSheetId="2">#REF!</definedName>
    <definedName name="TIPFSP1" localSheetId="46">#REF!</definedName>
    <definedName name="TIPFSP1" localSheetId="41">#REF!</definedName>
    <definedName name="TIPFSP1" localSheetId="45">#REF!</definedName>
    <definedName name="TIPFSP1" localSheetId="36">#REF!</definedName>
    <definedName name="TIPFSP1" localSheetId="49">#REF!</definedName>
    <definedName name="TIPFSP1" localSheetId="48">#REF!</definedName>
    <definedName name="TIPFSP1" localSheetId="47">#REF!</definedName>
    <definedName name="TIPFSP1" localSheetId="40">#REF!</definedName>
    <definedName name="TIPFSP1" localSheetId="38">#REF!</definedName>
    <definedName name="TIPFSP1" localSheetId="43">#REF!</definedName>
    <definedName name="TIPFSP1" localSheetId="42">#REF!</definedName>
    <definedName name="TIPFSP1" localSheetId="37">#REF!</definedName>
    <definedName name="TIPFSP1" localSheetId="34">#REF!</definedName>
    <definedName name="TIPFSP1" localSheetId="44">#REF!</definedName>
    <definedName name="TIPFSP1" localSheetId="33">#REF!</definedName>
    <definedName name="TIPFSP1" localSheetId="35">#REF!</definedName>
    <definedName name="TIPFSP1" localSheetId="39">#REF!</definedName>
    <definedName name="TIPFSP1">#REF!</definedName>
    <definedName name="TIPFSP1_Debt_Related" localSheetId="37">TIPF!$B$79:$H$83</definedName>
    <definedName name="TIPFSP1NAV" localSheetId="37">TIPF!$B$95:$B$102</definedName>
    <definedName name="TIPHF" localSheetId="46">#REF!</definedName>
    <definedName name="TIPHF" localSheetId="41">#REF!</definedName>
    <definedName name="TIPHF" localSheetId="45">#REF!</definedName>
    <definedName name="TIPHF" localSheetId="36">#REF!</definedName>
    <definedName name="TIPHF" localSheetId="49">#REF!</definedName>
    <definedName name="TIPHF" localSheetId="48">#REF!</definedName>
    <definedName name="TIPHF" localSheetId="47">#REF!</definedName>
    <definedName name="TIPHF" localSheetId="40">#REF!</definedName>
    <definedName name="TIPHF" localSheetId="38">#REF!</definedName>
    <definedName name="TIPHF" localSheetId="43">#REF!</definedName>
    <definedName name="TIPHF" localSheetId="42">#REF!</definedName>
    <definedName name="TIPHF" localSheetId="37">#REF!</definedName>
    <definedName name="TIPHF" localSheetId="34">#REF!</definedName>
    <definedName name="TIPHF" localSheetId="44">#REF!</definedName>
    <definedName name="TIPHF" localSheetId="33">#REF!</definedName>
    <definedName name="TIPHF" localSheetId="35">#REF!</definedName>
    <definedName name="TIPHF" localSheetId="39">#REF!</definedName>
    <definedName name="TIPHF">TIPHF!$B$1</definedName>
    <definedName name="TIPHF_EQ" localSheetId="20">TIPHF!$B$12:$I$42</definedName>
    <definedName name="TIPHFNAV" localSheetId="20">TIPHF!$B$56:$B$63</definedName>
    <definedName name="TISF" localSheetId="46">#REF!</definedName>
    <definedName name="TISF" localSheetId="41">#REF!</definedName>
    <definedName name="TISF" localSheetId="45">#REF!</definedName>
    <definedName name="TISF" localSheetId="36">#REF!</definedName>
    <definedName name="TISF" localSheetId="49">#REF!</definedName>
    <definedName name="TISF" localSheetId="48">#REF!</definedName>
    <definedName name="TISF" localSheetId="47">#REF!</definedName>
    <definedName name="TISF" localSheetId="40">#REF!</definedName>
    <definedName name="TISF" localSheetId="38">#REF!</definedName>
    <definedName name="TISF" localSheetId="43">#REF!</definedName>
    <definedName name="TISF" localSheetId="42">#REF!</definedName>
    <definedName name="TISF" localSheetId="37">#REF!</definedName>
    <definedName name="TISF" localSheetId="34">#REF!</definedName>
    <definedName name="TISF" localSheetId="44">#REF!</definedName>
    <definedName name="TISF" localSheetId="33">#REF!</definedName>
    <definedName name="TISF" localSheetId="35">#REF!</definedName>
    <definedName name="TISF" localSheetId="39">#REF!</definedName>
    <definedName name="TISF">TISF!$B$1</definedName>
    <definedName name="TISF_EQ" localSheetId="22">TISF!$B$12:$I$53</definedName>
    <definedName name="TISF_EQ_FU_Related" localSheetId="22">TISF!#REF!</definedName>
    <definedName name="TISFNAV" localSheetId="22">TISF!$B$72:$B$79</definedName>
    <definedName name="TITSF" localSheetId="2">#REF!</definedName>
    <definedName name="TITSF" localSheetId="46">#REF!</definedName>
    <definedName name="TITSF" localSheetId="41">#REF!</definedName>
    <definedName name="TITSF" localSheetId="45">#REF!</definedName>
    <definedName name="TITSF" localSheetId="36">#REF!</definedName>
    <definedName name="TITSF" localSheetId="49">#REF!</definedName>
    <definedName name="TITSF" localSheetId="48">#REF!</definedName>
    <definedName name="TITSF" localSheetId="47">#REF!</definedName>
    <definedName name="TITSF" localSheetId="40">#REF!</definedName>
    <definedName name="TITSF" localSheetId="38">#REF!</definedName>
    <definedName name="TITSF" localSheetId="43">#REF!</definedName>
    <definedName name="TITSF" localSheetId="42">#REF!</definedName>
    <definedName name="TITSF" localSheetId="37">#REF!</definedName>
    <definedName name="TITSF" localSheetId="34">#REF!</definedName>
    <definedName name="TITSF" localSheetId="44">#REF!</definedName>
    <definedName name="TITSF" localSheetId="33">#REF!</definedName>
    <definedName name="TITSF" localSheetId="35">#REF!</definedName>
    <definedName name="TITSF" localSheetId="39">#REF!</definedName>
    <definedName name="TITSF">#REF!</definedName>
    <definedName name="TLF" localSheetId="34">TLF!$B$1</definedName>
    <definedName name="TLF">#REF!</definedName>
    <definedName name="TLF_GOV_SEC" localSheetId="34">TLF!$B$22:$H$45</definedName>
    <definedName name="TLF_MM" localSheetId="34">TLF!$B$47:$H$92</definedName>
    <definedName name="TLFNAV" localSheetId="34">TLF!$B$106:$B$113</definedName>
    <definedName name="TLMF" localSheetId="2">#REF!</definedName>
    <definedName name="TLMF" localSheetId="46">#REF!</definedName>
    <definedName name="TLMF" localSheetId="41">#REF!</definedName>
    <definedName name="TLMF" localSheetId="45">#REF!</definedName>
    <definedName name="TLMF" localSheetId="36">#REF!</definedName>
    <definedName name="TLMF" localSheetId="49">#REF!</definedName>
    <definedName name="TLMF" localSheetId="48">#REF!</definedName>
    <definedName name="TLMF" localSheetId="47">#REF!</definedName>
    <definedName name="TLMF" localSheetId="40">#REF!</definedName>
    <definedName name="TLMF" localSheetId="38">#REF!</definedName>
    <definedName name="TLMF" localSheetId="43">#REF!</definedName>
    <definedName name="TLMF" localSheetId="42">#REF!</definedName>
    <definedName name="TLMF" localSheetId="37">#REF!</definedName>
    <definedName name="TLMF" localSheetId="34">#REF!</definedName>
    <definedName name="TLMF" localSheetId="44">#REF!</definedName>
    <definedName name="TLMF" localSheetId="33">#REF!</definedName>
    <definedName name="TLMF" localSheetId="35">#REF!</definedName>
    <definedName name="TLMF" localSheetId="39">#REF!</definedName>
    <definedName name="TLMF">#REF!</definedName>
    <definedName name="TMAOF" localSheetId="46">#REF!</definedName>
    <definedName name="TMAOF" localSheetId="41">#REF!</definedName>
    <definedName name="TMAOF" localSheetId="45">#REF!</definedName>
    <definedName name="TMAOF" localSheetId="36">#REF!</definedName>
    <definedName name="TMAOF" localSheetId="49">#REF!</definedName>
    <definedName name="TMAOF" localSheetId="48">#REF!</definedName>
    <definedName name="TMAOF" localSheetId="47">#REF!</definedName>
    <definedName name="TMAOF" localSheetId="40">#REF!</definedName>
    <definedName name="TMAOF" localSheetId="38">#REF!</definedName>
    <definedName name="TMAOF" localSheetId="43">#REF!</definedName>
    <definedName name="TMAOF" localSheetId="42">#REF!</definedName>
    <definedName name="TMAOF" localSheetId="37">#REF!</definedName>
    <definedName name="TMAOF" localSheetId="34">#REF!</definedName>
    <definedName name="TMAOF" localSheetId="44">#REF!</definedName>
    <definedName name="TMAOF" localSheetId="33">#REF!</definedName>
    <definedName name="TMAOF" localSheetId="35">#REF!</definedName>
    <definedName name="TMAOF" localSheetId="39">#REF!</definedName>
    <definedName name="TMAOF">TMAOF!$B$1</definedName>
    <definedName name="TMAOF_Debt_Related" localSheetId="6">TMAOF!$B$132:$H$137</definedName>
    <definedName name="TMAOF_EQ" localSheetId="6">TMAOF!$B$12:$I$78</definedName>
    <definedName name="TMAOF_EQ_Related" localSheetId="6">TMAOF!$B$79:$I$91</definedName>
    <definedName name="TMAOF_GOV_SEC" localSheetId="6">TMAOF!$B$123:$H$130</definedName>
    <definedName name="TMAOF_Mutual_F_Units" localSheetId="6">TMAOF!#REF!</definedName>
    <definedName name="TMAOFNAV" localSheetId="6">TMAOF!$B$154:$B$161</definedName>
    <definedName name="TMCAPF" localSheetId="46">#REF!</definedName>
    <definedName name="TMCAPF" localSheetId="41">#REF!</definedName>
    <definedName name="TMCAPF" localSheetId="45">#REF!</definedName>
    <definedName name="TMCAPF" localSheetId="36">#REF!</definedName>
    <definedName name="TMCAPF" localSheetId="49">#REF!</definedName>
    <definedName name="TMCAPF" localSheetId="48">#REF!</definedName>
    <definedName name="TMCAPF" localSheetId="47">#REF!</definedName>
    <definedName name="TMCAPF" localSheetId="40">#REF!</definedName>
    <definedName name="TMCAPF" localSheetId="38">#REF!</definedName>
    <definedName name="TMCAPF" localSheetId="43">#REF!</definedName>
    <definedName name="TMCAPF" localSheetId="42">#REF!</definedName>
    <definedName name="TMCAPF" localSheetId="37">#REF!</definedName>
    <definedName name="TMCAPF" localSheetId="34">#REF!</definedName>
    <definedName name="TMCAPF" localSheetId="44">#REF!</definedName>
    <definedName name="TMCAPF" localSheetId="33">#REF!</definedName>
    <definedName name="TMCAPF" localSheetId="35">#REF!</definedName>
    <definedName name="TMCAPF" localSheetId="39">#REF!</definedName>
    <definedName name="TMCAPF">TMCAPF!$B$1</definedName>
    <definedName name="TMCAPF_EQ" localSheetId="14">TMCAPF!$B$12:$I$66</definedName>
    <definedName name="TMCAPFNAV" localSheetId="14">TMCAPF!$B$80:$B$87</definedName>
    <definedName name="TMIF" localSheetId="46">#REF!</definedName>
    <definedName name="TMIF" localSheetId="41">#REF!</definedName>
    <definedName name="TMIF" localSheetId="45">#REF!</definedName>
    <definedName name="TMIF" localSheetId="36">#REF!</definedName>
    <definedName name="TMIF" localSheetId="49">#REF!</definedName>
    <definedName name="TMIF" localSheetId="48">#REF!</definedName>
    <definedName name="TMIF" localSheetId="47">#REF!</definedName>
    <definedName name="TMIF" localSheetId="40">#REF!</definedName>
    <definedName name="TMIF" localSheetId="38">#REF!</definedName>
    <definedName name="TMIF" localSheetId="43">#REF!</definedName>
    <definedName name="TMIF" localSheetId="42">#REF!</definedName>
    <definedName name="TMIF" localSheetId="37">#REF!</definedName>
    <definedName name="TMIF" localSheetId="34">#REF!</definedName>
    <definedName name="TMIF" localSheetId="44">#REF!</definedName>
    <definedName name="TMIF" localSheetId="33">#REF!</definedName>
    <definedName name="TMIF" localSheetId="35">#REF!</definedName>
    <definedName name="TMIF" localSheetId="39">#REF!</definedName>
    <definedName name="TMIF">TMIF!$B$1</definedName>
    <definedName name="TMIF_Debt_Related" localSheetId="5">TMIF!$B$88:$H$90</definedName>
    <definedName name="TMIF_EQ" localSheetId="5">TMIF!$B$12:$I$60</definedName>
    <definedName name="TMIF_EQ_Related" localSheetId="5">TMIF!$B$42:$I$74</definedName>
    <definedName name="TMIF_GOV_SEC" localSheetId="5">TMIF!$B$76:$H$86</definedName>
    <definedName name="TMIFNAV" localSheetId="5">TMIF!$B$104:$B$115</definedName>
    <definedName name="TMPF" localSheetId="2">#REF!</definedName>
    <definedName name="TMPF" localSheetId="46">#REF!</definedName>
    <definedName name="TMPF" localSheetId="41">#REF!</definedName>
    <definedName name="TMPF" localSheetId="45">#REF!</definedName>
    <definedName name="TMPF" localSheetId="36">#REF!</definedName>
    <definedName name="TMPF" localSheetId="49">#REF!</definedName>
    <definedName name="TMPF" localSheetId="48">#REF!</definedName>
    <definedName name="TMPF" localSheetId="47">#REF!</definedName>
    <definedName name="TMPF" localSheetId="40">#REF!</definedName>
    <definedName name="TMPF" localSheetId="38">#REF!</definedName>
    <definedName name="TMPF" localSheetId="43">#REF!</definedName>
    <definedName name="TMPF" localSheetId="42">#REF!</definedName>
    <definedName name="TMPF" localSheetId="37">#REF!</definedName>
    <definedName name="TMPF" localSheetId="34">#REF!</definedName>
    <definedName name="TMPF" localSheetId="44">#REF!</definedName>
    <definedName name="TMPF" localSheetId="33">#REF!</definedName>
    <definedName name="TMPF" localSheetId="35">#REF!</definedName>
    <definedName name="TMPF" localSheetId="39">#REF!</definedName>
    <definedName name="TMPF">#REF!</definedName>
    <definedName name="TNETF" localSheetId="46">#REF!</definedName>
    <definedName name="TNETF" localSheetId="41">#REF!</definedName>
    <definedName name="TNETF" localSheetId="45">#REF!</definedName>
    <definedName name="TNETF" localSheetId="36">#REF!</definedName>
    <definedName name="TNETF" localSheetId="49">#REF!</definedName>
    <definedName name="TNETF" localSheetId="48">#REF!</definedName>
    <definedName name="TNETF" localSheetId="47">#REF!</definedName>
    <definedName name="TNETF" localSheetId="40">#REF!</definedName>
    <definedName name="TNETF" localSheetId="38">#REF!</definedName>
    <definedName name="TNETF" localSheetId="43">#REF!</definedName>
    <definedName name="TNETF" localSheetId="42">#REF!</definedName>
    <definedName name="TNETF" localSheetId="37">#REF!</definedName>
    <definedName name="TNETF" localSheetId="34">#REF!</definedName>
    <definedName name="TNETF" localSheetId="44">#REF!</definedName>
    <definedName name="TNETF" localSheetId="33">#REF!</definedName>
    <definedName name="TNETF" localSheetId="35">#REF!</definedName>
    <definedName name="TNETF" localSheetId="39">#REF!</definedName>
    <definedName name="TNETF">TNETF!$B$1</definedName>
    <definedName name="TNETF_Debt_Related" localSheetId="26">TNETF!$B$67:$H$71</definedName>
    <definedName name="TNETF_EQ" localSheetId="26">TNETF!$B$12:$I$65</definedName>
    <definedName name="TNETFNAV" localSheetId="26">TNETF!$B$85:$B$86</definedName>
    <definedName name="TNPBETF" localSheetId="46">#REF!</definedName>
    <definedName name="TNPBETF" localSheetId="41">#REF!</definedName>
    <definedName name="TNPBETF" localSheetId="45">#REF!</definedName>
    <definedName name="TNPBETF" localSheetId="36">#REF!</definedName>
    <definedName name="TNPBETF" localSheetId="49">#REF!</definedName>
    <definedName name="TNPBETF" localSheetId="48">#REF!</definedName>
    <definedName name="TNPBETF" localSheetId="47">#REF!</definedName>
    <definedName name="TNPBETF" localSheetId="40">#REF!</definedName>
    <definedName name="TNPBETF" localSheetId="38">#REF!</definedName>
    <definedName name="TNPBETF" localSheetId="43">#REF!</definedName>
    <definedName name="TNPBETF" localSheetId="42">#REF!</definedName>
    <definedName name="TNPBETF" localSheetId="37">#REF!</definedName>
    <definedName name="TNPBETF" localSheetId="34">#REF!</definedName>
    <definedName name="TNPBETF" localSheetId="44">#REF!</definedName>
    <definedName name="TNPBETF" localSheetId="33">#REF!</definedName>
    <definedName name="TNPBETF" localSheetId="35">#REF!</definedName>
    <definedName name="TNPBETF" localSheetId="39">#REF!</definedName>
    <definedName name="TNPBETF">TNPBETF!$B$1</definedName>
    <definedName name="TNPBETF_EQ" localSheetId="25">TNPBETF!$B$12:$I$25</definedName>
    <definedName name="TNPBETFNAV" localSheetId="25">TNPBETF!$B$39:$B$40</definedName>
    <definedName name="TOF" localSheetId="44">TOF!$B$1</definedName>
    <definedName name="TOF">#REF!</definedName>
    <definedName name="TOFNAV" localSheetId="44">TOF!$B$34:$B$41</definedName>
    <definedName name="TOIIS" localSheetId="2">#REF!</definedName>
    <definedName name="TOIIS" localSheetId="46">#REF!</definedName>
    <definedName name="TOIIS" localSheetId="41">#REF!</definedName>
    <definedName name="TOIIS" localSheetId="45">#REF!</definedName>
    <definedName name="TOIIS" localSheetId="36">#REF!</definedName>
    <definedName name="TOIIS" localSheetId="49">#REF!</definedName>
    <definedName name="TOIIS" localSheetId="48">#REF!</definedName>
    <definedName name="TOIIS" localSheetId="47">#REF!</definedName>
    <definedName name="TOIIS" localSheetId="40">#REF!</definedName>
    <definedName name="TOIIS" localSheetId="38">#REF!</definedName>
    <definedName name="TOIIS" localSheetId="43">#REF!</definedName>
    <definedName name="TOIIS" localSheetId="42">#REF!</definedName>
    <definedName name="TOIIS" localSheetId="37">#REF!</definedName>
    <definedName name="TOIIS" localSheetId="34">#REF!</definedName>
    <definedName name="TOIIS" localSheetId="44">#REF!</definedName>
    <definedName name="TOIIS" localSheetId="33">#REF!</definedName>
    <definedName name="TOIIS" localSheetId="35">#REF!</definedName>
    <definedName name="TOIIS" localSheetId="39">#REF!</definedName>
    <definedName name="TOIIS">#REF!</definedName>
    <definedName name="TOIOS" localSheetId="2">#REF!</definedName>
    <definedName name="TOIOS" localSheetId="46">#REF!</definedName>
    <definedName name="TOIOS" localSheetId="41">#REF!</definedName>
    <definedName name="TOIOS" localSheetId="45">#REF!</definedName>
    <definedName name="TOIOS" localSheetId="36">#REF!</definedName>
    <definedName name="TOIOS" localSheetId="49">#REF!</definedName>
    <definedName name="TOIOS" localSheetId="48">#REF!</definedName>
    <definedName name="TOIOS" localSheetId="47">#REF!</definedName>
    <definedName name="TOIOS" localSheetId="40">#REF!</definedName>
    <definedName name="TOIOS" localSheetId="38">#REF!</definedName>
    <definedName name="TOIOS" localSheetId="43">#REF!</definedName>
    <definedName name="TOIOS" localSheetId="42">#REF!</definedName>
    <definedName name="TOIOS" localSheetId="37">#REF!</definedName>
    <definedName name="TOIOS" localSheetId="34">#REF!</definedName>
    <definedName name="TOIOS" localSheetId="44">#REF!</definedName>
    <definedName name="TOIOS" localSheetId="33">#REF!</definedName>
    <definedName name="TOIOS" localSheetId="35">#REF!</definedName>
    <definedName name="TOIOS" localSheetId="39">#REF!</definedName>
    <definedName name="TOIOS">#REF!</definedName>
    <definedName name="TOISS" localSheetId="2">#REF!</definedName>
    <definedName name="TOISS" localSheetId="46">#REF!</definedName>
    <definedName name="TOISS" localSheetId="41">#REF!</definedName>
    <definedName name="TOISS" localSheetId="45">#REF!</definedName>
    <definedName name="TOISS" localSheetId="36">#REF!</definedName>
    <definedName name="TOISS" localSheetId="49">#REF!</definedName>
    <definedName name="TOISS" localSheetId="48">#REF!</definedName>
    <definedName name="TOISS" localSheetId="47">#REF!</definedName>
    <definedName name="TOISS" localSheetId="40">#REF!</definedName>
    <definedName name="TOISS" localSheetId="38">#REF!</definedName>
    <definedName name="TOISS" localSheetId="43">#REF!</definedName>
    <definedName name="TOISS" localSheetId="42">#REF!</definedName>
    <definedName name="TOISS" localSheetId="37">#REF!</definedName>
    <definedName name="TOISS" localSheetId="34">#REF!</definedName>
    <definedName name="TOISS" localSheetId="44">#REF!</definedName>
    <definedName name="TOISS" localSheetId="33">#REF!</definedName>
    <definedName name="TOISS" localSheetId="35">#REF!</definedName>
    <definedName name="TOISS" localSheetId="39">#REF!</definedName>
    <definedName name="TOISS">#REF!</definedName>
    <definedName name="TQNTF" localSheetId="46">#REF!</definedName>
    <definedName name="TQNTF" localSheetId="41">#REF!</definedName>
    <definedName name="TQNTF" localSheetId="45">#REF!</definedName>
    <definedName name="TQNTF" localSheetId="36">#REF!</definedName>
    <definedName name="TQNTF" localSheetId="49">#REF!</definedName>
    <definedName name="TQNTF" localSheetId="48">#REF!</definedName>
    <definedName name="TQNTF" localSheetId="47">#REF!</definedName>
    <definedName name="TQNTF" localSheetId="40">#REF!</definedName>
    <definedName name="TQNTF" localSheetId="38">#REF!</definedName>
    <definedName name="TQNTF" localSheetId="43">#REF!</definedName>
    <definedName name="TQNTF" localSheetId="42">#REF!</definedName>
    <definedName name="TQNTF" localSheetId="37">#REF!</definedName>
    <definedName name="TQNTF" localSheetId="34">#REF!</definedName>
    <definedName name="TQNTF" localSheetId="44">#REF!</definedName>
    <definedName name="TQNTF" localSheetId="33">#REF!</definedName>
    <definedName name="TQNTF" localSheetId="35">#REF!</definedName>
    <definedName name="TQNTF" localSheetId="39">#REF!</definedName>
    <definedName name="TQNTF">TQNTF!$B$1</definedName>
    <definedName name="TQNTF_Debt_Related" localSheetId="29">TQNTF!$B$46:$H$50</definedName>
    <definedName name="TQNTF_EQ" localSheetId="29">TQNTF!$B$12:$I$44</definedName>
    <definedName name="TQNTFNAV" localSheetId="29">TQNTF!$B$64:$B$71</definedName>
    <definedName name="TREF" localSheetId="46">#REF!</definedName>
    <definedName name="TREF" localSheetId="41">#REF!</definedName>
    <definedName name="TREF" localSheetId="45">#REF!</definedName>
    <definedName name="TREF" localSheetId="36">#REF!</definedName>
    <definedName name="TREF" localSheetId="49">#REF!</definedName>
    <definedName name="TREF" localSheetId="48">#REF!</definedName>
    <definedName name="TREF" localSheetId="47">#REF!</definedName>
    <definedName name="TREF" localSheetId="40">#REF!</definedName>
    <definedName name="TREF" localSheetId="38">#REF!</definedName>
    <definedName name="TREF" localSheetId="43">#REF!</definedName>
    <definedName name="TREF" localSheetId="42">#REF!</definedName>
    <definedName name="TREF" localSheetId="37">#REF!</definedName>
    <definedName name="TREF" localSheetId="34">#REF!</definedName>
    <definedName name="TREF" localSheetId="44">#REF!</definedName>
    <definedName name="TREF" localSheetId="33">#REF!</definedName>
    <definedName name="TREF" localSheetId="35">#REF!</definedName>
    <definedName name="TREF" localSheetId="39">#REF!</definedName>
    <definedName name="TREF">TREF!$B$1</definedName>
    <definedName name="TREF_EQ" localSheetId="21">TREF!$B$12:$I$45</definedName>
    <definedName name="TREFNAV" localSheetId="21">TREF!$B$59:$B$66</definedName>
    <definedName name="TRSFC" localSheetId="33">TRSFC!$B$1</definedName>
    <definedName name="TRSFC">#REF!</definedName>
    <definedName name="TRSFC_Debt_Related" localSheetId="33">TRSFC!$B$75:$H$81</definedName>
    <definedName name="TRSFC_EQ" localSheetId="33">TRSFC!$B$12:$I$61</definedName>
    <definedName name="TRSFC_GOV_SEC" localSheetId="33">TRSFC!$B$63:$H$73</definedName>
    <definedName name="TRSFC_MM" localSheetId="33">TRSFC!$B$83:$H$85</definedName>
    <definedName name="TRSFCNAV" localSheetId="33">TRSFC!$B$98:$B$101</definedName>
    <definedName name="TRSFM" localSheetId="46">#REF!</definedName>
    <definedName name="TRSFM" localSheetId="41">#REF!</definedName>
    <definedName name="TRSFM" localSheetId="45">#REF!</definedName>
    <definedName name="TRSFM" localSheetId="36">#REF!</definedName>
    <definedName name="TRSFM" localSheetId="49">#REF!</definedName>
    <definedName name="TRSFM" localSheetId="48">#REF!</definedName>
    <definedName name="TRSFM" localSheetId="47">#REF!</definedName>
    <definedName name="TRSFM" localSheetId="40">#REF!</definedName>
    <definedName name="TRSFM" localSheetId="38">#REF!</definedName>
    <definedName name="TRSFM" localSheetId="43">#REF!</definedName>
    <definedName name="TRSFM" localSheetId="42">#REF!</definedName>
    <definedName name="TRSFM" localSheetId="37">#REF!</definedName>
    <definedName name="TRSFM" localSheetId="34">#REF!</definedName>
    <definedName name="TRSFM" localSheetId="44">#REF!</definedName>
    <definedName name="TRSFM" localSheetId="33">#REF!</definedName>
    <definedName name="TRSFM" localSheetId="35">#REF!</definedName>
    <definedName name="TRSFM" localSheetId="39">#REF!</definedName>
    <definedName name="TRSFM">TRSFM!$B$1</definedName>
    <definedName name="TRSFM_Debt_Related" localSheetId="32">TRSFM!$B$78:$H$93</definedName>
    <definedName name="TRSFM_Debt_Related_UNLISTED" localSheetId="32">TRSFM!$B$95:$H$96</definedName>
    <definedName name="TRSFM_EQ" localSheetId="32">TRSFM!$B$12:$I$62</definedName>
    <definedName name="TRSFM_EQ_FU_Related" localSheetId="32">TRSFM!#REF!</definedName>
    <definedName name="TRSFM_GOV_SEC" localSheetId="32">TRSFM!$B$69:$H$76</definedName>
    <definedName name="TRSFM_MM" localSheetId="32">TRSFM!$B$98:$H$101</definedName>
    <definedName name="TRSFMNAV" localSheetId="32">TRSFM!$B$115:$B$118</definedName>
    <definedName name="TRSFP" localSheetId="46">#REF!</definedName>
    <definedName name="TRSFP" localSheetId="41">#REF!</definedName>
    <definedName name="TRSFP" localSheetId="45">#REF!</definedName>
    <definedName name="TRSFP" localSheetId="36">#REF!</definedName>
    <definedName name="TRSFP" localSheetId="49">#REF!</definedName>
    <definedName name="TRSFP" localSheetId="48">#REF!</definedName>
    <definedName name="TRSFP" localSheetId="47">#REF!</definedName>
    <definedName name="TRSFP" localSheetId="40">#REF!</definedName>
    <definedName name="TRSFP" localSheetId="38">#REF!</definedName>
    <definedName name="TRSFP" localSheetId="43">#REF!</definedName>
    <definedName name="TRSFP" localSheetId="42">#REF!</definedName>
    <definedName name="TRSFP" localSheetId="37">#REF!</definedName>
    <definedName name="TRSFP" localSheetId="34">#REF!</definedName>
    <definedName name="TRSFP" localSheetId="44">#REF!</definedName>
    <definedName name="TRSFP" localSheetId="33">#REF!</definedName>
    <definedName name="TRSFP" localSheetId="35">#REF!</definedName>
    <definedName name="TRSFP" localSheetId="39">#REF!</definedName>
    <definedName name="TRSFP">TRSFP!$B$1</definedName>
    <definedName name="TRSFP_EQ" localSheetId="31">TRSFP!$B$12:$I$66</definedName>
    <definedName name="TRSFPNAV" localSheetId="31">TRSFP!$B$80:$B$83</definedName>
    <definedName name="TSCAPF" localSheetId="46">#REF!</definedName>
    <definedName name="TSCAPF" localSheetId="41">#REF!</definedName>
    <definedName name="TSCAPF" localSheetId="45">#REF!</definedName>
    <definedName name="TSCAPF" localSheetId="36">#REF!</definedName>
    <definedName name="TSCAPF" localSheetId="49">#REF!</definedName>
    <definedName name="TSCAPF" localSheetId="48">#REF!</definedName>
    <definedName name="TSCAPF" localSheetId="47">#REF!</definedName>
    <definedName name="TSCAPF" localSheetId="40">#REF!</definedName>
    <definedName name="TSCAPF" localSheetId="38">#REF!</definedName>
    <definedName name="TSCAPF" localSheetId="43">#REF!</definedName>
    <definedName name="TSCAPF" localSheetId="42">#REF!</definedName>
    <definedName name="TSCAPF" localSheetId="37">#REF!</definedName>
    <definedName name="TSCAPF" localSheetId="34">#REF!</definedName>
    <definedName name="TSCAPF" localSheetId="44">#REF!</definedName>
    <definedName name="TSCAPF" localSheetId="33">#REF!</definedName>
    <definedName name="TSCAPF" localSheetId="35">#REF!</definedName>
    <definedName name="TSCAPF" localSheetId="39">#REF!</definedName>
    <definedName name="TSCAPF">TSCAPF!$B$1</definedName>
    <definedName name="TSCAPF_EQ" localSheetId="12">TSCAPF!$B$12:$I$54</definedName>
    <definedName name="TSCAPF_EQ_FU_Related" localSheetId="12">TSCAPF!#REF!</definedName>
    <definedName name="TSCAPFNAV" localSheetId="12">TSCAPF!$B$74:$B$81</definedName>
    <definedName name="TSIPF3" localSheetId="2">#REF!</definedName>
    <definedName name="TSIPF3" localSheetId="46">#REF!</definedName>
    <definedName name="TSIPF3" localSheetId="41">#REF!</definedName>
    <definedName name="TSIPF3" localSheetId="45">#REF!</definedName>
    <definedName name="TSIPF3" localSheetId="36">#REF!</definedName>
    <definedName name="TSIPF3" localSheetId="49">#REF!</definedName>
    <definedName name="TSIPF3" localSheetId="48">#REF!</definedName>
    <definedName name="TSIPF3" localSheetId="47">#REF!</definedName>
    <definedName name="TSIPF3" localSheetId="40">#REF!</definedName>
    <definedName name="TSIPF3" localSheetId="38">#REF!</definedName>
    <definedName name="TSIPF3" localSheetId="43">#REF!</definedName>
    <definedName name="TSIPF3" localSheetId="42">#REF!</definedName>
    <definedName name="TSIPF3" localSheetId="37">#REF!</definedName>
    <definedName name="TSIPF3" localSheetId="34">#REF!</definedName>
    <definedName name="TSIPF3" localSheetId="44">#REF!</definedName>
    <definedName name="TSIPF3" localSheetId="33">#REF!</definedName>
    <definedName name="TSIPF3" localSheetId="35">#REF!</definedName>
    <definedName name="TSIPF3" localSheetId="39">#REF!</definedName>
    <definedName name="TSIPF3">#REF!</definedName>
    <definedName name="TSTBF" localSheetId="35">TSTBF!$B$1</definedName>
    <definedName name="TSTBF">#REF!</definedName>
    <definedName name="TSTBF_Debt_Related" localSheetId="35">TSTBF!$B$42:$H$88</definedName>
    <definedName name="TSTBF_Debt_Related_UNLISTED" localSheetId="35">TSTBF!$B$90:$H$92</definedName>
    <definedName name="TSTBF_GOV_SEC" localSheetId="35">TSTBF!$B$22:$H$40</definedName>
    <definedName name="TSTBF_MM" localSheetId="35">TSTBF!$B$94:$H$96</definedName>
    <definedName name="TSTBFNAV" localSheetId="35">TSTBF!$B$111:$B$122</definedName>
    <definedName name="TTAF1" localSheetId="2">#REF!</definedName>
    <definedName name="TTAF1" localSheetId="46">#REF!</definedName>
    <definedName name="TTAF1" localSheetId="41">#REF!</definedName>
    <definedName name="TTAF1" localSheetId="45">#REF!</definedName>
    <definedName name="TTAF1" localSheetId="36">#REF!</definedName>
    <definedName name="TTAF1" localSheetId="49">#REF!</definedName>
    <definedName name="TTAF1" localSheetId="48">#REF!</definedName>
    <definedName name="TTAF1" localSheetId="47">#REF!</definedName>
    <definedName name="TTAF1" localSheetId="40">#REF!</definedName>
    <definedName name="TTAF1" localSheetId="38">#REF!</definedName>
    <definedName name="TTAF1" localSheetId="43">#REF!</definedName>
    <definedName name="TTAF1" localSheetId="42">#REF!</definedName>
    <definedName name="TTAF1" localSheetId="37">#REF!</definedName>
    <definedName name="TTAF1" localSheetId="34">#REF!</definedName>
    <definedName name="TTAF1" localSheetId="44">#REF!</definedName>
    <definedName name="TTAF1" localSheetId="33">#REF!</definedName>
    <definedName name="TTAF1" localSheetId="35">#REF!</definedName>
    <definedName name="TTAF1" localSheetId="39">#REF!</definedName>
    <definedName name="TTAF1">#REF!</definedName>
    <definedName name="TTMF" localSheetId="2">#REF!</definedName>
    <definedName name="TTMF" localSheetId="46">#REF!</definedName>
    <definedName name="TTMF" localSheetId="41">#REF!</definedName>
    <definedName name="TTMF" localSheetId="45">#REF!</definedName>
    <definedName name="TTMF" localSheetId="36">#REF!</definedName>
    <definedName name="TTMF" localSheetId="49">#REF!</definedName>
    <definedName name="TTMF" localSheetId="48">#REF!</definedName>
    <definedName name="TTMF" localSheetId="47">#REF!</definedName>
    <definedName name="TTMF" localSheetId="40">#REF!</definedName>
    <definedName name="TTMF" localSheetId="38">#REF!</definedName>
    <definedName name="TTMF" localSheetId="43">#REF!</definedName>
    <definedName name="TTMF" localSheetId="42">#REF!</definedName>
    <definedName name="TTMF" localSheetId="37">#REF!</definedName>
    <definedName name="TTMF" localSheetId="34">#REF!</definedName>
    <definedName name="TTMF" localSheetId="44">#REF!</definedName>
    <definedName name="TTMF" localSheetId="33">#REF!</definedName>
    <definedName name="TTMF" localSheetId="35">#REF!</definedName>
    <definedName name="TTMF" localSheetId="39">#REF!</definedName>
    <definedName name="TTMF">#REF!</definedName>
    <definedName name="TTMFSP1" localSheetId="46">#REF!</definedName>
    <definedName name="TTMFSP1" localSheetId="41">#REF!</definedName>
    <definedName name="TTMFSP1" localSheetId="45">#REF!</definedName>
    <definedName name="TTMFSP1" localSheetId="36">#REF!</definedName>
    <definedName name="TTMFSP1" localSheetId="49">#REF!</definedName>
    <definedName name="TTMFSP1" localSheetId="48">#REF!</definedName>
    <definedName name="TTMFSP1" localSheetId="47">#REF!</definedName>
    <definedName name="TTMFSP1" localSheetId="40">#REF!</definedName>
    <definedName name="TTMFSP1" localSheetId="38">#REF!</definedName>
    <definedName name="TTMFSP1" localSheetId="43">#REF!</definedName>
    <definedName name="TTMFSP1" localSheetId="42">#REF!</definedName>
    <definedName name="TTMFSP1" localSheetId="37">#REF!</definedName>
    <definedName name="TTMFSP1" localSheetId="34">#REF!</definedName>
    <definedName name="TTMFSP1" localSheetId="44">#REF!</definedName>
    <definedName name="TTMFSP1" localSheetId="33">#REF!</definedName>
    <definedName name="TTMFSP1" localSheetId="35">#REF!</definedName>
    <definedName name="TTMFSP1" localSheetId="39">#REF!</definedName>
    <definedName name="TTMFSP1">#REF!</definedName>
    <definedName name="TTMFSP1_Debt_Related" localSheetId="35">TSTBF!$B$155:$H$159</definedName>
    <definedName name="TTMFSP1NAV" localSheetId="35">TSTBF!$B$171:$B$186</definedName>
    <definedName name="TTOFE" localSheetId="46">#REF!</definedName>
    <definedName name="TTOFE" localSheetId="41">#REF!</definedName>
    <definedName name="TTOFE" localSheetId="45">#REF!</definedName>
    <definedName name="TTOFE" localSheetId="36">#REF!</definedName>
    <definedName name="TTOFE" localSheetId="49">#REF!</definedName>
    <definedName name="TTOFE" localSheetId="48">#REF!</definedName>
    <definedName name="TTOFE" localSheetId="47">#REF!</definedName>
    <definedName name="TTOFE" localSheetId="40">#REF!</definedName>
    <definedName name="TTOFE" localSheetId="38">#REF!</definedName>
    <definedName name="TTOFE" localSheetId="43">#REF!</definedName>
    <definedName name="TTOFE" localSheetId="42">#REF!</definedName>
    <definedName name="TTOFE" localSheetId="37">#REF!</definedName>
    <definedName name="TTOFE" localSheetId="34">#REF!</definedName>
    <definedName name="TTOFE" localSheetId="44">#REF!</definedName>
    <definedName name="TTOFE" localSheetId="33">#REF!</definedName>
    <definedName name="TTOFE" localSheetId="35">#REF!</definedName>
    <definedName name="TTOFE" localSheetId="39">#REF!</definedName>
    <definedName name="TTOFE">TTOFE!$B$1</definedName>
    <definedName name="TTOFE_EQ" localSheetId="9">TTOFE!$B$12:$I$60</definedName>
    <definedName name="TTOFE_EQ_FU_Related" localSheetId="9">TTOFE!#REF!</definedName>
    <definedName name="TTOFENAV" localSheetId="9">TTOFE!$B$80:$B$87</definedName>
    <definedName name="TTSF96" localSheetId="46">#REF!</definedName>
    <definedName name="TTSF96" localSheetId="41">#REF!</definedName>
    <definedName name="TTSF96" localSheetId="45">#REF!</definedName>
    <definedName name="TTSF96" localSheetId="36">#REF!</definedName>
    <definedName name="TTSF96" localSheetId="49">#REF!</definedName>
    <definedName name="TTSF96" localSheetId="48">#REF!</definedName>
    <definedName name="TTSF96" localSheetId="47">#REF!</definedName>
    <definedName name="TTSF96" localSheetId="40">#REF!</definedName>
    <definedName name="TTSF96" localSheetId="38">#REF!</definedName>
    <definedName name="TTSF96" localSheetId="43">#REF!</definedName>
    <definedName name="TTSF96" localSheetId="42">#REF!</definedName>
    <definedName name="TTSF96" localSheetId="37">#REF!</definedName>
    <definedName name="TTSF96" localSheetId="34">#REF!</definedName>
    <definedName name="TTSF96" localSheetId="44">#REF!</definedName>
    <definedName name="TTSF96" localSheetId="33">#REF!</definedName>
    <definedName name="TTSF96" localSheetId="35">#REF!</definedName>
    <definedName name="TTSF96" localSheetId="39">#REF!</definedName>
    <definedName name="TTSF96">TTSF96!$B$1</definedName>
    <definedName name="TTSF96_EQ" localSheetId="16">TTSF96!$B$12:$I$66</definedName>
    <definedName name="TTSF96NAV" localSheetId="16">TTSF96!$B$81:$B$88</definedName>
    <definedName name="TUDG3S" localSheetId="2">#REF!</definedName>
    <definedName name="TUDG3S" localSheetId="46">#REF!</definedName>
    <definedName name="TUDG3S" localSheetId="41">#REF!</definedName>
    <definedName name="TUDG3S" localSheetId="45">#REF!</definedName>
    <definedName name="TUDG3S" localSheetId="36">#REF!</definedName>
    <definedName name="TUDG3S" localSheetId="49">#REF!</definedName>
    <definedName name="TUDG3S" localSheetId="48">#REF!</definedName>
    <definedName name="TUDG3S" localSheetId="47">#REF!</definedName>
    <definedName name="TUDG3S" localSheetId="40">#REF!</definedName>
    <definedName name="TUDG3S" localSheetId="38">#REF!</definedName>
    <definedName name="TUDG3S" localSheetId="43">#REF!</definedName>
    <definedName name="TUDG3S" localSheetId="42">#REF!</definedName>
    <definedName name="TUDG3S" localSheetId="37">#REF!</definedName>
    <definedName name="TUDG3S" localSheetId="34">#REF!</definedName>
    <definedName name="TUDG3S" localSheetId="44">#REF!</definedName>
    <definedName name="TUDG3S" localSheetId="33">#REF!</definedName>
    <definedName name="TUDG3S" localSheetId="35">#REF!</definedName>
    <definedName name="TUDG3S" localSheetId="39">#REF!</definedName>
    <definedName name="TUDG3S">#REF!</definedName>
    <definedName name="TUDS" localSheetId="2">#REF!</definedName>
    <definedName name="TUDS" localSheetId="46">#REF!</definedName>
    <definedName name="TUDS" localSheetId="41">#REF!</definedName>
    <definedName name="TUDS" localSheetId="45">#REF!</definedName>
    <definedName name="TUDS" localSheetId="36">#REF!</definedName>
    <definedName name="TUDS" localSheetId="49">#REF!</definedName>
    <definedName name="TUDS" localSheetId="48">#REF!</definedName>
    <definedName name="TUDS" localSheetId="47">#REF!</definedName>
    <definedName name="TUDS" localSheetId="40">#REF!</definedName>
    <definedName name="TUDS" localSheetId="38">#REF!</definedName>
    <definedName name="TUDS" localSheetId="43">#REF!</definedName>
    <definedName name="TUDS" localSheetId="42">#REF!</definedName>
    <definedName name="TUDS" localSheetId="37">#REF!</definedName>
    <definedName name="TUDS" localSheetId="34">#REF!</definedName>
    <definedName name="TUDS" localSheetId="44">#REF!</definedName>
    <definedName name="TUDS" localSheetId="33">#REF!</definedName>
    <definedName name="TUDS" localSheetId="35">#REF!</definedName>
    <definedName name="TUDS" localSheetId="39">#REF!</definedName>
    <definedName name="TUDS">#REF!</definedName>
    <definedName name="TURG3S" localSheetId="2">#REF!</definedName>
    <definedName name="TURG3S" localSheetId="46">#REF!</definedName>
    <definedName name="TURG3S" localSheetId="41">#REF!</definedName>
    <definedName name="TURG3S" localSheetId="45">#REF!</definedName>
    <definedName name="TURG3S" localSheetId="36">#REF!</definedName>
    <definedName name="TURG3S" localSheetId="49">#REF!</definedName>
    <definedName name="TURG3S" localSheetId="48">#REF!</definedName>
    <definedName name="TURG3S" localSheetId="47">#REF!</definedName>
    <definedName name="TURG3S" localSheetId="40">#REF!</definedName>
    <definedName name="TURG3S" localSheetId="38">#REF!</definedName>
    <definedName name="TURG3S" localSheetId="43">#REF!</definedName>
    <definedName name="TURG3S" localSheetId="42">#REF!</definedName>
    <definedName name="TURG3S" localSheetId="37">#REF!</definedName>
    <definedName name="TURG3S" localSheetId="34">#REF!</definedName>
    <definedName name="TURG3S" localSheetId="44">#REF!</definedName>
    <definedName name="TURG3S" localSheetId="33">#REF!</definedName>
    <definedName name="TURG3S" localSheetId="35">#REF!</definedName>
    <definedName name="TURG3S" localSheetId="39">#REF!</definedName>
    <definedName name="TURG3S">#REF!</definedName>
    <definedName name="TURS" localSheetId="2">#REF!</definedName>
    <definedName name="TURS" localSheetId="46">#REF!</definedName>
    <definedName name="TURS" localSheetId="41">#REF!</definedName>
    <definedName name="TURS" localSheetId="45">#REF!</definedName>
    <definedName name="TURS" localSheetId="36">#REF!</definedName>
    <definedName name="TURS" localSheetId="49">#REF!</definedName>
    <definedName name="TURS" localSheetId="48">#REF!</definedName>
    <definedName name="TURS" localSheetId="47">#REF!</definedName>
    <definedName name="TURS" localSheetId="40">#REF!</definedName>
    <definedName name="TURS" localSheetId="38">#REF!</definedName>
    <definedName name="TURS" localSheetId="43">#REF!</definedName>
    <definedName name="TURS" localSheetId="42">#REF!</definedName>
    <definedName name="TURS" localSheetId="37">#REF!</definedName>
    <definedName name="TURS" localSheetId="34">#REF!</definedName>
    <definedName name="TURS" localSheetId="44">#REF!</definedName>
    <definedName name="TURS" localSheetId="33">#REF!</definedName>
    <definedName name="TURS" localSheetId="35">#REF!</definedName>
    <definedName name="TURS" localSheetId="39">#REF!</definedName>
    <definedName name="TURS">#REF!</definedName>
    <definedName name="TUSTF" localSheetId="39">TUSTF!$B$1</definedName>
    <definedName name="TUSTF">#REF!</definedName>
    <definedName name="TUSTF_Debt_Related" localSheetId="39">TUSTF!$B$28:$H$42</definedName>
    <definedName name="TUSTF_GOV_SEC" localSheetId="39">TUSTF!$B$22:$H$26</definedName>
    <definedName name="TUSTF_MM" localSheetId="39">TUSTF!$B$44:$H$61</definedName>
    <definedName name="TUSTFNAV" localSheetId="39">TUSTF!$B$75:$B$86</definedName>
    <definedName name="TVFS1" localSheetId="46">#REF!</definedName>
    <definedName name="TVFS1" localSheetId="41">#REF!</definedName>
    <definedName name="TVFS1" localSheetId="45">#REF!</definedName>
    <definedName name="TVFS1" localSheetId="36">#REF!</definedName>
    <definedName name="TVFS1" localSheetId="49">#REF!</definedName>
    <definedName name="TVFS1" localSheetId="48">#REF!</definedName>
    <definedName name="TVFS1" localSheetId="47">#REF!</definedName>
    <definedName name="TVFS1" localSheetId="40">#REF!</definedName>
    <definedName name="TVFS1" localSheetId="38">#REF!</definedName>
    <definedName name="TVFS1" localSheetId="43">#REF!</definedName>
    <definedName name="TVFS1" localSheetId="42">#REF!</definedName>
    <definedName name="TVFS1" localSheetId="37">#REF!</definedName>
    <definedName name="TVFS1" localSheetId="34">#REF!</definedName>
    <definedName name="TVFS1" localSheetId="44">#REF!</definedName>
    <definedName name="TVFS1" localSheetId="33">#REF!</definedName>
    <definedName name="TVFS1" localSheetId="35">#REF!</definedName>
    <definedName name="TVFS1" localSheetId="39">#REF!</definedName>
    <definedName name="TVFS1">#REF!</definedName>
    <definedName name="TVFS2" localSheetId="46">#REF!</definedName>
    <definedName name="TVFS2" localSheetId="41">#REF!</definedName>
    <definedName name="TVFS2" localSheetId="45">#REF!</definedName>
    <definedName name="TVFS2" localSheetId="36">#REF!</definedName>
    <definedName name="TVFS2" localSheetId="49">#REF!</definedName>
    <definedName name="TVFS2" localSheetId="48">#REF!</definedName>
    <definedName name="TVFS2" localSheetId="47">#REF!</definedName>
    <definedName name="TVFS2" localSheetId="40">#REF!</definedName>
    <definedName name="TVFS2" localSheetId="38">#REF!</definedName>
    <definedName name="TVFS2" localSheetId="43">#REF!</definedName>
    <definedName name="TVFS2" localSheetId="42">#REF!</definedName>
    <definedName name="TVFS2" localSheetId="37">#REF!</definedName>
    <definedName name="TVFS2" localSheetId="34">#REF!</definedName>
    <definedName name="TVFS2" localSheetId="44">#REF!</definedName>
    <definedName name="TVFS2" localSheetId="33">#REF!</definedName>
    <definedName name="TVFS2" localSheetId="35">#REF!</definedName>
    <definedName name="TVFS2" localSheetId="39">#REF!</definedName>
    <definedName name="TVFS2">#REF!</definedName>
    <definedName name="TYCF" localSheetId="46">#REF!</definedName>
    <definedName name="TYCF" localSheetId="41">#REF!</definedName>
    <definedName name="TYCF" localSheetId="45">#REF!</definedName>
    <definedName name="TYCF" localSheetId="36">#REF!</definedName>
    <definedName name="TYCF" localSheetId="49">#REF!</definedName>
    <definedName name="TYCF" localSheetId="48">#REF!</definedName>
    <definedName name="TYCF" localSheetId="47">#REF!</definedName>
    <definedName name="TYCF" localSheetId="40">#REF!</definedName>
    <definedName name="TYCF" localSheetId="38">#REF!</definedName>
    <definedName name="TYCF" localSheetId="43">#REF!</definedName>
    <definedName name="TYCF" localSheetId="42">#REF!</definedName>
    <definedName name="TYCF" localSheetId="37">#REF!</definedName>
    <definedName name="TYCF" localSheetId="34">#REF!</definedName>
    <definedName name="TYCF" localSheetId="44">#REF!</definedName>
    <definedName name="TYCF" localSheetId="33">#REF!</definedName>
    <definedName name="TYCF" localSheetId="35">#REF!</definedName>
    <definedName name="TYCF" localSheetId="39">#REF!</definedName>
    <definedName name="TYCF">TYCF!$B$1</definedName>
    <definedName name="TYCF_EQ" localSheetId="28">TYCF!$B$12:$I$61</definedName>
    <definedName name="TYCFNAV" localSheetId="28">TYCF!$B$75:$B$78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51" l="1"/>
  <c r="A6" i="51" s="1"/>
  <c r="A7" i="51" s="1"/>
  <c r="A8" i="51" s="1"/>
  <c r="A9" i="51" s="1"/>
  <c r="A10" i="51" s="1"/>
  <c r="A11" i="51" s="1"/>
  <c r="A12" i="51" s="1"/>
  <c r="A13" i="51" s="1"/>
  <c r="A14" i="51" s="1"/>
  <c r="A15" i="51" s="1"/>
  <c r="A16" i="51" s="1"/>
  <c r="A17" i="51" s="1"/>
  <c r="A18" i="51" s="1"/>
  <c r="A19" i="51" s="1"/>
  <c r="A20" i="51" s="1"/>
  <c r="A21" i="51" s="1"/>
  <c r="A22" i="51" s="1"/>
  <c r="A23" i="51" s="1"/>
  <c r="A24" i="51" s="1"/>
  <c r="A25" i="51" s="1"/>
  <c r="A26" i="51" s="1"/>
  <c r="A27" i="51" s="1"/>
  <c r="A28" i="51" s="1"/>
  <c r="A29" i="51" s="1"/>
  <c r="A30" i="51" s="1"/>
  <c r="A31" i="51" s="1"/>
  <c r="A32" i="51" s="1"/>
  <c r="A33" i="51" s="1"/>
  <c r="A34" i="51" s="1"/>
  <c r="A35" i="51" s="1"/>
  <c r="A36" i="51" s="1"/>
  <c r="A37" i="51" s="1"/>
  <c r="A38" i="51" s="1"/>
  <c r="A39" i="51" s="1"/>
  <c r="A40" i="51" s="1"/>
  <c r="A41" i="51" s="1"/>
  <c r="A42" i="51" s="1"/>
  <c r="A43" i="51" s="1"/>
  <c r="A44" i="51" s="1"/>
  <c r="A45" i="51" s="1"/>
  <c r="A46" i="51" s="1"/>
  <c r="A47" i="51" s="1"/>
  <c r="A48" i="51" s="1"/>
  <c r="C145" i="27" l="1"/>
  <c r="C142" i="27"/>
  <c r="C135" i="27"/>
  <c r="H122" i="11"/>
  <c r="C175" i="11" l="1"/>
  <c r="C459" i="11"/>
  <c r="C419" i="11"/>
  <c r="C461" i="11" l="1"/>
  <c r="C258" i="11"/>
  <c r="C242" i="11"/>
  <c r="C260" i="11" l="1"/>
  <c r="G92" i="11"/>
  <c r="G122" i="11"/>
  <c r="H92" i="11"/>
  <c r="H141" i="11" l="1"/>
  <c r="G141" i="11"/>
  <c r="C173" i="27" l="1"/>
  <c r="C169" i="27"/>
  <c r="C175" i="27" l="1"/>
  <c r="C1225" i="32"/>
  <c r="C279" i="25" l="1"/>
  <c r="C275" i="25"/>
  <c r="C251" i="25"/>
  <c r="C225" i="25"/>
  <c r="C281" i="25" l="1"/>
  <c r="C253" i="25"/>
  <c r="C472" i="31"/>
  <c r="C468" i="31"/>
  <c r="C443" i="31"/>
  <c r="C398" i="31"/>
  <c r="C445" i="31" s="1"/>
  <c r="C474" i="31" l="1"/>
  <c r="C1453" i="32"/>
  <c r="C1456" i="32" l="1"/>
  <c r="C391" i="32" l="1"/>
  <c r="C225" i="31"/>
  <c r="C129" i="25"/>
  <c r="C138" i="21"/>
  <c r="C107" i="27"/>
  <c r="H105" i="6" l="1"/>
  <c r="G105" i="6"/>
  <c r="H104" i="6"/>
  <c r="G104" i="6"/>
  <c r="H68" i="6"/>
  <c r="G68" i="6"/>
  <c r="H63" i="6"/>
  <c r="G63" i="6"/>
  <c r="H67" i="6"/>
  <c r="G67" i="6"/>
  <c r="H70" i="29"/>
  <c r="G70" i="29"/>
  <c r="H69" i="29"/>
  <c r="G69" i="29"/>
  <c r="H62" i="29"/>
  <c r="H67" i="29" s="1"/>
  <c r="G62" i="29"/>
  <c r="H66" i="29"/>
  <c r="G66" i="29"/>
  <c r="H62" i="15"/>
  <c r="G62" i="15"/>
  <c r="H61" i="15"/>
  <c r="G61" i="15"/>
  <c r="G59" i="15"/>
  <c r="H54" i="15"/>
  <c r="H59" i="15" s="1"/>
  <c r="G54" i="15"/>
  <c r="H58" i="15"/>
  <c r="G58" i="15"/>
  <c r="H64" i="4"/>
  <c r="G64" i="4"/>
  <c r="H63" i="4"/>
  <c r="G63" i="4"/>
  <c r="H55" i="4"/>
  <c r="G55" i="4"/>
  <c r="H59" i="4"/>
  <c r="H60" i="4" s="1"/>
  <c r="G59" i="4"/>
  <c r="G60" i="4" s="1"/>
  <c r="H59" i="14"/>
  <c r="G59" i="14"/>
  <c r="H56" i="14"/>
  <c r="G56" i="14"/>
  <c r="H70" i="13"/>
  <c r="G70" i="13"/>
  <c r="H69" i="13"/>
  <c r="G69" i="13"/>
  <c r="H67" i="13"/>
  <c r="G67" i="13"/>
  <c r="H66" i="13"/>
  <c r="G66" i="13"/>
  <c r="H62" i="13"/>
  <c r="G62" i="13"/>
  <c r="H102" i="21"/>
  <c r="G102" i="21"/>
  <c r="H50" i="21"/>
  <c r="G50" i="21"/>
  <c r="H100" i="21"/>
  <c r="G100" i="21"/>
  <c r="G12" i="49"/>
  <c r="G12" i="48"/>
  <c r="H39" i="47"/>
  <c r="G39" i="47"/>
  <c r="H72" i="46"/>
  <c r="G72" i="46"/>
  <c r="H69" i="46"/>
  <c r="G69" i="46"/>
  <c r="H51" i="46"/>
  <c r="G51" i="46"/>
  <c r="H44" i="45"/>
  <c r="G44" i="45"/>
  <c r="H41" i="45"/>
  <c r="G41" i="45"/>
  <c r="H28" i="45"/>
  <c r="G28" i="45"/>
  <c r="H40" i="43"/>
  <c r="G40" i="43"/>
  <c r="G67" i="29" l="1"/>
  <c r="G30" i="42"/>
  <c r="H30" i="42"/>
  <c r="G38" i="42"/>
  <c r="H38" i="42"/>
  <c r="G41" i="42"/>
  <c r="H41" i="42"/>
  <c r="H40" i="41"/>
  <c r="G40" i="41"/>
  <c r="H27" i="41"/>
  <c r="G27" i="41"/>
  <c r="H49" i="40"/>
  <c r="H50" i="40" s="1"/>
  <c r="H47" i="40"/>
  <c r="G47" i="40"/>
  <c r="H31" i="40"/>
  <c r="G31" i="40"/>
  <c r="G49" i="40" s="1"/>
  <c r="G50" i="40" s="1"/>
  <c r="H62" i="39"/>
  <c r="G62" i="39"/>
  <c r="H43" i="39"/>
  <c r="G43" i="39"/>
  <c r="H27" i="39"/>
  <c r="G27" i="39"/>
  <c r="H77" i="38"/>
  <c r="G77" i="38"/>
  <c r="H28" i="38"/>
  <c r="G28" i="38"/>
  <c r="H84" i="37"/>
  <c r="G84" i="37"/>
  <c r="H49" i="37"/>
  <c r="G49" i="37"/>
  <c r="H46" i="37"/>
  <c r="G46" i="37"/>
  <c r="H28" i="37"/>
  <c r="G28" i="37"/>
  <c r="H146" i="36"/>
  <c r="G146" i="36"/>
  <c r="H99" i="36"/>
  <c r="G99" i="36"/>
  <c r="H74" i="36"/>
  <c r="G74" i="36"/>
  <c r="H34" i="36"/>
  <c r="G34" i="36"/>
  <c r="H160" i="35"/>
  <c r="G160" i="35"/>
  <c r="H97" i="35"/>
  <c r="G97" i="35"/>
  <c r="H93" i="35"/>
  <c r="G93" i="35"/>
  <c r="H89" i="35"/>
  <c r="G89" i="35"/>
  <c r="H41" i="35"/>
  <c r="H99" i="35" s="1"/>
  <c r="H100" i="35" s="1"/>
  <c r="G41" i="35"/>
  <c r="G99" i="35" s="1"/>
  <c r="G100" i="35" s="1"/>
  <c r="H93" i="34"/>
  <c r="G93" i="34"/>
  <c r="H46" i="34"/>
  <c r="G46" i="34"/>
  <c r="H86" i="33"/>
  <c r="G86" i="33"/>
  <c r="H82" i="33"/>
  <c r="G82" i="33"/>
  <c r="H74" i="33"/>
  <c r="G74" i="33"/>
  <c r="H62" i="33"/>
  <c r="G62" i="33"/>
  <c r="G75" i="25" l="1"/>
  <c r="H75" i="25"/>
  <c r="G119" i="31" l="1"/>
  <c r="H119" i="31"/>
  <c r="H187" i="31"/>
  <c r="G187" i="31"/>
  <c r="H123" i="31"/>
  <c r="G123" i="31"/>
  <c r="G124" i="31" l="1"/>
  <c r="H124" i="31"/>
  <c r="G303" i="32"/>
  <c r="H184" i="31"/>
  <c r="G184" i="31"/>
  <c r="H303" i="32" l="1"/>
  <c r="H353" i="32" l="1"/>
  <c r="G353" i="32"/>
  <c r="H348" i="32" l="1"/>
  <c r="G348" i="32"/>
  <c r="G62" i="3" l="1"/>
  <c r="H62" i="3"/>
  <c r="G67" i="5"/>
  <c r="H67" i="5"/>
  <c r="G77" i="6"/>
  <c r="H77" i="6"/>
  <c r="G94" i="6"/>
  <c r="H94" i="6"/>
  <c r="G97" i="6"/>
  <c r="H97" i="6"/>
  <c r="G102" i="6"/>
  <c r="H102" i="6"/>
  <c r="G46" i="7"/>
  <c r="H46" i="7"/>
  <c r="G45" i="8"/>
  <c r="H45" i="8"/>
  <c r="G51" i="8"/>
  <c r="H51" i="8"/>
  <c r="G26" i="9"/>
  <c r="H26" i="9"/>
  <c r="G66" i="10"/>
  <c r="H66" i="10"/>
  <c r="G72" i="10"/>
  <c r="H72" i="10"/>
  <c r="G131" i="11"/>
  <c r="H131" i="11"/>
  <c r="G138" i="11"/>
  <c r="H138" i="11"/>
  <c r="G70" i="12"/>
  <c r="H70" i="12"/>
  <c r="G67" i="16"/>
  <c r="H67" i="16"/>
  <c r="G43" i="17"/>
  <c r="H43" i="17"/>
  <c r="G46" i="18"/>
  <c r="H46" i="18"/>
  <c r="G52" i="18"/>
  <c r="H52" i="18"/>
  <c r="G46" i="19"/>
  <c r="H46" i="19"/>
  <c r="G67" i="20"/>
  <c r="H67" i="20"/>
  <c r="G73" i="20"/>
  <c r="H73" i="20"/>
  <c r="G67" i="21"/>
  <c r="H67" i="21"/>
  <c r="G90" i="21"/>
  <c r="H90" i="21"/>
  <c r="G97" i="21"/>
  <c r="H97" i="21"/>
  <c r="G43" i="22"/>
  <c r="H43" i="22"/>
  <c r="G67" i="23"/>
  <c r="H67" i="23"/>
  <c r="G66" i="24"/>
  <c r="H66" i="24"/>
  <c r="G87" i="25"/>
  <c r="H87" i="25"/>
  <c r="G91" i="25"/>
  <c r="H91" i="25"/>
  <c r="G53" i="26"/>
  <c r="H53" i="26"/>
  <c r="G65" i="27"/>
  <c r="H65" i="27"/>
  <c r="G71" i="27"/>
  <c r="H71" i="27"/>
  <c r="G74" i="27"/>
  <c r="H74" i="27"/>
  <c r="G50" i="28"/>
  <c r="H50" i="28"/>
  <c r="G60" i="28"/>
  <c r="H60" i="28"/>
  <c r="G39" i="30"/>
  <c r="H39" i="30"/>
  <c r="G141" i="31"/>
  <c r="H141" i="31"/>
  <c r="G178" i="31"/>
  <c r="H178" i="31"/>
  <c r="G190" i="31"/>
  <c r="H190" i="31"/>
  <c r="G323" i="32"/>
  <c r="H323" i="32"/>
  <c r="G337" i="32"/>
  <c r="H337" i="32"/>
  <c r="G357" i="32"/>
  <c r="H357" i="32"/>
  <c r="H143" i="11" l="1"/>
  <c r="H144" i="11" s="1"/>
  <c r="G143" i="11"/>
  <c r="G144" i="11" s="1"/>
  <c r="H93" i="25"/>
  <c r="H94" i="25" s="1"/>
  <c r="G93" i="25"/>
  <c r="G94" i="25" s="1"/>
  <c r="H193" i="31"/>
  <c r="H194" i="31" s="1"/>
  <c r="G193" i="31"/>
  <c r="G194" i="31" s="1"/>
  <c r="H360" i="32"/>
  <c r="H361" i="32" s="1"/>
  <c r="G360" i="32"/>
  <c r="G361" i="3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2"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Dec 2021' and schclass='GLOBAL' AND (LAST_units_outs&gt;10 or scheme in ('TFM55E','TFM55F'))) and  RECTYPE='L' AND /*ACTIVATE_Y_N='Y'  AND */  scheme not in (select * from fm_scheme_exclude)  and  scheme not in ('UALCAL','GLOBAL','TINUD1','TMFUD1','AAA','TOIN99','UNBROK')    order by 1,3"/>
  </connection>
  <connection id="2" xr16:uid="{00000000-0015-0000-FFFF-FFFF01000000}" name="Connection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00000000-0015-0000-FFFF-FFFF02000000}" name="Connection1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RSFP' _x000d_ _x000d_and WEEKEND_DT='31 Dec 2021' and a.ASSET_TYPE in ('01','45','51')  _x000d_and a.schclass='GLOBAL' and a.security is not null and a.UNITS&gt;0   and LAST_NET_ASSETS&gt;1 and f.schclass='GLOBAL' ) _x000d_where units &gt; 0 _x000d_order by 6 desc"/>
  </connection>
  <connection id="4" xr16:uid="{00000000-0015-0000-FFFF-FFFF03000000}" name="Connection10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AF' _x000d_ _x000d_and WEEKEND_DT='31 Dec 2021' and a.ASSET_TYPE in('05','06','07','09','11','12','14','25','29','34','18','52') and LISTED_Y_N='Y'  _x000d_and a.schclass='GLOBAL' and a.security is not null and a.UNITS&gt;0  and LAST_NET_ASSETS&gt;1 and f.schclass='GLOBAL' ) _x000d_where MKTVAL &gt; 0) order by 6 desc"/>
  </connection>
  <connection id="5" xr16:uid="{00000000-0015-0000-FFFF-FFFF04000000}" name="Connection1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A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AF')_x000d_order by 6 desc"/>
  </connection>
  <connection id="6" xr16:uid="{46207040-3C1F-438B-AFB9-CFC1EFAEDDF8}" name="Connection10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00000000-0015-0000-FFFF-FFFF06000000}" name="Connection103"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1' and units&lt;&gt;0 and a.security is not null AND A.scheme='TAF'_x000d_ order by 6 desc"/>
  </connection>
  <connection id="8" xr16:uid="{00000000-0015-0000-FFFF-FFFF07000000}" name="Connection10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AF' _x000d_ _x000d_and WEEKEND_DT='31 Dec 2021' and a.ASSET_TYPE in ('01','45','51')  _x000d_and a.schclass='GLOBAL' and a.security is not null and a.UNITS&gt;0   and LAST_NET_ASSETS&gt;1 and f.schclass='GLOBAL' ) _x000d_where units &gt; 0 _x000d_order by 6 desc"/>
  </connection>
  <connection id="9" xr16:uid="{00000000-0015-0000-FFFF-FFFF0D000000}" name="Connection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3D844FE9-AA6F-4881-843E-C46D05F69EE0}" name="Connection11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USTF' _x000d_ and LAST_NET_ASSETS&gt;1 and f.SCHCLASS='GLOBAL'_x000d_and WEEKEND_DT='31 Dec 2021' and a.ASSET_TYPE in('16','17','19','20','22','03','15'))  _x000d_where MKTVAL &gt; 0 order by 6 desc"/>
  </connection>
  <connection id="11" xr16:uid="{00000000-0015-0000-FFFF-FFFF18000000}" name="Connection1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RSFM' _x000d_ and LAST_NET_ASSETS&gt;1 and f.SCHCLASS='GLOBAL'_x000d_and WEEKEND_DT='31 Dec 2021' and a.ASSET_TYPE in('16','17','19','20','22','03','15'))  _x000d_where MKTVAL &gt; 0 order by 6 desc"/>
  </connection>
  <connection id="12" xr16:uid="{E76CEEF7-45F9-4FB0-AABF-7E06BE5FBFDD}" name="Connection12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USTF' _x000d_ _x000d_and WEEKEND_DT='31 Dec 2021' and a.ASSET_TYPE in('05','06','07','09','11','12','14','25','29','34','18','52') and LISTED_Y_N='Y'  _x000d_and a.schclass='GLOBAL' and a.security is not null and a.UNITS&gt;0  and LAST_NET_ASSETS&gt;1 and f.schclass='GLOBAL' ) _x000d_where MKTVAL &gt; 0) order by 6 desc"/>
  </connection>
  <connection id="13" xr16:uid="{00000000-0015-0000-FFFF-FFFF23000000}" name="Connection13"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Dec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RSFM' _x000d_ _x000d_and WEEKEND_DT='31 Dec 2021' and a.ASSET_TYPE in('05','06','07','09','11','12','14','25','29','34','18','52') and LISTED_Y_N='N'  _x000d_and a.schclass='GLOBAL' and a.security is not null and a.UNITS&gt;0   and LAST_NET_ASSETS&gt;1 and f.schclass='GLOBAL' ) _x000d_where MKTVAL &gt; 0) order by 6 desc"/>
  </connection>
  <connection id="14" xr16:uid="{36C90B82-8421-430A-A54D-78F73204AEF6}" name="Connection1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UST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USTF')_x000d_order by 6 desc"/>
  </connection>
  <connection id="15" xr16:uid="{00000000-0015-0000-FFFF-FFFF2E000000}" name="Connection1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RSFM' _x000d_ _x000d_and WEEKEND_DT='31 Dec 2021' and a.ASSET_TYPE in('05','06','07','09','11','12','14','25','29','34','18','52') and LISTED_Y_N='Y'  _x000d_and a.schclass='GLOBAL' and a.security is not null and a.UNITS&gt;0  and LAST_NET_ASSETS&gt;1 and f.schclass='GLOBAL' ) _x000d_where MKTVAL &gt; 0) order by 6 desc"/>
  </connection>
  <connection id="16" xr16:uid="{53959DF8-60E2-46F5-9201-8515D7E9E626}" name="Connection1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00000000-0015-0000-FFFF-FFFF39000000}" name="Connection1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RSFM'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RSFM')_x000d_order by 6 desc"/>
  </connection>
  <connection id="18" xr16:uid="{A1213CBB-862D-4103-BC05-DEA7B442CAB8}" name="Connection1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FSP1' _x000d_ _x000d_and WEEKEND_DT='31 Dec 2021' and a.ASSET_TYPE in('05','06','07','09','11','12','14','25','29','34','18','52') and LISTED_Y_N='Y'  _x000d_and a.schclass='GLOBAL' and a.security is not null and a.UNITS&gt;0  and LAST_NET_ASSETS&gt;1 and f.schclass='GLOBAL' ) _x000d_where MKTVAL &gt; 0) order by 6 desc"/>
  </connection>
  <connection id="19" xr16:uid="{29E125C3-5E12-4E2E-88D0-2FEB1793AF27}" name="Connection1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00000000-0015-0000-FFFF-FFFF48000000}" name="Connection1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RSFM' _x000d_ _x000d_and WEEKEND_DT='31 Dec 2021' and a.ASSET_TYPE in ('01','45','51')  _x000d_and a.schclass='GLOBAL' and a.security is not null and a.UNITS&gt;0   and LAST_NET_ASSETS&gt;1 and f.schclass='GLOBAL' ) _x000d_where units &gt; 0 _x000d_order by 6 desc"/>
  </connection>
  <connection id="21" xr16:uid="{A3EFC76C-EE6D-4CD3-AEC6-BBA68FFA4931}" name="Connection17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F' _x000d_ and LAST_NET_ASSETS&gt;1 and f.SCHCLASS='GLOBAL'_x000d_and WEEKEND_DT='31 Dec 2021' and a.ASSET_TYPE in('16','17','19','20','22','03','15'))  _x000d_where MKTVAL &gt; 0 order by 6 desc"/>
  </connection>
  <connection id="22" xr16:uid="{00000000-0015-0000-FFFF-FFFF62000000}" name="Connection17486" type="1" refreshedVersion="3"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EGF' _x000d_ _x000d_and WEEKEND_DT='30 Nov 2021' and (A.ASSET_TYPE in('35','36','24') _x000d_and a.schclass='GLOBAL' and a.security is not null and a.UNITS&gt;0   and LAST_NET_ASSETS&gt;1 and f.schclass='GLOBAL' ) _x000d_AND (LAST_NET_ASSETS/100000) &gt; 0 order by 6 desc)"/>
  </connection>
  <connection id="23" xr16:uid="{00000000-0015-0000-FFFF-FFFF49000000}" name="Connection1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A11E49C9-27D3-4879-9040-24911F924F74}" name="Connection18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F' _x000d_ _x000d_and WEEKEND_DT='31 Dec 2021' and a.ASSET_TYPE in('05','06','07','09','11','12','14','25','29','34','18','52') and LISTED_Y_N='Y'  _x000d_and a.schclass='GLOBAL' and a.security is not null and a.UNITS&gt;0  and LAST_NET_ASSETS&gt;1 and f.schclass='GLOBAL' ) _x000d_where MKTVAL &gt; 0) order by 6 desc"/>
  </connection>
  <connection id="25" xr16:uid="{00000000-0015-0000-FFFF-FFFF4A000000}" name="Connection1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REF' _x000d_ _x000d_and WEEKEND_DT='31 Dec 2021' and a.ASSET_TYPE in ('01','45','51')  _x000d_and a.schclass='GLOBAL' and a.security is not null and a.UNITS&gt;0   and LAST_NET_ASSETS&gt;1 and f.schclass='GLOBAL' ) _x000d_where units &gt; 0 _x000d_order by 6 desc"/>
  </connection>
  <connection id="26" xr16:uid="{14582BD5-12FE-402B-9D7E-6CF23F45CFD1}" name="Connection1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F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FF')_x000d_order by 6 desc"/>
  </connection>
  <connection id="27" xr16:uid="{00000000-0015-0000-FFFF-FFFF0C000000}" name="Connection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RSTF' _x000d_ and LAST_NET_ASSETS&gt;1 and f.SCHCLASS='GLOBAL'_x000d_and WEEKEND_DT='31 Dec 2021' and a.ASSET_TYPE in('16','17','19','20','22','03','15'))  _x000d_where MKTVAL &gt; 0 order by 6 desc"/>
  </connection>
  <connection id="28" xr16:uid="{00000000-0015-0000-FFFF-FFFF4C000000}" name="Connection2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4FD7C04D-F831-41EF-952B-A6C69015AD9A}" name="Connection20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00000000-0015-0000-FFFF-FFFF4D000000}" name="Connection2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QNTF' _x000d_ _x000d_and WEEKEND_DT='31 Dec 2021' and a.ASSET_TYPE in('05','06','07','09','11','12','14','25','29','34','18','52') and LISTED_Y_N='Y'  _x000d_and a.schclass='GLOBAL' and a.security is not null and a.UNITS&gt;0  and LAST_NET_ASSETS&gt;1 and f.schclass='GLOBAL' ) _x000d_where MKTVAL &gt; 0) order by 6 desc"/>
  </connection>
  <connection id="31" xr16:uid="{695A6647-13BD-428C-BF00-6B61210958A4}" name="Connection21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STBF' _x000d_ and LAST_NET_ASSETS&gt;1 and f.SCHCLASS='GLOBAL'_x000d_and WEEKEND_DT='31 Dec 2021' and a.ASSET_TYPE in('16','17','19','20','22','03','15'))  _x000d_where MKTVAL &gt; 0 order by 6 desc"/>
  </connection>
  <connection id="32" xr16:uid="{00000000-0015-0000-FFFF-FFFF4E000000}" name="Connection2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QNTF' _x000d_ _x000d_and WEEKEND_DT='31 Dec 2021' and a.ASSET_TYPE in ('01','45','51')  _x000d_and a.schclass='GLOBAL' and a.security is not null and a.UNITS&gt;0   and LAST_NET_ASSETS&gt;1 and f.schclass='GLOBAL' ) _x000d_where units &gt; 0 _x000d_order by 6 desc"/>
  </connection>
  <connection id="33" xr16:uid="{48A03D84-6761-48D4-A259-7EC832B8CF45}" name="Connection22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Dec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STBF' _x000d_ _x000d_and WEEKEND_DT='31 Dec 2021' and a.ASSET_TYPE in('05','06','07','09','11','12','14','25','29','34','18','52') and LISTED_Y_N='N'  _x000d_and a.schclass='GLOBAL' and a.security is not null and a.UNITS&gt;0   and LAST_NET_ASSETS&gt;1 and f.schclass='GLOBAL' ) _x000d_where MKTVAL &gt; 0) order by 6 desc"/>
  </connection>
  <connection id="34" xr16:uid="{00000000-0015-0000-FFFF-FFFF4F000000}" name="Connection2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60A7B363-A306-4F09-B622-8690CB2CA589}" name="Connection2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STBF' _x000d_ _x000d_and WEEKEND_DT='31 Dec 2021' and a.ASSET_TYPE in('05','06','07','09','11','12','14','25','29','34','18','52') and LISTED_Y_N='Y'  _x000d_and a.schclass='GLOBAL' and a.security is not null and a.UNITS&gt;0  and LAST_NET_ASSETS&gt;1 and f.schclass='GLOBAL' ) _x000d_where MKTVAL &gt; 0) order by 6 desc"/>
  </connection>
  <connection id="36" xr16:uid="{00000000-0015-0000-FFFF-FFFF50000000}" name="Connection2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NPBETF' _x000d_ _x000d_and WEEKEND_DT='31 Dec 2021' and a.ASSET_TYPE in ('01','45','51')  _x000d_and a.schclass='GLOBAL' and a.security is not null and a.UNITS&gt;0   and LAST_NET_ASSETS&gt;1 and f.schclass='GLOBAL' ) _x000d_where units &gt; 0 _x000d_order by 6 desc"/>
  </connection>
  <connection id="37" xr16:uid="{E471F5C1-A603-48DE-99DE-86296479031B}" name="Connection2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STB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STBF')_x000d_order by 6 desc"/>
  </connection>
  <connection id="38" xr16:uid="{00000000-0015-0000-FFFF-FFFF51000000}" name="Connection2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AD37039C-E284-4EC6-8951-8BDFB384D745}" name="Connection2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00000000-0015-0000-FFFF-FFFF52000000}" name="Connection2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NETF' _x000d_ _x000d_and WEEKEND_DT='31 Dec 2021' and a.ASSET_TYPE in('05','06','07','09','11','12','14','25','29','34','18','52') and LISTED_Y_N='Y'  _x000d_and a.schclass='GLOBAL' and a.security is not null and a.UNITS&gt;0  and LAST_NET_ASSETS&gt;1 and f.schclass='GLOBAL' ) _x000d_where MKTVAL &gt; 0) order by 6 desc"/>
  </connection>
  <connection id="41" xr16:uid="{5ED50EC8-C562-46E7-B768-0E264E12F718}" name="Connection26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RSFC' _x000d_ and LAST_NET_ASSETS&gt;1 and f.SCHCLASS='GLOBAL'_x000d_and WEEKEND_DT='31 Dec 2021' and a.ASSET_TYPE in('16','17','19','20','22','03','15'))  _x000d_where MKTVAL &gt; 0 order by 6 desc"/>
  </connection>
  <connection id="42" xr16:uid="{00000000-0015-0000-FFFF-FFFF53000000}" name="Connection2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NETF' _x000d_ _x000d_and WEEKEND_DT='31 Dec 2021' and a.ASSET_TYPE in ('01','45','51')  _x000d_and a.schclass='GLOBAL' and a.security is not null and a.UNITS&gt;0   and LAST_NET_ASSETS&gt;1 and f.schclass='GLOBAL' ) _x000d_where units &gt; 0 _x000d_order by 6 desc"/>
  </connection>
  <connection id="43" xr16:uid="{DF0C5C3C-45C7-410B-AE0A-37FA58AA76D5}" name="Connection27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RSFC' _x000d_ _x000d_and WEEKEND_DT='31 Dec 2021' and a.ASSET_TYPE in('05','06','07','09','11','12','14','25','29','34','18','52') and LISTED_Y_N='Y'  _x000d_and a.schclass='GLOBAL' and a.security is not null and a.UNITS&gt;0  and LAST_NET_ASSETS&gt;1 and f.schclass='GLOBAL' ) _x000d_where MKTVAL &gt; 0) order by 6 desc"/>
  </connection>
  <connection id="44" xr16:uid="{00000000-0015-0000-FFFF-FFFF54000000}" name="Connection2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BA29CAB4-B842-4238-B679-C6F44346DC98}" name="Connection2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RSFC'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RSFC')_x000d_order by 6 desc"/>
  </connection>
  <connection id="46" xr16:uid="{00000000-0015-0000-FFFF-FFFF55000000}" name="Connection29"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MAOF' _x000d_ _x000d_and WEEKEND_DT='31 Dec 2021' and a.ASSET_TYPE in('05','06','07','09','11','12','14','25','29','34','18','52') and LISTED_Y_N='Y'  _x000d_and a.schclass='GLOBAL' and a.security is not null and a.UNITS&gt;0  and LAST_NET_ASSETS&gt;1 and f.schclass='GLOBAL' ) _x000d_where MKTVAL &gt; 0) order by 6 desc"/>
  </connection>
  <connection id="47" xr16:uid="{93F9051D-82BC-4FDB-9297-D45BEAEFAAEF}" name="Connection2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RSFC' _x000d_ _x000d_and WEEKEND_DT='31 Dec 2021' and a.ASSET_TYPE in ('01','45','51')  _x000d_and a.schclass='GLOBAL' and a.security is not null and a.UNITS&gt;0   and LAST_NET_ASSETS&gt;1 and f.schclass='GLOBAL' ) _x000d_where units &gt; 0 _x000d_order by 6 desc"/>
  </connection>
  <connection id="48" xr16:uid="{00000000-0015-0000-FFFF-FFFF17000000}" name="Connection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FRST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FRSTF')_x000d_order by 6 desc"/>
  </connection>
  <connection id="49" xr16:uid="{00000000-0015-0000-FFFF-FFFF57000000}" name="Connection3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MAO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MAOF')_x000d_order by 6 desc"/>
  </connection>
  <connection id="50" xr16:uid="{592A5C9F-83AC-4124-B381-488C2EA77605}" name="Connection30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BB34A48C-9DB8-4704-AEFE-D62EE4FA58DF}" name="Connection3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00000000-0015-0000-FFFF-FFFF59000000}" name="Connection32"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1' and units&lt;&gt;0 and a.security is not null AND A.scheme='TMAOF'_x000d_ order by 6 desc"/>
  </connection>
  <connection id="53" xr16:uid="{3C4D6204-4FCF-4A36-B275-398BEA735F85}" name="Connection32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LF' _x000d_ and LAST_NET_ASSETS&gt;1 and f.SCHCLASS='GLOBAL'_x000d_and WEEKEND_DT='31 Dec 2021' and a.ASSET_TYPE in('16','17','19','20','22','03','15'))  _x000d_where MKTVAL &gt; 0 order by 6 desc"/>
  </connection>
  <connection id="54" xr16:uid="{00000000-0015-0000-FFFF-FFFF5A000000}" name="Connection3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MAOF' _x000d_ _x000d_and WEEKEND_DT='31 Dec 2021' and a.ASSET_TYPE in ('01','45','51')  _x000d_and a.schclass='GLOBAL' and a.security is not null and a.UNITS&gt;0   and LAST_NET_ASSETS&gt;1 and f.schclass='GLOBAL' ) _x000d_where units &gt; 0 _x000d_order by 6 desc"/>
  </connection>
  <connection id="55" xr16:uid="{5E172201-06AF-4DB8-94C4-86405805CCA2}" name="Connection3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L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LF')_x000d_order by 6 desc"/>
  </connection>
  <connection id="56" xr16:uid="{00000000-0015-0000-FFFF-FFFF5B000000}" name="Connection3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90BEA339-0B94-4F96-954B-86A9E046159D}" name="Connection3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00000000-0015-0000-FFFF-FFFF5C000000}" name="Connection3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NR' _x000d_ _x000d_and WEEKEND_DT='31 Dec 2021' and a.ASSET_TYPE in ('01','45','51')  _x000d_and a.schclass='GLOBAL' and a.security is not null and a.UNITS&gt;0   and LAST_NET_ASSETS&gt;1 and f.schclass='GLOBAL' ) _x000d_where units &gt; 0 _x000d_order by 6 desc"/>
  </connection>
  <connection id="59" xr16:uid="{97D2C67E-BBD6-4B4D-A034-E5B93EFACEB4}" name="Connection3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PFSP1' _x000d_ _x000d_and WEEKEND_DT='31 Dec 2021' and a.ASSET_TYPE in('05','06','07','09','11','12','14','25','29','34','18','52') and LISTED_Y_N='Y'  _x000d_and a.schclass='GLOBAL' and a.security is not null and a.UNITS&gt;0  and LAST_NET_ASSETS&gt;1 and f.schclass='GLOBAL' ) _x000d_where MKTVAL &gt; 0) order by 6 desc"/>
  </connection>
  <connection id="60" xr16:uid="{00000000-0015-0000-FFFF-FFFF5D000000}" name="Connection3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E03B81B1-8820-4E1F-80AB-DF60224124F6}" name="Connection3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A243F967-8685-4686-9759-AF809A3F5361}" name="Connection37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Dec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PF' _x000d_ _x000d_and WEEKEND_DT='31 Dec 2021' and a.ASSET_TYPE in('05','06','07','09','11','12','14','25','29','34','18','52') and LISTED_Y_N='N'  _x000d_and a.schclass='GLOBAL' and a.security is not null and a.UNITS&gt;0   and LAST_NET_ASSETS&gt;1 and f.schclass='GLOBAL' ) _x000d_where MKTVAL &gt; 0) order by 6 desc"/>
  </connection>
  <connection id="63" xr16:uid="{00000000-0015-0000-FFFF-FFFF5F000000}" name="Connection3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TOFE' _x000d_ _x000d_and WEEKEND_DT='31 Dec 2021' and a.ASSET_TYPE in ('01','45','51')  _x000d_and a.schclass='GLOBAL' and a.security is not null and a.UNITS&gt;0   and LAST_NET_ASSETS&gt;1 and f.schclass='GLOBAL' ) _x000d_where units &gt; 0 _x000d_order by 6 desc"/>
  </connection>
  <connection id="64" xr16:uid="{5401C11A-3F8E-41E6-B07C-AEB88F1EFE70}" name="Connection38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PF' _x000d_ _x000d_and WEEKEND_DT='31 Dec 2021' and a.ASSET_TYPE in('05','06','07','09','11','12','14','25','29','34','18','52') and LISTED_Y_N='Y'  _x000d_and a.schclass='GLOBAL' and a.security is not null and a.UNITS&gt;0  and LAST_NET_ASSETS&gt;1 and f.schclass='GLOBAL' ) _x000d_where MKTVAL &gt; 0) order by 6 desc"/>
  </connection>
  <connection id="65" xr16:uid="{00000000-0015-0000-FFFF-FFFF60000000}" name="Connection3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B211EBC7-08D2-44C2-ACF7-E8BD0F2CD69B}" name="Connection3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IP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IPF')_x000d_order by 6 desc"/>
  </connection>
  <connection id="67" xr16:uid="{00000000-0015-0000-FFFF-FFFF61000000}" name="Connection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0245B846-C709-43CA-9668-45919ACB8451}" name="Connection40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00000000-0015-0000-FFFF-FFFF63000000}" name="Connection4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EOF' _x000d_ _x000d_and WEEKEND_DT='31 Dec 2021' and a.ASSET_TYPE in ('01','45','51')  _x000d_and a.schclass='GLOBAL' and a.security is not null and a.UNITS&gt;0   and LAST_NET_ASSETS&gt;1 and f.schclass='GLOBAL' ) _x000d_where units &gt; 0 _x000d_order by 6 desc"/>
  </connection>
  <connection id="70" xr16:uid="{569984CD-171D-4FB5-A95F-41D5230271DF}" name="Connection4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D11D1F9B-A47B-44E5-BBD1-648BE92838DA}" name="Connection41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Dec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FA' _x000d_ _x000d_and WEEKEND_DT='31 Dec 2021' and a.ASSET_TYPE in('05','06','07','09','11','12','14','25','29','34','18','52') and LISTED_Y_N='N'  _x000d_and a.schclass='GLOBAL' and a.security is not null and a.UNITS&gt;0   and LAST_NET_ASSETS&gt;1 and f.schclass='GLOBAL' ) _x000d_where MKTVAL &gt; 0) order by 6 desc"/>
  </connection>
  <connection id="72" xr16:uid="{00000000-0015-0000-FFFF-FFFF64000000}" name="Connection4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76C4AD61-112B-44EC-9F2B-8BF700ACEA49}" name="Connection42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FA' _x000d_ _x000d_and WEEKEND_DT='31 Dec 2021' and a.ASSET_TYPE in('05','06','07','09','11','12','14','25','29','34','18','52') and LISTED_Y_N='Y'  _x000d_and a.schclass='GLOBAL' and a.security is not null and a.UNITS&gt;0  and LAST_NET_ASSETS&gt;1 and f.schclass='GLOBAL' ) _x000d_where MKTVAL &gt; 0) order by 6 desc"/>
  </connection>
  <connection id="74" xr16:uid="{F3424C83-CC37-41BD-8EF6-8FB20901B667}" name="Connection4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IFA'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IFA')_x000d_order by 6 desc"/>
  </connection>
  <connection id="75" xr16:uid="{00000000-0015-0000-FFFF-FFFF66000000}" name="Connection4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SF' _x000d_ _x000d_and WEEKEND_DT='31 Dec 2021' and a.ASSET_TYPE in ('01','45','51')  _x000d_and a.schclass='GLOBAL' and a.security is not null and a.UNITS&gt;0   and LAST_NET_ASSETS&gt;1 and f.schclass='GLOBAL' ) _x000d_where units &gt; 0 _x000d_order by 6 desc"/>
  </connection>
  <connection id="76" xr16:uid="{E0D69FD4-4A0F-4ECC-A840-9FF2D27465CA}" name="Connection4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00000000-0015-0000-FFFF-FFFF67000000}" name="Connection4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697DADE1-D353-45DB-9397-10EC726BBAB3}" name="Connection4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GSFR'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GSFR')_x000d_order by 6 desc"/>
  </connection>
  <connection id="79" xr16:uid="{00000000-0015-0000-FFFF-FFFF68000000}" name="Connection4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TSF96' _x000d_ _x000d_and WEEKEND_DT='31 Dec 2021' and a.ASSET_TYPE in ('01','45','51')  _x000d_and a.schclass='GLOBAL' and a.security is not null and a.UNITS&gt;0   and LAST_NET_ASSETS&gt;1 and f.schclass='GLOBAL' ) _x000d_where units &gt; 0 _x000d_order by 6 desc"/>
  </connection>
  <connection id="80" xr16:uid="{32C8FB7B-679E-4085-8423-0ED2C760F16E}" name="Connection4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00000000-0015-0000-FFFF-FFFF69000000}" name="Connection4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505D9129-A8EF-4FB5-A5CC-3F8759CD2158}" name="Connection47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RF' _x000d_ _x000d_and WEEKEND_DT='31 Dec 2021' and a.ASSET_TYPE in('05','06','07','09','11','12','14','25','29','34','18','52') and LISTED_Y_N='Y'  _x000d_and a.schclass='GLOBAL' and a.security is not null and a.UNITS&gt;0  and LAST_NET_ASSETS&gt;1 and f.schclass='GLOBAL' ) _x000d_where MKTVAL &gt; 0) order by 6 desc"/>
  </connection>
  <connection id="83" xr16:uid="{00000000-0015-0000-FFFF-FFFF6A000000}" name="Connection4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PHF' _x000d_ _x000d_and WEEKEND_DT='31 Dec 2021' and a.ASSET_TYPE in ('01','45','51')  _x000d_and a.schclass='GLOBAL' and a.security is not null and a.UNITS&gt;0   and LAST_NET_ASSETS&gt;1 and f.schclass='GLOBAL' ) _x000d_where units &gt; 0 _x000d_order by 6 desc"/>
  </connection>
  <connection id="84" xr16:uid="{2A8DE11F-4F7E-4913-B656-4F03CFAAFC5F}" name="Connection4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FR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FRF')_x000d_order by 6 desc"/>
  </connection>
  <connection id="85" xr16:uid="{00000000-0015-0000-FFFF-FFFF6B000000}" name="Connection4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3FFB64F4-5EC0-4D8A-8FEE-3A9144C7022E}" name="Connection49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00000000-0015-0000-FFFF-FFFF6C000000}" name="Connection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YCF' _x000d_ _x000d_and WEEKEND_DT='31 Dec 2021' and a.ASSET_TYPE in ('01','45','51')  _x000d_and a.schclass='GLOBAL' and a.security is not null and a.UNITS&gt;0   and LAST_NET_ASSETS&gt;1 and f.schclass='GLOBAL' ) _x000d_where units &gt; 0 _x000d_order by 6 desc"/>
  </connection>
  <connection id="88" xr16:uid="{00000000-0015-0000-FFFF-FFFF6D000000}" name="Connection5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CF' _x000d_ _x000d_and WEEKEND_DT='31 Dec 2021' and a.ASSET_TYPE in('05','06','07','09','11','12','14','25','29','34','18','52') and LISTED_Y_N='Y'  _x000d_and a.schclass='GLOBAL' and a.security is not null and a.UNITS&gt;0  and LAST_NET_ASSETS&gt;1 and f.schclass='GLOBAL' ) _x000d_where MKTVAL &gt; 0) order by 6 desc"/>
  </connection>
  <connection id="89" xr16:uid="{7973A360-85DC-4697-99FA-3F369D8355BB}" name="Connection50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DBF' _x000d_ and LAST_NET_ASSETS&gt;1 and f.SCHCLASS='GLOBAL'_x000d_and WEEKEND_DT='31 Dec 2021' and a.ASSET_TYPE in('16','17','19','20','22','03','15'))  _x000d_where MKTVAL &gt; 0 order by 6 desc"/>
  </connection>
  <connection id="90" xr16:uid="{00000000-0015-0000-FFFF-FFFF6E000000}" name="Connection5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CF' _x000d_ _x000d_and WEEKEND_DT='31 Dec 2021' and a.ASSET_TYPE in ('01','45','51')  _x000d_and a.schclass='GLOBAL' and a.security is not null and a.UNITS&gt;0   and LAST_NET_ASSETS&gt;1 and f.schclass='GLOBAL' ) _x000d_where units &gt; 0 _x000d_order by 6 desc"/>
  </connection>
  <connection id="91" xr16:uid="{A55EB025-7A10-4C3B-B662-39154612CDBB}" name="Connection5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M56F' _x000d_ _x000d_and WEEKEND_DT='31 Dec 2021' and a.ASSET_TYPE in('05','06','07','09','11','12','14','25','29','34','18','52') and LISTED_Y_N='Y'  _x000d_and a.schclass='GLOBAL' and a.security is not null and a.UNITS&gt;0  and LAST_NET_ASSETS&gt;1 and f.schclass='GLOBAL' ) _x000d_where MKTVAL &gt; 0) order by 6 desc"/>
  </connection>
  <connection id="92" xr16:uid="{0C3AC664-BEE0-4F91-879C-3F0675212682}" name="Connection51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DBF' _x000d_ _x000d_and WEEKEND_DT='31 Dec 2021' and a.ASSET_TYPE in('05','06','07','09','11','12','14','25','29','34','18','52') and LISTED_Y_N='Y'  _x000d_and a.schclass='GLOBAL' and a.security is not null and a.UNITS&gt;0  and LAST_NET_ASSETS&gt;1 and f.schclass='GLOBAL' ) _x000d_where MKTVAL &gt; 0) order by 6 desc"/>
  </connection>
  <connection id="93" xr16:uid="{00000000-0015-0000-FFFF-FFFF6F000000}" name="Connection5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F09EC091-5B77-4193-A06E-F721EFE7A530}" name="Connection52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DB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DBF')_x000d_order by 6 desc"/>
  </connection>
  <connection id="95" xr16:uid="{00000000-0015-0000-FFFF-FFFF70000000}" name="Connection5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FSA' _x000d_ _x000d_and WEEKEND_DT='31 Dec 2021' and a.ASSET_TYPE in ('01','45','51')  _x000d_and a.schclass='GLOBAL' and a.security is not null and a.UNITS&gt;0   and LAST_NET_ASSETS&gt;1 and f.schclass='GLOBAL' ) _x000d_where units &gt; 0 _x000d_order by 6 desc"/>
  </connection>
  <connection id="96" xr16:uid="{39534F8A-BA8D-465E-8C54-C8B55C5F76F8}" name="Connection53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00000000-0015-0000-FFFF-FFFF71000000}" name="Connection5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BA3BD043-0F76-4E9B-B9EF-C5624D75B148}" name="Connection5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TMFSP1' _x000d_ _x000d_and WEEKEND_DT='31 Dec 2021' and a.ASSET_TYPE in('05','06','07','09','11','12','14','25','29','34','18','52') and LISTED_Y_N='Y'  _x000d_and a.schclass='GLOBAL' and a.security is not null and a.UNITS&gt;0  and LAST_NET_ASSETS&gt;1 and f.schclass='GLOBAL' ) _x000d_where MKTVAL &gt; 0) order by 6 desc"/>
  </connection>
  <connection id="99" xr16:uid="{00000000-0015-0000-FFFF-FFFF72000000}" name="Connection5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IFNA' _x000d_ _x000d_and WEEKEND_DT='31 Dec 2021' and a.ASSET_TYPE in('05','06','07','09','11','12','14','25','29','34','18','52') and LISTED_Y_N='Y'  _x000d_and a.schclass='GLOBAL' and a.security is not null and a.UNITS&gt;0  and LAST_NET_ASSETS&gt;1 and f.schclass='GLOBAL' ) _x000d_where MKTVAL &gt; 0) order by 6 desc"/>
  </connection>
  <connection id="100" xr16:uid="{45F3DE4A-39C0-4B72-9256-7AB6633884C7}" name="Connection5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00000000-0015-0000-FFFF-FFFF73000000}" name="Connection5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IFNA' _x000d_ _x000d_and WEEKEND_DT='31 Dec 2021' and a.ASSET_TYPE in ('01','45','51')  _x000d_and a.schclass='GLOBAL' and a.security is not null and a.UNITS&gt;0   and LAST_NET_ASSETS&gt;1 and f.schclass='GLOBAL' ) _x000d_where units &gt; 0 _x000d_order by 6 desc"/>
  </connection>
  <connection id="102" xr16:uid="{5D9AF9B0-2021-4C3A-ACB6-42CEEA4FFAD2}" name="Connection56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CORPBF' _x000d_ _x000d_and WEEKEND_DT='31 Dec 2021' and a.ASSET_TYPE in('05','06','07','09','11','12','14','25','29','34','18','52') and LISTED_Y_N='Y'  _x000d_and a.schclass='GLOBAL' and a.security is not null and a.UNITS&gt;0  and LAST_NET_ASSETS&gt;1 and f.schclass='GLOBAL' ) _x000d_where MKTVAL &gt; 0) order by 6 desc"/>
  </connection>
  <connection id="103" xr16:uid="{00000000-0015-0000-FFFF-FFFF74000000}" name="Connection5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ACD2804E-4108-4E80-97F7-81D0143388F7}" name="Connection5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CORPB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CORPBF')_x000d_order by 6 desc"/>
  </connection>
  <connection id="105" xr16:uid="{00000000-0015-0000-FFFF-FFFF75000000}" name="Connection58"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EGF' _x000d_ and LAST_NET_ASSETS&gt;1 and f.SCHCLASS='GLOBAL'_x000d_and WEEKEND_DT='31 Dec 2021' and a.ASSET_TYPE in('16','17','19','20','22','03','15'))  _x000d_where MKTVAL &gt; 0 order by 6 desc"/>
  </connection>
  <connection id="106" xr16:uid="{B1CA1DDC-9652-4D86-8796-F69581AC4676}" name="Connection58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00000000-0015-0000-FFFF-FFFF76000000}" name="Connection59"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EGF' _x000d_ _x000d_and WEEKEND_DT='31 Dec 2021' and a.ASSET_TYPE in('05','06','07','09','11','12','14','25','29','34','18','52') and LISTED_Y_N='Y'  _x000d_and a.schclass='GLOBAL' and a.security is not null and a.UNITS&gt;0  and LAST_NET_ASSETS&gt;1 and f.schclass='GLOBAL' ) _x000d_where MKTVAL &gt; 0) order by 6 desc"/>
  </connection>
  <connection id="108" xr16:uid="{499E191B-2751-4D45-AB8E-A81F46B6DC05}" name="Connection59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BPSUF' _x000d_ and LAST_NET_ASSETS&gt;1 and f.SCHCLASS='GLOBAL'_x000d_and WEEKEND_DT='31 Dec 2021' and a.ASSET_TYPE in('16','17','19','20','22','03','15'))  _x000d_where MKTVAL &gt; 0 order by 6 desc"/>
  </connection>
  <connection id="109" xr16:uid="{00000000-0015-0000-FFFF-FFFF77000000}" name="Connection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00000000-0015-0000-FFFF-FFFF78000000}" name="Connection6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EG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EGF')_x000d_order by 6 desc"/>
  </connection>
  <connection id="111" xr16:uid="{C739E6D9-FEAA-4B48-BFEC-E54F76900A7A}" name="Connection60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BPSUF' _x000d_ _x000d_and WEEKEND_DT='31 Dec 2021' and a.ASSET_TYPE in('05','06','07','09','11','12','14','25','29','34','18','52') and LISTED_Y_N='Y'  _x000d_and a.schclass='GLOBAL' and a.security is not null and a.UNITS&gt;0  and LAST_NET_ASSETS&gt;1 and f.schclass='GLOBAL' ) _x000d_where MKTVAL &gt; 0) order by 6 desc"/>
  </connection>
  <connection id="112" xr16:uid="{1E75F2C5-164B-4AFA-A788-5589A0BE7E25}" name="Connection6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BPSU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BPSUF')_x000d_order by 6 desc"/>
  </connection>
  <connection id="113" xr16:uid="{00000000-0015-0000-FFFF-FFFF7A000000}" name="Connection6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EGF' _x000d_ _x000d_and WEEKEND_DT='31 Dec 2021' and a.ASSET_TYPE in ('01','45','51')  _x000d_and a.schclass='GLOBAL' and a.security is not null and a.UNITS&gt;0   and LAST_NET_ASSETS&gt;1 and f.schclass='GLOBAL' ) _x000d_where units &gt; 0 _x000d_order by 6 desc"/>
  </connection>
  <connection id="114" xr16:uid="{00000000-0015-0000-FFFF-FFFF7B000000}" name="Connection6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00000000-0015-0000-FFFF-FFFF7C000000}" name="Connection6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FEF' _x000d_ _x000d_and WEEKEND_DT='31 Dec 2021' and a.ASSET_TYPE in ('01','45','51')  _x000d_and a.schclass='GLOBAL' and a.security is not null and a.UNITS&gt;0   and LAST_NET_ASSETS&gt;1 and f.schclass='GLOBAL' ) _x000d_where units &gt; 0 _x000d_order by 6 desc"/>
  </connection>
  <connection id="116" xr16:uid="{00000000-0015-0000-FFFF-FFFF7D000000}" name="Connection6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00000000-0015-0000-FFFF-FFFF7E000000}" name="Connection6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MCAPF' _x000d_ _x000d_and WEEKEND_DT='31 Dec 2021' and a.ASSET_TYPE in ('01','45','51')  _x000d_and a.schclass='GLOBAL' and a.security is not null and a.UNITS&gt;0   and LAST_NET_ASSETS&gt;1 and f.schclass='GLOBAL' ) _x000d_where units &gt; 0 _x000d_order by 6 desc"/>
  </connection>
  <connection id="118" xr16:uid="{00000000-0015-0000-FFFF-FFFF7F000000}" name="Connection6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00000000-0015-0000-FFFF-FFFF80000000}" name="Connection6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CS' _x000d_ _x000d_and WEEKEND_DT='31 Dec 2021' and a.ASSET_TYPE in ('01','45','51')  _x000d_and a.schclass='GLOBAL' and a.security is not null and a.UNITS&gt;0   and LAST_NET_ASSETS&gt;1 and f.schclass='GLOBAL' ) _x000d_where units &gt; 0 _x000d_order by 6 desc"/>
  </connection>
  <connection id="120" xr16:uid="{00000000-0015-0000-FFFF-FFFF81000000}" name="Connection6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00000000-0015-0000-FFFF-FFFF83000000}" name="Connection7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MIF' _x000d_ _x000d_and WEEKEND_DT='31 Dec 2021' and a.ASSET_TYPE in('05','06','07','09','11','12','14','25','29','34','18','52') and LISTED_Y_N='Y'  _x000d_and a.schclass='GLOBAL' and a.security is not null and a.UNITS&gt;0  and LAST_NET_ASSETS&gt;1 and f.schclass='GLOBAL' ) _x000d_where MKTVAL &gt; 0) order by 6 desc"/>
  </connection>
  <connection id="122" xr16:uid="{00000000-0015-0000-FFFF-FFFF84000000}" name="Connection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MI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MIF')_x000d_order by 6 desc"/>
  </connection>
  <connection id="123" xr16:uid="{86B959ED-C10B-409C-991A-4E58416D8A94}" name="Connection7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M55F' _x000d_ _x000d_and WEEKEND_DT='31 Dec 2021' and a.ASSET_TYPE in('05','06','07','09','11','12','14','25','29','34','18','52') and LISTED_Y_N='Y'  _x000d_and a.schclass='GLOBAL' and a.security is not null and a.UNITS&gt;0  and LAST_NET_ASSETS&gt;1 and f.schclass='GLOBAL' ) _x000d_where MKTVAL &gt; 0) order by 6 desc"/>
  </connection>
  <connection id="124" xr16:uid="{00000000-0015-0000-FFFF-FFFF85000000}" name="Connection72"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1' and units&lt;&gt;0 and a.security is not null AND A.scheme='TMIF'_x000d_ order by 6 desc"/>
  </connection>
  <connection id="125" xr16:uid="{00000000-0015-0000-FFFF-FFFF86000000}" name="Connection7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MIF' _x000d_ _x000d_and WEEKEND_DT='31 Dec 2021' and a.ASSET_TYPE in ('01','45','51')  _x000d_and a.schclass='GLOBAL' and a.security is not null and a.UNITS&gt;0   and LAST_NET_ASSETS&gt;1 and f.schclass='GLOBAL' ) _x000d_where units &gt; 0 _x000d_order by 6 desc"/>
  </connection>
  <connection id="126" xr16:uid="{00000000-0015-0000-FFFF-FFFF87000000}" name="Connection7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00000000-0015-0000-FFFF-FFFF88000000}" name="Connection7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EQPEF' _x000d_ _x000d_and WEEKEND_DT='31 Dec 2021' and a.ASSET_TYPE in ('01','45','51')  _x000d_and a.schclass='GLOBAL' and a.security is not null and a.UNITS&gt;0   and LAST_NET_ASSETS&gt;1 and f.schclass='GLOBAL' ) _x000d_where units &gt; 0 _x000d_order by 6 desc"/>
  </connection>
  <connection id="128" xr16:uid="{00000000-0015-0000-FFFF-FFFF89000000}" name="Connection7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00000000-0015-0000-FFFF-FFFF8A000000}" name="Connection77"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DIVYF' _x000d_ _x000d_and WEEKEND_DT='31 Dec 2021' and a.ASSET_TYPE in('05','06','07','09','11','12','14','25','29','34','18','52') and LISTED_Y_N='Y'  _x000d_and a.schclass='GLOBAL' and a.security is not null and a.UNITS&gt;0  and LAST_NET_ASSETS&gt;1 and f.schclass='GLOBAL' ) _x000d_where MKTVAL &gt; 0) order by 6 desc"/>
  </connection>
  <connection id="130" xr16:uid="{00000000-0015-0000-FFFF-FFFF8B000000}" name="Connection7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DIVY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DIVYF')_x000d_order by 6 desc"/>
  </connection>
  <connection id="131" xr16:uid="{00000000-0015-0000-FFFF-FFFF8C000000}" name="Connection7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DIVYF' _x000d_ _x000d_and WEEKEND_DT='31 Dec 2021' and a.ASSET_TYPE in ('01','45','51')  _x000d_and a.schclass='GLOBAL' and a.security is not null and a.UNITS&gt;0   and LAST_NET_ASSETS&gt;1 and f.schclass='GLOBAL' ) _x000d_where units &gt; 0 _x000d_order by 6 desc"/>
  </connection>
  <connection id="132" xr16:uid="{00000000-0015-0000-FFFF-FFFF8D000000}" name="Connection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SCAPF' _x000d_ _x000d_and WEEKEND_DT='31 Dec 2021' and a.ASSET_TYPE in ('01','45','51')  _x000d_and a.schclass='GLOBAL' and a.security is not null and a.UNITS&gt;0   and LAST_NET_ASSETS&gt;1 and f.schclass='GLOBAL' ) _x000d_where units &gt; 0 _x000d_order by 6 desc"/>
  </connection>
  <connection id="133" xr16:uid="{00000000-0015-0000-FFFF-FFFF8E000000}" name="Connection8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00000000-0015-0000-FFFF-FFFF8F000000}" name="Connection8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Dec 2021' and a.scheme='TDIF' _x000d_ and LAST_NET_ASSETS &gt;1 and f.SCHCLASS='GLOBAL' _x000d_and WEEKEND_DT='31 Dec 2021' and a.ASSET_TYPE in('43','44')) _x000d_where MKTVAL &gt; 0 order by 6 desc"/>
  </connection>
  <connection id="135" xr16:uid="{00000000-0015-0000-FFFF-FFFF90000000}" name="Connection8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DIF' _x000d_ _x000d_and WEEKEND_DT='31 Dec 2021' and a.ASSET_TYPE in ('01','45','51')  _x000d_and a.schclass='GLOBAL' and a.security is not null and a.UNITS&gt;0   and LAST_NET_ASSETS&gt;1 and f.schclass='GLOBAL' ) _x000d_where units &gt; 0 _x000d_order by 6 desc"/>
  </connection>
  <connection id="136" xr16:uid="{00000000-0015-0000-FFFF-FFFF91000000}" name="Connection8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00000000-0015-0000-FFFF-FFFF93000000}" name="Connection8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BCF' _x000d_ _x000d_and WEEKEND_DT='31 Dec 2021' and a.ASSET_TYPE in ('01','45','51')  _x000d_and a.schclass='GLOBAL' and a.security is not null and a.UNITS&gt;0   and LAST_NET_ASSETS&gt;1 and f.schclass='GLOBAL' ) _x000d_where units &gt; 0 _x000d_order by 6 desc"/>
  </connection>
  <connection id="138" xr16:uid="{00000000-0015-0000-FFFF-FFFF94000000}" name="Connection8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00000000-0015-0000-FFFF-FFFF95000000}" name="Connection8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BFSF' _x000d_ _x000d_and WEEKEND_DT='31 Dec 2021' and a.ASSET_TYPE in ('01','45','51')  _x000d_and a.schclass='GLOBAL' and a.security is not null and a.UNITS&gt;0   and LAST_NET_ASSETS&gt;1 and f.schclass='GLOBAL' ) _x000d_where units &gt; 0 _x000d_order by 6 desc"/>
  </connection>
  <connection id="140" xr16:uid="{00000000-0015-0000-FFFF-FFFF96000000}" name="Connection8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00000000-0015-0000-FFFF-FFFF97000000}" name="Connection89" type="1" refreshedVersion="2"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Dec 2021' and a.asset_type='21' _x000d_   and a.scheme='TBAF' and a.security is not null _x000d_   group by a.scheme,nvl(b1.name,b.name))"/>
  </connection>
  <connection id="142" xr16:uid="{00000000-0015-0000-FFFF-FFFF98000000}" name="Connection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00000000-0015-0000-FFFF-FFFF99000000}" name="Connection90"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BAF' _x000d_ and LAST_NET_ASSETS&gt;1 and f.SCHCLASS='GLOBAL'_x000d_and WEEKEND_DT='31 Dec 2021' and a.ASSET_TYPE in('16','17','19','20','22','03','15'))  _x000d_where MKTVAL &gt; 0 order by 6 desc"/>
  </connection>
  <connection id="144" xr16:uid="{00000000-0015-0000-FFFF-FFFF9A000000}" name="Connection9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BAF' _x000d_ _x000d_and WEEKEND_DT='31 Dec 2021' and a.ASSET_TYPE in('05','06','07','09','11','12','14','25','29','34','18','52') and LISTED_Y_N='Y'  _x000d_and a.schclass='GLOBAL' and a.security is not null and a.UNITS&gt;0  and LAST_NET_ASSETS&gt;1 and f.schclass='GLOBAL' ) _x000d_where MKTVAL &gt; 0) order by 6 desc"/>
  </connection>
  <connection id="145" xr16:uid="{00000000-0015-0000-FFFF-FFFF9B000000}" name="Connection9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1' and a.scheme='TBAF' _x000d_ _x000d_and WEEKEND_DT='31 Dec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Dec 2021'_x000d_left outer join  tatamfplus.weeknav d on  d.weekend_dt='31 Dec 2021' and d.scheme=a.scheme and d.schclass='GLOBAL' _x000d_left outer join  tatamfplus.assetype e on e.rectype='L' and e.asset_type=a.asset_type_x000d_WHERE del_date&lt;='31 Dec 2021' AND mat_date &gt;'31 Dec 2021' and a.scheme='TBAF')_x000d_order by 6 desc"/>
  </connection>
  <connection id="146" xr16:uid="{4AEDEF06-C881-4B2D-8374-90C5982C08AF}" name="Connection9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FM55E' _x000d_ _x000d_and WEEKEND_DT='31 Dec 2021' and a.ASSET_TYPE in('05','06','07','09','11','12','14','25','29','34','18','52') and LISTED_Y_N='Y'  _x000d_and a.schclass='GLOBAL' and a.security is not null and a.UNITS&gt;0  and LAST_NET_ASSETS&gt;1 and f.schclass='GLOBAL' ) _x000d_where MKTVAL &gt; 0) order by 6 desc"/>
  </connection>
  <connection id="147" xr16:uid="{00000000-0015-0000-FFFF-FFFF9C000000}" name="Connection95"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1' and units&lt;&gt;0 and a.security is not null AND A.scheme='TBAF'_x000d_ order by 6 desc"/>
  </connection>
  <connection id="148" xr16:uid="{00000000-0015-0000-FFFF-FFFF9D000000}" name="Connection9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1' and a.scheme='TBAF' _x000d_ _x000d_and WEEKEND_DT='31 Dec 2021' and a.ASSET_TYPE in ('01','45','51')  _x000d_and a.schclass='GLOBAL' and a.security is not null and a.UNITS&gt;0   and LAST_NET_ASSETS&gt;1 and f.schclass='GLOBAL' ) _x000d_where units &gt; 0 _x000d_order by 6 desc"/>
  </connection>
  <connection id="149" xr16:uid="{00000000-0015-0000-FFFF-FFFF9E000000}" name="Connection9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Dec 2021',add_months('31 Dec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00000000-0015-0000-FFFF-FFFF9F000000}" name="Connection98" type="1" refreshedVersion="2"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Dec 2021' and a.asset_type='21' _x000d_   and a.scheme='TAF' and a.security is not null _x000d_   group by a.scheme,nvl(b1.name,b.name))"/>
  </connection>
  <connection id="151" xr16:uid="{00000000-0015-0000-FFFF-FFFFA0000000}" name="Connection9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1' and a.scheme='TAF' _x000d_ and LAST_NET_ASSETS&gt;1 and f.SCHCLASS='GLOBAL'_x000d_and WEEKEND_DT='31 Dec 2021' and a.ASSET_TYPE in('16','17','19','20','22','03','15'))  _x000d_where MKTVAL &gt; 0 order by 6 desc"/>
  </connection>
</connections>
</file>

<file path=xl/sharedStrings.xml><?xml version="1.0" encoding="utf-8"?>
<sst xmlns="http://schemas.openxmlformats.org/spreadsheetml/2006/main" count="13626" uniqueCount="3158">
  <si>
    <t>INE670A01012</t>
  </si>
  <si>
    <t>INE120A01034</t>
  </si>
  <si>
    <t>INE04I401011</t>
  </si>
  <si>
    <t>INE111A01025</t>
  </si>
  <si>
    <t>INE142Z01019</t>
  </si>
  <si>
    <t>INE102D01028</t>
  </si>
  <si>
    <t>INE040D01038</t>
  </si>
  <si>
    <t>NAV AS ON 31-DEC-21: RS.294.0836 (REGULAR  - GROWTH)</t>
  </si>
  <si>
    <t>NAV AS ON 31-DEC-21: RS.119.9546 (REGULAR  - IDCW)</t>
  </si>
  <si>
    <t>NAV AS ON 31-DEC-21: RS.321.3782 (DIRECT - GROWTH)</t>
  </si>
  <si>
    <t>NAV AS ON 31-DEC-21: RS.176.4406 (DIRECT - IDCW)</t>
  </si>
  <si>
    <t>NAV AS ON 30-JUN-21: RS.251.4299 (REGULAR  - GROWTH)</t>
  </si>
  <si>
    <t>NAV AS ON 30-JUN-21: RS.102.5863 (REGULAR  - IDCW)</t>
  </si>
  <si>
    <t>NAV AS ON 30-JUN-21: RS.273.1888 (DIRECT - GROWTH)</t>
  </si>
  <si>
    <t>INE214T01019</t>
  </si>
  <si>
    <t>INE100A01010</t>
  </si>
  <si>
    <t>INE823G01014</t>
  </si>
  <si>
    <t>INE114A01011</t>
  </si>
  <si>
    <t>GOI -  8.08% (02/08/2022)</t>
  </si>
  <si>
    <t>IN0020070028</t>
  </si>
  <si>
    <t>IN0020120013</t>
  </si>
  <si>
    <t xml:space="preserve">GOI - 7.37% (16/04/2023) </t>
  </si>
  <si>
    <t>IN0020180025</t>
  </si>
  <si>
    <t>GOI -  8.13% (21/09/2022)</t>
  </si>
  <si>
    <t>IN0020070051</t>
  </si>
  <si>
    <t>GOI - 6.84% (19/12/2022)</t>
  </si>
  <si>
    <t>IN0020160050</t>
  </si>
  <si>
    <t>NAV AS ON 31-DEC-21: RS.15.1658 (REGULAR  - MONTHLY IDCW)</t>
  </si>
  <si>
    <t>NAV AS ON 31-DEC-21: RS.41.1578 (REGULAR  - GROWTH)</t>
  </si>
  <si>
    <t>NAV AS ON 31-DEC-21: RS.19.7267 (REGULAR  - PERIODIC IDCW)</t>
  </si>
  <si>
    <t>NAV AS ON 31-DEC-21: RS.17.6562 (DIRECT - MONTHLY IDCW)</t>
  </si>
  <si>
    <t>NAV AS ON 31-DEC-21: RS.45.1285 (DIRECT - GROWTH)</t>
  </si>
  <si>
    <t>NAV AS ON 31-DEC-21: RS.22.0595 (DIRECT - PERIODIC IDCW)</t>
  </si>
  <si>
    <t>NAV AS ON 30-JUN-21: RS.14.7285 (REGULAR  - MONTHLY IDCW)</t>
  </si>
  <si>
    <t>NAV AS ON 30-JUN-21: RS.39.1577 (REGULAR  - GROWTH)</t>
  </si>
  <si>
    <t>NAV AS ON 30-JUN-21: RS.18.7762 (REGULAR  - PERIODIC IDCW)</t>
  </si>
  <si>
    <t>NAV AS ON 30-JUN-21: RS.17.0004 (DIRECT - MONTHLY IDCW)</t>
  </si>
  <si>
    <t>NAV AS ON 30-JUN-21: RS.42.6438 (DIRECT - GROWTH)</t>
  </si>
  <si>
    <t>NAV AS ON 30-JUN-21: RS.20.8728 (DIRECT - PERIODIC IDCW)</t>
  </si>
  <si>
    <t>INE763G01038</t>
  </si>
  <si>
    <t>INE424H01027</t>
  </si>
  <si>
    <t>INE042A01014</t>
  </si>
  <si>
    <t>INE901L01018</t>
  </si>
  <si>
    <t>INE482A01020</t>
  </si>
  <si>
    <t>NAV AS ON 31-DEC-21: RS.198.6689 (REGULAR  - GROWTH)</t>
  </si>
  <si>
    <t>NAV AS ON 31-DEC-21: RS.81.7045 (REGULAR  - IDCW TRIGGER A (5%))</t>
  </si>
  <si>
    <t>NAV AS ON 31-DEC-21: RS.83.2223 (DIRECT - IDCW TRIGGER B (10%))</t>
  </si>
  <si>
    <t>NAV AS ON 31-DEC-21: RS.215.9673 (DIRECT - GROWTH)</t>
  </si>
  <si>
    <t>NAV AS ON 30-JUN-21: RS.70.1407 (REGULAR  - IDCW TRIGGER B (10%))</t>
  </si>
  <si>
    <t>NAV AS ON 30-JUN-21: RS.175.4193 (REGULAR  - GROWTH)</t>
  </si>
  <si>
    <t>NAV AS ON 30-JUN-21: RS.73.9962 (REGULAR  - IDCW TRIGGER A (5%))</t>
  </si>
  <si>
    <t>NAV AS ON 30-JUN-21: RS.76.8544 (DIRECT - IDCW TRIGGER B (10%))</t>
  </si>
  <si>
    <t>NAV AS ON 30-JUN-21: RS.189.6779 (DIRECT - GROWTH)</t>
  </si>
  <si>
    <t>NAV AS ON 30-JUN-21: RS.78.7922 (DIRECT - IDCW TRIGGER A (5%))</t>
  </si>
  <si>
    <t>INE591G01017</t>
  </si>
  <si>
    <t>INE594H01019</t>
  </si>
  <si>
    <t>INE745G01035</t>
  </si>
  <si>
    <t>INE736A01011</t>
  </si>
  <si>
    <t>INE787D01026</t>
  </si>
  <si>
    <t>NAV AS ON 31-DEC-21: RS.11.3565 (REGULAR  - IDCW)</t>
  </si>
  <si>
    <t>NAV AS ON 31-DEC-21: RS.11.3565 (REGULAR  - GROWTH)</t>
  </si>
  <si>
    <t>NAV AS ON 31-DEC-21: RS.11.4873 (DIRECT - IDCW)</t>
  </si>
  <si>
    <t>NAV AS ON 31-DEC-21: RS.11.4873 (DIRECT - GROWTH)</t>
  </si>
  <si>
    <t>NAV AS ON 30-JUN-21: RS.10.2557 (DIRECT - IDCW)</t>
  </si>
  <si>
    <t>NAV AS ON 30-JUN-21: RS.10.2557 (DIRECT - GROWTH)</t>
  </si>
  <si>
    <t>INE151A01013</t>
  </si>
  <si>
    <t>INE684F01012</t>
  </si>
  <si>
    <t>INE738I01010</t>
  </si>
  <si>
    <t>INE269A01021</t>
  </si>
  <si>
    <t>INE00WC01027</t>
  </si>
  <si>
    <t>INE0DD101019</t>
  </si>
  <si>
    <t>INE599M01018</t>
  </si>
  <si>
    <t>INE933S01016</t>
  </si>
  <si>
    <t>INE161A01038</t>
  </si>
  <si>
    <t>B) FOREIGN SECURITIES AND /OR OVERSEAS ETF(S)</t>
  </si>
  <si>
    <t>GLOBAL X CYBERSECURITY ETF (BUG)</t>
  </si>
  <si>
    <t>US37954Y3844</t>
  </si>
  <si>
    <t>COGNIZANT TECHNOLOGY SOLUTIONS CORPORATION  (CLASS A)</t>
  </si>
  <si>
    <t>US1924461023</t>
  </si>
  <si>
    <t>AMAZON.COM INC.</t>
  </si>
  <si>
    <t>US0231351067</t>
  </si>
  <si>
    <t>GLOBANT S.A</t>
  </si>
  <si>
    <t>LU0974299876</t>
  </si>
  <si>
    <t>MICROSOFT CORPORATION (MSFT)</t>
  </si>
  <si>
    <t>US5949181045</t>
  </si>
  <si>
    <t>ALPHABET INC. - CLASS A COMMON STOCK</t>
  </si>
  <si>
    <t>US02079K3059</t>
  </si>
  <si>
    <t>FOREIGN SECURITIES AND /OR OVERSEAS ETF(S) TOTAL</t>
  </si>
  <si>
    <t>NAV AS ON 31-DEC-21: RS.40.8008 (REGULAR  - IDCW)</t>
  </si>
  <si>
    <t>NAV AS ON 31-DEC-21: RS.40.8008 (REGULAR  - GROWTH)</t>
  </si>
  <si>
    <t>NAV AS ON 31-DEC-21: RS.45.1614 (DIRECT - IDCW)</t>
  </si>
  <si>
    <t>NAV AS ON 31-DEC-21: RS.45.1614 (DIRECT - GROWTH)</t>
  </si>
  <si>
    <t>NAV AS ON 30-JUN-21: RS.30.5133 (REGULAR  - IDCW)</t>
  </si>
  <si>
    <t>NAV AS ON 30-JUN-21: RS.30.5133 (REGULAR  - GROWTH)</t>
  </si>
  <si>
    <t>INE670K01029</t>
  </si>
  <si>
    <t>BROOKFIELD INDIA REAL ESTATE TRUST</t>
  </si>
  <si>
    <t>INE0FDU25010</t>
  </si>
  <si>
    <t>NAV AS ON 31-DEC-21: RS.10.4319 (REGULAR - IDCW)</t>
  </si>
  <si>
    <t>NAV AS ON 31-DEC-21: RS.10.4319 (	REGULAR - GROWTH)</t>
  </si>
  <si>
    <t>NAV AS ON 31-DEC-21: RS.10.5058 (DIRECT - IDCW)</t>
  </si>
  <si>
    <t>NAV AS ON 31-DEC-21: RS.10.5058 (DIRECT - GROWTH)</t>
  </si>
  <si>
    <t>CRISIL</t>
  </si>
  <si>
    <t>INE007A01025</t>
  </si>
  <si>
    <t>INE149A01033</t>
  </si>
  <si>
    <t>NAV AS ON 31-DEC-21: RS.22.7973 (REGULAR  - IDCW)</t>
  </si>
  <si>
    <t>NAV AS ON 31-DEC-21: RS.24.7753 (REGULAR  - GROWTH)</t>
  </si>
  <si>
    <t>NAV AS ON 31-DEC-21: RS.27.3184 (DIRECT - IDCW)</t>
  </si>
  <si>
    <t>NAV AS ON 31-DEC-21: RS.27.3184 (DIRECT - GROWTH)</t>
  </si>
  <si>
    <t>NAV AS ON 30-JUN-21: RS.24.4529 (REGULAR  - GROWTH)</t>
  </si>
  <si>
    <t>NAV AS ON 30-JUN-21: RS.26.7478 (DIRECT - IDCW)</t>
  </si>
  <si>
    <t>NAV AS ON 30-JUN-21: RS.26.7478 (DIRECT - GROWTH)</t>
  </si>
  <si>
    <t>INE176A01028</t>
  </si>
  <si>
    <t>INE002S01010</t>
  </si>
  <si>
    <t>GOI - 7.16% (20/05/2023)</t>
  </si>
  <si>
    <t>IN0020130012</t>
  </si>
  <si>
    <t>GOI 8.35% 14/5/2022</t>
  </si>
  <si>
    <t>IN0020020072</t>
  </si>
  <si>
    <t>IN0020200260</t>
  </si>
  <si>
    <t>GOI - 5.22% (15/06/2025)</t>
  </si>
  <si>
    <t>IN0020200112</t>
  </si>
  <si>
    <t>SDL MAHARASHTRA 8.62% (20/02/2023)</t>
  </si>
  <si>
    <t>IN2220120108</t>
  </si>
  <si>
    <t>IN0020160035</t>
  </si>
  <si>
    <t>(II) NON-CONVERTIBLE DEBENTURES/BONDS/ZCB</t>
  </si>
  <si>
    <t>** 05.00 % NABARD - 11/03/2024</t>
  </si>
  <si>
    <t>INE261F08CY0</t>
  </si>
  <si>
    <t>INE414G07EZ8</t>
  </si>
  <si>
    <t>INE414G07EV7</t>
  </si>
  <si>
    <t>INE242A08445</t>
  </si>
  <si>
    <t>** 08.20 % POWER FINANCE CORPORATION - 10/03/2025</t>
  </si>
  <si>
    <t>INE134E08GY3</t>
  </si>
  <si>
    <t>INE020B08CT9</t>
  </si>
  <si>
    <t>** 06.83 % POWER FINANCE CORPORATION - 24/04/2023</t>
  </si>
  <si>
    <t>INE134E08KO6</t>
  </si>
  <si>
    <t>INE027E07BM7</t>
  </si>
  <si>
    <t>INE306N07ME0</t>
  </si>
  <si>
    <t>INE308O08015</t>
  </si>
  <si>
    <t>INE001A07SV5</t>
  </si>
  <si>
    <t>** 05.70 % NABARD - 31/07/2025</t>
  </si>
  <si>
    <t>INE261F08DK7</t>
  </si>
  <si>
    <t>** 05.14 % NABARD - 31/01/2024</t>
  </si>
  <si>
    <t>INE261F08CK9</t>
  </si>
  <si>
    <t>INE306N07KK1</t>
  </si>
  <si>
    <t>INE296A07QH4</t>
  </si>
  <si>
    <t>** 06.80 % H.P.C.L. - 15/12/2022</t>
  </si>
  <si>
    <t>INE094A08044</t>
  </si>
  <si>
    <t>** POWER FINANCE CORPORATION - 02/08/2024 - FRB</t>
  </si>
  <si>
    <t>INE134E08LJ4</t>
  </si>
  <si>
    <t>INE001A07TA7</t>
  </si>
  <si>
    <t>INE660A07PV4</t>
  </si>
  <si>
    <t>** 07.04 % POWER FINANCE CORPORATION - 14/04/2023</t>
  </si>
  <si>
    <t>INE134E08KJ6</t>
  </si>
  <si>
    <t>** 06.50 % NABARD - 17/04/2023</t>
  </si>
  <si>
    <t>INE261F08CD4</t>
  </si>
  <si>
    <t>INE020B08CC5</t>
  </si>
  <si>
    <t>INE848E07BA1</t>
  </si>
  <si>
    <t>INE296A08656</t>
  </si>
  <si>
    <t>INE936D07133</t>
  </si>
  <si>
    <t>INE001A07SM4</t>
  </si>
  <si>
    <t>** 05.32 % NATIONAL HOUSING BANK - 01/09/2023</t>
  </si>
  <si>
    <t>INE557F08FK3</t>
  </si>
  <si>
    <t>INE775A08048</t>
  </si>
  <si>
    <t>INE969M07010</t>
  </si>
  <si>
    <t>** 07.35 % POWER FINANCE CORPORATION - 22/11/2022</t>
  </si>
  <si>
    <t>INE134E08JF6</t>
  </si>
  <si>
    <t>INE095A16L89</t>
  </si>
  <si>
    <t>IN002020Z436</t>
  </si>
  <si>
    <t>C) MARGIN MONEY DEPOSITS</t>
  </si>
  <si>
    <t>.</t>
  </si>
  <si>
    <t>MARGIN MONEY DEPOSITS TOTAL</t>
  </si>
  <si>
    <t>(D) TREPS</t>
  </si>
  <si>
    <t>E) REPO</t>
  </si>
  <si>
    <t>NAV AS ON 31-DEC-21: RS.14.5268 (REGULAR  - IDCW)</t>
  </si>
  <si>
    <t>NAV AS ON 31-DEC-21: RS.14.5268 (REGULAR  - GROWTH)</t>
  </si>
  <si>
    <t>NAV AS ON 31-DEC-21: RS.15.2967 (DIRECT - IDCW)</t>
  </si>
  <si>
    <t>NAV AS ON 31-DEC-21: RS.15.2967 (DIRECT - GROWTH)</t>
  </si>
  <si>
    <t>NAV AS ON 30-JUN-21: RS.13.6879 (REGULAR  - IDCW)</t>
  </si>
  <si>
    <t>NAV AS ON 30-JUN-21: RS.13.6879 (REGULAR  - GROWTH)</t>
  </si>
  <si>
    <t>NAV AS ON 30-JUN-21: RS.14.2895 (DIRECT - IDCW)</t>
  </si>
  <si>
    <t>NAV AS ON 30-JUN-21: RS.14.2895 (DIRECT - GROWTH)</t>
  </si>
  <si>
    <t>INE423A01024</t>
  </si>
  <si>
    <t>INE020B01018</t>
  </si>
  <si>
    <t>INE318A01026</t>
  </si>
  <si>
    <t>INE463A01038</t>
  </si>
  <si>
    <t>INE010B01027</t>
  </si>
  <si>
    <t>INE022Q01020</t>
  </si>
  <si>
    <t>INE257A01026</t>
  </si>
  <si>
    <t>INE101D01020</t>
  </si>
  <si>
    <t>INE115A01026</t>
  </si>
  <si>
    <t>INE376G01013</t>
  </si>
  <si>
    <t>INE721A01013</t>
  </si>
  <si>
    <t>PUNJAB NATIONAL BANK</t>
  </si>
  <si>
    <t>INE160A01022</t>
  </si>
  <si>
    <t>INE669E01016</t>
  </si>
  <si>
    <t>INE885A01032</t>
  </si>
  <si>
    <t>INE302A01020</t>
  </si>
  <si>
    <t>INE092A01019</t>
  </si>
  <si>
    <t>INE148I01020</t>
  </si>
  <si>
    <t>INE121J01017</t>
  </si>
  <si>
    <t>INE498L01015</t>
  </si>
  <si>
    <t>INE646L01027</t>
  </si>
  <si>
    <t>INE522D01027</t>
  </si>
  <si>
    <t>INE477A01020</t>
  </si>
  <si>
    <t>INE053A01029</t>
  </si>
  <si>
    <t>INE134E01011</t>
  </si>
  <si>
    <t>INE949L01017</t>
  </si>
  <si>
    <t>INE347G01014</t>
  </si>
  <si>
    <t>INE647A01010</t>
  </si>
  <si>
    <t>INE685A01028</t>
  </si>
  <si>
    <t>INE191H01014</t>
  </si>
  <si>
    <t>OIL &amp; NATURAL GAS CO.^</t>
  </si>
  <si>
    <t>PUNJAB NATIONAL BANK^</t>
  </si>
  <si>
    <t>CANARA BANK^</t>
  </si>
  <si>
    <t>BANK OF BARODA^</t>
  </si>
  <si>
    <t>INF277K01PR6</t>
  </si>
  <si>
    <t>INF277K01OK4</t>
  </si>
  <si>
    <t>IN0020200211</t>
  </si>
  <si>
    <t>IN0020210046</t>
  </si>
  <si>
    <t>IN0020130061</t>
  </si>
  <si>
    <t>IN0020030014</t>
  </si>
  <si>
    <t>INE001A07SQ5</t>
  </si>
  <si>
    <t>** 07.18 % NABARD - 08/08/2022</t>
  </si>
  <si>
    <t>INE261F08BN5</t>
  </si>
  <si>
    <t>INE691I07EQ6</t>
  </si>
  <si>
    <t>** 08.60 % NABARD - 31/01/2022</t>
  </si>
  <si>
    <t>INE261F08AI7</t>
  </si>
  <si>
    <t>INE001A07SU7</t>
  </si>
  <si>
    <t>INE115A07MJ1</t>
  </si>
  <si>
    <t>INE031A08715</t>
  </si>
  <si>
    <t>INE115A07NZ5</t>
  </si>
  <si>
    <t>INE031A08723</t>
  </si>
  <si>
    <t>INE941D07133</t>
  </si>
  <si>
    <t>INE403G14OJ0</t>
  </si>
  <si>
    <t>IN002020Z402</t>
  </si>
  <si>
    <t>IN002020Z527</t>
  </si>
  <si>
    <t>IN002020Z519</t>
  </si>
  <si>
    <t>IN002020Z501</t>
  </si>
  <si>
    <t>IN002020Z444</t>
  </si>
  <si>
    <t>IN002020Z451</t>
  </si>
  <si>
    <t>IN002020Z410</t>
  </si>
  <si>
    <t>IN002020Z477</t>
  </si>
  <si>
    <t>NAV AS ON 31-DEC-21: RS.11.0877 (REGULAR  - MONTHLY IDCW)</t>
  </si>
  <si>
    <t>NAV AS ON 31-DEC-21: RS.11.5974 (REGULAR  - GROWTH)</t>
  </si>
  <si>
    <t>NAV AS ON 31-DEC-21: RS.11.8679 (DIRECT - GROWTH)</t>
  </si>
  <si>
    <t>NAV AS ON 30-JUN-21: RS.10.9139 (REGULAR  - MONTHLY IDCW)</t>
  </si>
  <si>
    <t>NAV AS ON 30-JUN-21: RS.11.4148 (REGULAR  - GROWTH)</t>
  </si>
  <si>
    <t>NAV AS ON 30-JUN-21: RS.11.1549 (DIRECT - MONTHLY IDCW)</t>
  </si>
  <si>
    <t>NAV AS ON 30-JUN-21: RS.11.6348 (DIRECT - GROWTH)</t>
  </si>
  <si>
    <t>Index</t>
  </si>
  <si>
    <t>CLASSIFICATION</t>
  </si>
  <si>
    <t>SCHEME CODE</t>
  </si>
  <si>
    <t>SCHEME NAME</t>
  </si>
  <si>
    <t>Debt</t>
  </si>
  <si>
    <t>TBPSUF</t>
  </si>
  <si>
    <t>TATA BANKING &amp; PSU DEBT FUND</t>
  </si>
  <si>
    <t>TCORPBF</t>
  </si>
  <si>
    <t>TATA CORPORATE BOND FUND</t>
  </si>
  <si>
    <t>TDBF</t>
  </si>
  <si>
    <t>TATA DYNAMIC BOND FUND</t>
  </si>
  <si>
    <t>TFM56F</t>
  </si>
  <si>
    <t>TFRF</t>
  </si>
  <si>
    <t>TATA FLOATING RATE FUND</t>
  </si>
  <si>
    <t>TGSFR</t>
  </si>
  <si>
    <t>TATA GILT SECURITIES FUND</t>
  </si>
  <si>
    <t>TIFA</t>
  </si>
  <si>
    <t>TATA INCOME FUND</t>
  </si>
  <si>
    <t>TIPF</t>
  </si>
  <si>
    <t>TLF</t>
  </si>
  <si>
    <t>TATA MONEY MARKET FUND</t>
  </si>
  <si>
    <t>TOF</t>
  </si>
  <si>
    <t>TATA OVERNIGHT FUND</t>
  </si>
  <si>
    <t>TRSFC</t>
  </si>
  <si>
    <t>TATA RETIREMENT SAVINGS FUND-CONSERVATIVE PLAN</t>
  </si>
  <si>
    <t>TSTBF</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</si>
  <si>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</si>
  <si>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</si>
  <si>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</si>
  <si>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</si>
  <si>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</si>
  <si>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</si>
  <si>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</si>
  <si>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</si>
  <si>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</si>
  <si>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</si>
  <si>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</si>
  <si>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</si>
  <si>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</si>
  <si>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</si>
  <si>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</si>
  <si>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</si>
  <si>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</si>
  <si>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</si>
  <si>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</si>
  <si>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</si>
  <si>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</si>
  <si>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</si>
  <si>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</si>
  <si>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</si>
  <si>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</si>
  <si>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</si>
  <si>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</si>
  <si>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</si>
  <si>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</si>
  <si>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</si>
  <si>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</si>
  <si>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</si>
  <si>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</si>
  <si>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</si>
  <si>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</si>
  <si>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</si>
  <si>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</si>
  <si>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</si>
  <si>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</si>
  <si>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</si>
  <si>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</si>
  <si>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</si>
  <si>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</si>
  <si>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</si>
  <si>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</si>
  <si>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</si>
  <si>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</si>
  <si>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</si>
  <si>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</si>
  <si>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</si>
  <si>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</si>
  <si>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</si>
  <si>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</si>
  <si>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</si>
  <si>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</si>
  <si>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</si>
  <si>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</si>
  <si>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</si>
  <si>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</si>
  <si>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</si>
  <si>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</si>
  <si>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</si>
  <si>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</si>
  <si>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</si>
  <si>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</si>
  <si>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</si>
  <si>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</si>
  <si>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</si>
  <si>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31/12/21</t>
  </si>
  <si>
    <t>NAME OF THE INSTRUMENT</t>
  </si>
  <si>
    <t>YIELD ( IN % )</t>
  </si>
  <si>
    <t>RATINGS</t>
  </si>
  <si>
    <t>ISIN CODE</t>
  </si>
  <si>
    <t>QUANTITY</t>
  </si>
  <si>
    <t>MKT VAL(Rs. Lacs)</t>
  </si>
  <si>
    <t>% to NAV</t>
  </si>
  <si>
    <t>DEBT INSTRUMENTS</t>
  </si>
  <si>
    <t>A) LISTED/AWAITING LISTING ON STOCK EXCHANGES</t>
  </si>
  <si>
    <t>(I) GOVERNMENT SECURITIES</t>
  </si>
  <si>
    <t>GOI 8.20% (15/02/2022)</t>
  </si>
  <si>
    <t>SOV</t>
  </si>
  <si>
    <t>IN0020060037</t>
  </si>
  <si>
    <t>GOVERNMENT SECURITIES TOTAL</t>
  </si>
  <si>
    <t>B) MONEY MARKET INSTRUMENTS</t>
  </si>
  <si>
    <t>ICRA-A1+</t>
  </si>
  <si>
    <t>CRISIL-A1+</t>
  </si>
  <si>
    <t>MONEY MARKET INSTRUMENTS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</si>
  <si>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</si>
  <si>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</si>
  <si>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</si>
  <si>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</si>
  <si>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</si>
  <si>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</si>
  <si>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</si>
  <si>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</si>
  <si>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</si>
  <si>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</si>
  <si>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</si>
  <si>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</si>
  <si>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</si>
  <si>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</si>
  <si>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</si>
  <si>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</si>
  <si>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</si>
  <si>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</si>
  <si>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</si>
  <si>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</si>
  <si>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SOFTWARE</t>
  </si>
  <si>
    <t>INE009A01021</t>
  </si>
  <si>
    <t>INE040A01034</t>
  </si>
  <si>
    <t>INE467B01029</t>
  </si>
  <si>
    <t>CONSUMER DURABLES</t>
  </si>
  <si>
    <t>INE280A01028</t>
  </si>
  <si>
    <t>INE237A01028</t>
  </si>
  <si>
    <t>INE075A01022</t>
  </si>
  <si>
    <t>FINANCE</t>
  </si>
  <si>
    <t>INE001A01036</t>
  </si>
  <si>
    <t>TELECOM - SERVICES</t>
  </si>
  <si>
    <t>INE397D01024</t>
  </si>
  <si>
    <t>INE238A01034</t>
  </si>
  <si>
    <t>INDUSTRIAL PRODUCTS</t>
  </si>
  <si>
    <t>INE536A01023</t>
  </si>
  <si>
    <t>CONSUMER NON DURABLES</t>
  </si>
  <si>
    <t>INE154A01025</t>
  </si>
  <si>
    <t>AUTO ANCILLARIES</t>
  </si>
  <si>
    <t>INE883A01011</t>
  </si>
  <si>
    <t>CAPITAL MARKETS</t>
  </si>
  <si>
    <t>INE094J01016</t>
  </si>
  <si>
    <t>INE030A01027</t>
  </si>
  <si>
    <t>INE262H01013</t>
  </si>
  <si>
    <t>INE836A01035</t>
  </si>
  <si>
    <t>INE018I01017</t>
  </si>
  <si>
    <t>PAPER</t>
  </si>
  <si>
    <t>INE055A01016</t>
  </si>
  <si>
    <t>CONSTRUCTION PROJECT</t>
  </si>
  <si>
    <t>INE018A01030</t>
  </si>
  <si>
    <t>PHARMACEUTICALS</t>
  </si>
  <si>
    <t>INE361B01024</t>
  </si>
  <si>
    <t>CHEMICALS</t>
  </si>
  <si>
    <t>INE288B01029</t>
  </si>
  <si>
    <t>INE089A01023</t>
  </si>
  <si>
    <t>INE461C01038</t>
  </si>
  <si>
    <t>INE854D01024</t>
  </si>
  <si>
    <t>RETAILING</t>
  </si>
  <si>
    <t>INE192R01011</t>
  </si>
  <si>
    <t>CEMENT &amp; CEMENT PRODUCTS</t>
  </si>
  <si>
    <t>INE481G01011</t>
  </si>
  <si>
    <t>INE044A01036</t>
  </si>
  <si>
    <t>INDUSTRIAL CAPITAL GOODS</t>
  </si>
  <si>
    <t>INE152A01029</t>
  </si>
  <si>
    <t>INE540L01014</t>
  </si>
  <si>
    <t>INE371P01015</t>
  </si>
  <si>
    <t>INSURANCE</t>
  </si>
  <si>
    <t>INE765G01017</t>
  </si>
  <si>
    <t>INE012A01025</t>
  </si>
  <si>
    <t>INE192A01025</t>
  </si>
  <si>
    <t>INE196A01026</t>
  </si>
  <si>
    <t>TRANSPORTATION</t>
  </si>
  <si>
    <t>INE517F01014</t>
  </si>
  <si>
    <t>INE036D01028</t>
  </si>
  <si>
    <t>INE058A01010</t>
  </si>
  <si>
    <t>INE470A01017</t>
  </si>
  <si>
    <t>GAS</t>
  </si>
  <si>
    <t>INE203G01027</t>
  </si>
  <si>
    <t>PESTICIDES</t>
  </si>
  <si>
    <t>INE462A01022</t>
  </si>
  <si>
    <t>INE795G01014</t>
  </si>
  <si>
    <t>INDIAN BANK</t>
  </si>
  <si>
    <t>INE562A01011</t>
  </si>
  <si>
    <t>INE503A01015</t>
  </si>
  <si>
    <t>TEGA INDUSTRIES LTD</t>
  </si>
  <si>
    <t>INE011K01018</t>
  </si>
  <si>
    <t>DATA PATTERNS (INDIA) LTD</t>
  </si>
  <si>
    <t>AEROSPACE &amp; DEFENSE</t>
  </si>
  <si>
    <t>INE0IX101010</t>
  </si>
  <si>
    <t>EQUITY &amp; EQUITY RELATED TOTAL</t>
  </si>
  <si>
    <t>A) REPO</t>
  </si>
  <si>
    <t>TOTAL VALUE AND PERCENTAGE OF ILLIQUID EQUITY SHARES: NIL</t>
  </si>
  <si>
    <t>NAV AS ON 31-DEC-21: RS.42.0492 (REGULAR  - GROWTH)</t>
  </si>
  <si>
    <t>NAV AS ON 30-JUN-21: RS.37.3507 (REGULAR  - GROWTH)</t>
  </si>
  <si>
    <t>NAV AS ON 30-JUN-21: RS.40.5668 (DIRECT - GROWTH)</t>
  </si>
  <si>
    <t>INE418H01029</t>
  </si>
  <si>
    <t>TRADING</t>
  </si>
  <si>
    <t>INE891D01026</t>
  </si>
  <si>
    <t>INE373A01013</t>
  </si>
  <si>
    <t>INE944F01028</t>
  </si>
  <si>
    <t>INE974X01010</t>
  </si>
  <si>
    <t>OTHER SERVICES</t>
  </si>
  <si>
    <t>INE615P01015</t>
  </si>
  <si>
    <t>INE811A01020</t>
  </si>
  <si>
    <t>INE209A01019</t>
  </si>
  <si>
    <t>INE280B01018</t>
  </si>
  <si>
    <t>INE634A01018</t>
  </si>
  <si>
    <t>HEALTHCARE SERVICES</t>
  </si>
  <si>
    <t>INE08LI01020</t>
  </si>
  <si>
    <t>INE688A01022</t>
  </si>
  <si>
    <t>TEXTILE PRODUCTS</t>
  </si>
  <si>
    <t>INE887G01027</t>
  </si>
  <si>
    <t>INE614A01028</t>
  </si>
  <si>
    <t>INE075I01017</t>
  </si>
  <si>
    <t>INE536H01010</t>
  </si>
  <si>
    <t>LEISURE SERVICES</t>
  </si>
  <si>
    <t>INE872J01023</t>
  </si>
  <si>
    <t>INE235A01022</t>
  </si>
  <si>
    <t>INE613A01020</t>
  </si>
  <si>
    <t>INE246F01010</t>
  </si>
  <si>
    <t>INE133A01011</t>
  </si>
  <si>
    <t>ENTERTAINMENT</t>
  </si>
  <si>
    <t>INE979A01017</t>
  </si>
  <si>
    <t>INE183A01024</t>
  </si>
  <si>
    <t>INE386A01015</t>
  </si>
  <si>
    <t>INE868B01028</t>
  </si>
  <si>
    <t>INE500L01026</t>
  </si>
  <si>
    <t>INE128A01029</t>
  </si>
  <si>
    <t>INE043D01016</t>
  </si>
  <si>
    <t>INE00LO01017</t>
  </si>
  <si>
    <t>INE999A01015</t>
  </si>
  <si>
    <t>INE686Y01026</t>
  </si>
  <si>
    <t>TEXTILES - SYNTHETIC</t>
  </si>
  <si>
    <t>INE845D01014</t>
  </si>
  <si>
    <t>INE419M01019</t>
  </si>
  <si>
    <t>INE710A01016</t>
  </si>
  <si>
    <t>INE265F01028</t>
  </si>
  <si>
    <t>INE0BV301023</t>
  </si>
  <si>
    <t>POWERGRID INFRASTRUCTURE INVESTMENT TRUST</t>
  </si>
  <si>
    <t>POWER</t>
  </si>
  <si>
    <t>INE0GGX23010</t>
  </si>
  <si>
    <t>(A) TREPS</t>
  </si>
  <si>
    <t>B) REPO</t>
  </si>
  <si>
    <t>NET CURRENT LIABILITIES</t>
  </si>
  <si>
    <t>NAV AS ON 31-DEC-21: RS.22.0932 (REGULAR  - IDCW)</t>
  </si>
  <si>
    <t>NAV AS ON 31-DEC-21: RS.22.0932 (REGULAR  - GROWTH)</t>
  </si>
  <si>
    <t>NAV AS ON 31-DEC-21: RS.23.4448 (DIRECT - IDCW)</t>
  </si>
  <si>
    <t>NAV AS ON 31-DEC-21: RS.23.4448 (DIRECT - GROWTH)</t>
  </si>
  <si>
    <t>NAV AS ON 30-JUN-21: RS.18.9305 (REGULAR  - IDCW)</t>
  </si>
  <si>
    <t>NAV AS ON 30-JUN-21: RS.18.9305 (REGULAR  - GROWTH)</t>
  </si>
  <si>
    <t>NAV AS ON 30-JUN-21: RS.19.9061 (DIRECT - IDCW)</t>
  </si>
  <si>
    <t>NAV AS ON 30-JUN-21: RS.19.9061 (DIRECT - GROWTH)</t>
  </si>
  <si>
    <t>INE860A01027</t>
  </si>
  <si>
    <t>INE752E01010</t>
  </si>
  <si>
    <t>INE018E01016</t>
  </si>
  <si>
    <t>INE455K01017</t>
  </si>
  <si>
    <t>INE935N01020</t>
  </si>
  <si>
    <t>INE797F01012</t>
  </si>
  <si>
    <t>INE758T01015</t>
  </si>
  <si>
    <t>INE663F01024</t>
  </si>
  <si>
    <t>INE079A01024</t>
  </si>
  <si>
    <t>INE217B01036</t>
  </si>
  <si>
    <t>INE881D01027</t>
  </si>
  <si>
    <t>INE226A01021</t>
  </si>
  <si>
    <t>INE866R01028</t>
  </si>
  <si>
    <t>INE176B01034</t>
  </si>
  <si>
    <t>INE726G01019</t>
  </si>
  <si>
    <t>CONSTRUCTION</t>
  </si>
  <si>
    <t>INE805D01034</t>
  </si>
  <si>
    <t>INE021A01026</t>
  </si>
  <si>
    <t>INE437A01024</t>
  </si>
  <si>
    <t>INE563J01010</t>
  </si>
  <si>
    <t>INE531A01024</t>
  </si>
  <si>
    <t>INE123W01016</t>
  </si>
  <si>
    <t>INE199A01012</t>
  </si>
  <si>
    <t>GODREJ INDUSTRIES LTD</t>
  </si>
  <si>
    <t>INE233A01035</t>
  </si>
  <si>
    <t>INE414G01012</t>
  </si>
  <si>
    <t>AUTO</t>
  </si>
  <si>
    <t>INE917I01010</t>
  </si>
  <si>
    <t>INE689W01016</t>
  </si>
  <si>
    <t>INE182A01018</t>
  </si>
  <si>
    <t>INE02NC01014</t>
  </si>
  <si>
    <t>INE348B01021</t>
  </si>
  <si>
    <t>NAV AS ON 31-DEC-21: RS.43.9541 (REGULAR  - GROWTH)</t>
  </si>
  <si>
    <t>NAV AS ON 31-DEC-21: RS.50.6214 (DIRECT - GROWTH)</t>
  </si>
  <si>
    <t>NAV AS ON 30-JUN-21: RS.39.7781 (REGULAR  - GROWTH)</t>
  </si>
  <si>
    <t>NAV AS ON 30-JUN-21: RS.45.4504 (DIRECT - GROWTH)</t>
  </si>
  <si>
    <t>GOI - 7.27% (08/04/2026)</t>
  </si>
  <si>
    <t>IN0020190016</t>
  </si>
  <si>
    <t>GOI - 6.79% (26/12/2029)</t>
  </si>
  <si>
    <t>IN0020160118</t>
  </si>
  <si>
    <t>GOI - 6.10% (12/07/2031)</t>
  </si>
  <si>
    <t>IN0020210095</t>
  </si>
  <si>
    <t>GOI - 7.26% (14/01/2029)</t>
  </si>
  <si>
    <t>IN0020180454</t>
  </si>
  <si>
    <t>(II) NON-CONVERTIBLE DEBENTURES/BONDS</t>
  </si>
  <si>
    <t>CRISIL-AAA</t>
  </si>
  <si>
    <t>INE999X07014</t>
  </si>
  <si>
    <t>INE377Y07227</t>
  </si>
  <si>
    <t>INE936D07174</t>
  </si>
  <si>
    <t>INE090A08UE8</t>
  </si>
  <si>
    <t>INE001W07011</t>
  </si>
  <si>
    <t>INE961M07017</t>
  </si>
  <si>
    <t>CRISIL-AA+</t>
  </si>
  <si>
    <t>INE343G08026</t>
  </si>
  <si>
    <t>ICRA-AA</t>
  </si>
  <si>
    <t>INE516Y07444</t>
  </si>
  <si>
    <t>** 07.42 % POWER FINANCE CORPORATION - 19/11/2024</t>
  </si>
  <si>
    <t>INE134E08KH0</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</si>
  <si>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</si>
  <si>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</si>
  <si>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</si>
  <si>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</si>
  <si>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</si>
  <si>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</si>
  <si>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</si>
  <si>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</si>
  <si>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</si>
  <si>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</si>
  <si>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</si>
  <si>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</si>
  <si>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</si>
  <si>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INE121A14TP7</t>
  </si>
  <si>
    <t>INE116F14125</t>
  </si>
  <si>
    <t>C) REPO</t>
  </si>
  <si>
    <t>NAV AS ON 31-DEC-21: RS.43.7455 (REGULAR  - GROWTH)</t>
  </si>
  <si>
    <t>NAV AS ON 31-DEC-21: RS.49.5384 (DIRECT - GROWTH)</t>
  </si>
  <si>
    <t>NAV AS ON 30-JUN-21: RS.39.9036 (REGULAR  - GROWTH)</t>
  </si>
  <si>
    <t>NAV AS ON 30-JUN-21: RS.44.8497 (DIRECT - GROWTH)</t>
  </si>
  <si>
    <t>FERROUS METALS</t>
  </si>
  <si>
    <t>INE081A01012</t>
  </si>
  <si>
    <t>NON - FERROUS METALS</t>
  </si>
  <si>
    <t>INE038A01020</t>
  </si>
  <si>
    <t>INE749A01030</t>
  </si>
  <si>
    <t>INE205A01025</t>
  </si>
  <si>
    <t>INE220G01021</t>
  </si>
  <si>
    <t>INE094A01015</t>
  </si>
  <si>
    <t>INE139A01034</t>
  </si>
  <si>
    <t>INE047A01021</t>
  </si>
  <si>
    <t>INE048G01026</t>
  </si>
  <si>
    <t>INE340A01012</t>
  </si>
  <si>
    <t>MINERALS/MINING</t>
  </si>
  <si>
    <t>INE522F01014</t>
  </si>
  <si>
    <t>INE331A01037</t>
  </si>
  <si>
    <t>FERTILISERS</t>
  </si>
  <si>
    <t>INE169A01031</t>
  </si>
  <si>
    <t>INE03YM01018</t>
  </si>
  <si>
    <t>INE245A01021</t>
  </si>
  <si>
    <t>INE129A01019</t>
  </si>
  <si>
    <t>INE029A01011</t>
  </si>
  <si>
    <t>INE628A01036</t>
  </si>
  <si>
    <t>INE099Z01011</t>
  </si>
  <si>
    <t>INE603J01030</t>
  </si>
  <si>
    <t>INE070A01015</t>
  </si>
  <si>
    <t>INE085A01013</t>
  </si>
  <si>
    <t>INE578A01017</t>
  </si>
  <si>
    <t>NAV AS ON 31-DEC-21: RS.26.1645 (REGULAR  - IDCW)</t>
  </si>
  <si>
    <t>NAV AS ON 31-DEC-21: RS.28.5861 (REGULAR  - GROWTH)</t>
  </si>
  <si>
    <t>NAV AS ON 31-DEC-21: RS.31.6695 (DIRECT - IDCW)</t>
  </si>
  <si>
    <t>NAV AS ON 31-DEC-21: RS.31.6695 (DIRECT - GROWTH)</t>
  </si>
  <si>
    <t>NAV AS ON 30-JUN-21: RS.23.8993 (REGULAR  - IDCW)</t>
  </si>
  <si>
    <t>NAV AS ON 30-JUN-21: RS.26.1052 (REGULAR  - GROWTH)</t>
  </si>
  <si>
    <t>NAV AS ON 30-JUN-21: RS.28.6784 (DIRECT - IDCW)</t>
  </si>
  <si>
    <t>NAV AS ON 30-JUN-21: RS.28.6784 (DIRECT - GROWTH)</t>
  </si>
  <si>
    <t>CANARA BANK</t>
  </si>
  <si>
    <t>INE476A01014</t>
  </si>
  <si>
    <t>INE761H01022</t>
  </si>
  <si>
    <t>STATE BANK OF INDIA</t>
  </si>
  <si>
    <t>INE062A01020</t>
  </si>
  <si>
    <t>INE813H01021</t>
  </si>
  <si>
    <t>INE918I01018</t>
  </si>
  <si>
    <t>OIL &amp; NATURAL GAS CO.</t>
  </si>
  <si>
    <t>OIL</t>
  </si>
  <si>
    <t>INE213A01029</t>
  </si>
  <si>
    <t>INE016A01026</t>
  </si>
  <si>
    <t>INE179A01014</t>
  </si>
  <si>
    <t>INE140A01024</t>
  </si>
  <si>
    <t>INE256A01028</t>
  </si>
  <si>
    <t>INE010V01017</t>
  </si>
  <si>
    <t>INE733E01010</t>
  </si>
  <si>
    <t>INE242A01010</t>
  </si>
  <si>
    <t>INE343B01030</t>
  </si>
  <si>
    <t>INE669C01036</t>
  </si>
  <si>
    <t>INE118A01012</t>
  </si>
  <si>
    <t>INE335Y01020</t>
  </si>
  <si>
    <t>(I) NON-CONVERTIBLE DEBENTURES/BONDS</t>
  </si>
  <si>
    <t>INE216A08027</t>
  </si>
  <si>
    <t>NAV AS ON 31-DEC-21: RS.10.3381 (REGULAR  - IDCW)</t>
  </si>
  <si>
    <t>NAV AS ON 31-DEC-21: RS.10.3381 (REGULAR  - GROWTH)</t>
  </si>
  <si>
    <t>NAV AS ON 31-DEC-21: RS.10.6799 (DIRECT - IDCW)</t>
  </si>
  <si>
    <t>NAV AS ON 31-DEC-21: RS.10.6799 (DIRECT - GROWTH)</t>
  </si>
  <si>
    <t>NAV AS ON 30-JUN-21: RS.10.5433 (REGULAR  - IDCW)</t>
  </si>
  <si>
    <t>NAV AS ON 30-JUN-21: RS.10.5433 (REGULAR  - GROWTH)</t>
  </si>
  <si>
    <t>NAV AS ON 30-JUN-21: RS.10.8002 (DIRECT - IDCW)</t>
  </si>
  <si>
    <t>NAV AS ON 30-JUN-21: RS.10.8002 (DIRECT - GROWTH)</t>
  </si>
  <si>
    <t>INE095A01012</t>
  </si>
  <si>
    <t>INE545U01014</t>
  </si>
  <si>
    <t>INE171A01029</t>
  </si>
  <si>
    <t>INE092T01019</t>
  </si>
  <si>
    <t>INE491A01021</t>
  </si>
  <si>
    <t>INE976G01028</t>
  </si>
  <si>
    <t>INE528G01027</t>
  </si>
  <si>
    <t>*</t>
  </si>
  <si>
    <t>NAV AS ON 31-DEC-21: RS.182.8688 (DIRECT PLAN)</t>
  </si>
  <si>
    <t>NAV AS ON 30-JUN-21: RS.184.8667 (DIRECT PLAN)</t>
  </si>
  <si>
    <t>INE296A01024</t>
  </si>
  <si>
    <t>INE585B01010</t>
  </si>
  <si>
    <t>INE155A01022</t>
  </si>
  <si>
    <t>INE101A01026</t>
  </si>
  <si>
    <t>INE239A01016</t>
  </si>
  <si>
    <t>INE019A01038</t>
  </si>
  <si>
    <t>INE742F01042</t>
  </si>
  <si>
    <t>INE059A01026</t>
  </si>
  <si>
    <t>INE216A01030</t>
  </si>
  <si>
    <t>INE066A01021</t>
  </si>
  <si>
    <t>INE158A01026</t>
  </si>
  <si>
    <t>NAV AS ON 31-DEC-21: RS.179.3881 (DIRECT PLAN)</t>
  </si>
  <si>
    <t>NAV AS ON 30-JUN-21: RS.161.9147 (DIRECT PLAN)</t>
  </si>
  <si>
    <t>SILVER (30 KG) COMMODITY</t>
  </si>
  <si>
    <t>SILVER</t>
  </si>
  <si>
    <t>ALUMINIUM (5 MT-5000 GMS) COMMODITY</t>
  </si>
  <si>
    <t>ALUMINIUM</t>
  </si>
  <si>
    <t>GOLD MINI (100 GRAMS) COMMODITY</t>
  </si>
  <si>
    <t>GOLDM</t>
  </si>
  <si>
    <t>INE791I01019</t>
  </si>
  <si>
    <t>BANK OF BARODA</t>
  </si>
  <si>
    <t>INE028A01039</t>
  </si>
  <si>
    <t>INE271C01023</t>
  </si>
  <si>
    <t>INE117A01022</t>
  </si>
  <si>
    <t>INE298A01020</t>
  </si>
  <si>
    <t>INE389H01022</t>
  </si>
  <si>
    <t>INE299U01018</t>
  </si>
  <si>
    <t>INE572E01012</t>
  </si>
  <si>
    <t>INE465A01025</t>
  </si>
  <si>
    <t>INE486A01021</t>
  </si>
  <si>
    <t>INE127D01025</t>
  </si>
  <si>
    <t>INE759A01021</t>
  </si>
  <si>
    <t>FSN E COMMERCE VENTURES LTD</t>
  </si>
  <si>
    <t>INE388Y01029</t>
  </si>
  <si>
    <t>INE584A01023</t>
  </si>
  <si>
    <t>INE326A01037</t>
  </si>
  <si>
    <t>IN9397D01014</t>
  </si>
  <si>
    <t>SILVERMINI</t>
  </si>
  <si>
    <t>SILVERMICRO</t>
  </si>
  <si>
    <t>NICKEL</t>
  </si>
  <si>
    <t>STATE BANK OF INDIA^</t>
  </si>
  <si>
    <t>Mutual Fund</t>
  </si>
  <si>
    <t>INF277K01YE6</t>
  </si>
  <si>
    <t>GOI - 5.63% (12/04/2026)</t>
  </si>
  <si>
    <t>IN0020210012</t>
  </si>
  <si>
    <t>GOI - 7.32% (28/01/2024)</t>
  </si>
  <si>
    <t>IN0020180488</t>
  </si>
  <si>
    <t>GOI - 5.77% (03/08/2030)</t>
  </si>
  <si>
    <t>IN0020200153</t>
  </si>
  <si>
    <t>** 04.90 % SMALL INDUST DEVLOP BANK  OF INDIA - 18/08/2023</t>
  </si>
  <si>
    <t>INE556F08JQ4</t>
  </si>
  <si>
    <t>INE001A07TC3</t>
  </si>
  <si>
    <t>** 08.50 % NABARD - 31/01/2023</t>
  </si>
  <si>
    <t>INE261F08AT4</t>
  </si>
  <si>
    <t>** 06.40 % NABARD - 31/07/2023</t>
  </si>
  <si>
    <t>INE261F08CA0</t>
  </si>
  <si>
    <t>NAV AS ON 31-DEC-21: RS.15.3653 (REGULAR  - IDCW)</t>
  </si>
  <si>
    <t>NAV AS ON 31-DEC-21: RS.15.3653 (REGULAR  - GROWTH)</t>
  </si>
  <si>
    <t>NAV AS ON 31-DEC-21: RS.15.8974 (DIRECT - IDCW)</t>
  </si>
  <si>
    <t>NAV AS ON 31-DEC-21: RS.15.8974 (DIRECT - GROWTH)</t>
  </si>
  <si>
    <t>NAV AS ON 30-JUN-21: RS.14.2674 (REGULAR  - IDCW)</t>
  </si>
  <si>
    <t>NAV AS ON 30-JUN-21: RS.14.2674 (REGULAR  - GROWTH)</t>
  </si>
  <si>
    <t>NAV AS ON 30-JUN-21: RS.14.6277 (DIRECT - IDCW)</t>
  </si>
  <si>
    <t>NAV AS ON 30-JUN-21: RS.14.6277 (DIRECT - GROWTH)</t>
  </si>
  <si>
    <t>INE356A01018</t>
  </si>
  <si>
    <t>INE180A01020</t>
  </si>
  <si>
    <t>INE405E01023</t>
  </si>
  <si>
    <t>INE634I01029</t>
  </si>
  <si>
    <t>INE665J01013</t>
  </si>
  <si>
    <t>INE571A01020</t>
  </si>
  <si>
    <t>INE195A01028</t>
  </si>
  <si>
    <t>INE121A01024</t>
  </si>
  <si>
    <t>INE849A01020</t>
  </si>
  <si>
    <t>INE136B01020</t>
  </si>
  <si>
    <t>INE212H01026</t>
  </si>
  <si>
    <t>INE774D01024</t>
  </si>
  <si>
    <t>INE913H01037</t>
  </si>
  <si>
    <t>INE410P01011</t>
  </si>
  <si>
    <t>INE006I01046</t>
  </si>
  <si>
    <t>INE208A01029</t>
  </si>
  <si>
    <t>INE438A01022</t>
  </si>
  <si>
    <t>INE947Q01028</t>
  </si>
  <si>
    <t>INE211B01039</t>
  </si>
  <si>
    <t>INE844O01030</t>
  </si>
  <si>
    <t>NAV AS ON 31-DEC-21: RS.67.9135 (REGULAR  - IDCW)</t>
  </si>
  <si>
    <t>NAV AS ON 31-DEC-21: RS.245.7545 (REGULAR  - GROWTH)</t>
  </si>
  <si>
    <t>NAV AS ON 31-DEC-21: RS.88.3471 (DIRECT - IDCW)</t>
  </si>
  <si>
    <t>NAV AS ON 31-DEC-21: RS.267.6245 (DIRECT - GROWTH)</t>
  </si>
  <si>
    <t>NAV AS ON 30-JUN-21: RS.60.2722 (REGULAR  - IDCW)</t>
  </si>
  <si>
    <t>NAV AS ON 30-JUN-21: RS.217.9936 (REGULAR  - GROWTH)</t>
  </si>
  <si>
    <t>NAV AS ON 30-JUN-21: RS.77.8819 (DIRECT - IDCW)</t>
  </si>
  <si>
    <t>NAV AS ON 30-JUN-21: RS.235.9169 (DIRECT - GROWTH)</t>
  </si>
  <si>
    <t>INE671A01010</t>
  </si>
  <si>
    <t>INE572A01028</t>
  </si>
  <si>
    <t>INE003A01024</t>
  </si>
  <si>
    <t>INE031B01049</t>
  </si>
  <si>
    <t>INE259A01022</t>
  </si>
  <si>
    <t>INE256A04022</t>
  </si>
  <si>
    <t>NAV AS ON 31-DEC-21: RS.331.8147 (REGULAR  - GROWTH)</t>
  </si>
  <si>
    <t>NAV AS ON 31-DEC-21: RS.72.3595 (REGULAR  - IDCW)</t>
  </si>
  <si>
    <t>NAV AS ON 31-DEC-21: RS.83.4159 (DIRECT - IDCW)</t>
  </si>
  <si>
    <t>NAV AS ON 30-JUN-21: RS.298.5465 (REGULAR  - GROWTH)</t>
  </si>
  <si>
    <t>NAV AS ON 30-JUN-21: RS.65.1166 (REGULAR  - IDCW)</t>
  </si>
  <si>
    <t>NAV AS ON 30-JUN-21: RS.329.0658 (DIRECT - GROWTH)</t>
  </si>
  <si>
    <t>NAV AS ON 30-JUN-21: RS.74.7562 (DIRECT - IDCW)</t>
  </si>
  <si>
    <t>INE387A01021</t>
  </si>
  <si>
    <t>INE200M01013</t>
  </si>
  <si>
    <t>INE647O01011</t>
  </si>
  <si>
    <t>INE987B01026</t>
  </si>
  <si>
    <t>INE061F01013</t>
  </si>
  <si>
    <t>INE118D01016</t>
  </si>
  <si>
    <t>INE398R01022</t>
  </si>
  <si>
    <t>NAV AS ON 31-DEC-21: RS.52.5374 (REGULAR  - IDCW)</t>
  </si>
  <si>
    <t>NAV AS ON 31-DEC-21: RS.325.6489 (REGULAR  - GROWTH)</t>
  </si>
  <si>
    <t>NAV AS ON 31-DEC-21: RS.69.9295 (DIRECT - IDCW)</t>
  </si>
  <si>
    <t>NAV AS ON 30-JUN-21: RS.48.5317 (REGULAR  - IDCW)</t>
  </si>
  <si>
    <t>NAV AS ON 30-JUN-21: RS.300.7282 (REGULAR  - GROWTH)</t>
  </si>
  <si>
    <t>NAV AS ON 30-JUN-21: RS.64.2246 (DIRECT - IDCW)</t>
  </si>
  <si>
    <t>NAV AS ON 30-JUN-21: RS.327.9427 (DIRECT - GROWTH)</t>
  </si>
  <si>
    <t>INE513A01014</t>
  </si>
  <si>
    <t>INE325A01013</t>
  </si>
  <si>
    <t>INE484J01027</t>
  </si>
  <si>
    <t>INE877F01012</t>
  </si>
  <si>
    <t>INE473A01011</t>
  </si>
  <si>
    <t>INE177A01018</t>
  </si>
  <si>
    <t>NAV AS ON 31-DEC-21: RS.44.2231 (REGULAR  - IDCW)</t>
  </si>
  <si>
    <t>NAV AS ON 31-DEC-21: RS.93.2263 (REGULAR  - GROWTH)</t>
  </si>
  <si>
    <t>NAV AS ON 31-DEC-21: RS.51.3997 (DIRECT - IDCW)</t>
  </si>
  <si>
    <t>NAV AS ON 30-JUN-21: RS.37.4202 (REGULAR  - IDCW)</t>
  </si>
  <si>
    <t>NAV AS ON 30-JUN-21: RS.78.8688 (REGULAR  - GROWTH)</t>
  </si>
  <si>
    <t>NAV AS ON 30-JUN-21: RS.82.6468 (DIRECT - GROWTH)</t>
  </si>
  <si>
    <t>INE878B01027</t>
  </si>
  <si>
    <t>INE371A01025</t>
  </si>
  <si>
    <t>INE406M01024</t>
  </si>
  <si>
    <t>INE930H01031</t>
  </si>
  <si>
    <t>INE192B01031</t>
  </si>
  <si>
    <t>INE263A01024</t>
  </si>
  <si>
    <t>INE312H01016</t>
  </si>
  <si>
    <t>INE066F01012</t>
  </si>
  <si>
    <t>NAV AS ON 31-DEC-21: RS.76.8465 (REGULAR  - IDCW)</t>
  </si>
  <si>
    <t>NAV AS ON 31-DEC-21: RS.152.3596 (DIRECT - IDCW)</t>
  </si>
  <si>
    <t>NAV AS ON 31-DEC-21: RS.28.0825 (REGULAR  - GROWTH)</t>
  </si>
  <si>
    <t>NAV AS ON 31-DEC-21: RS.30.8517 (DIRECT - GROWTH)</t>
  </si>
  <si>
    <t>NAV AS ON 30-JUN-21: RS.67.7656 (REGULAR  - IDCW)</t>
  </si>
  <si>
    <t>NAV AS ON 30-JUN-21: RS.133.514 (DIRECT - IDCW)</t>
  </si>
  <si>
    <t>NAV AS ON 30-JUN-21: RS.24.7615 (REGULAR  - GROWTH)</t>
  </si>
  <si>
    <t>INE967H01017</t>
  </si>
  <si>
    <t>INE258B01022</t>
  </si>
  <si>
    <t>INE068V01023</t>
  </si>
  <si>
    <t>INE873D01024</t>
  </si>
  <si>
    <t>INE358A01014</t>
  </si>
  <si>
    <t>INE935A01035</t>
  </si>
  <si>
    <t>INE406A01037</t>
  </si>
  <si>
    <t>INE159A01016</t>
  </si>
  <si>
    <t>INE600L01024</t>
  </si>
  <si>
    <t>INE624Z01016</t>
  </si>
  <si>
    <t>NAV AS ON 31-DEC-21: RS.18.0176 (REGULAR  - IDCW)</t>
  </si>
  <si>
    <t>NAV AS ON 31-DEC-21: RS.18.0176 (REGULAR  - GROWTH)</t>
  </si>
  <si>
    <t>NAV AS ON 31-DEC-21: RS.19.8771 (DIRECT - IDCW)</t>
  </si>
  <si>
    <t>NAV AS ON 31-DEC-21: RS.19.8771 (DIRECT - GROWTH)</t>
  </si>
  <si>
    <t>NAV AS ON 30-JUN-21: RS.17.2065 (REGULAR  - IDCW)</t>
  </si>
  <si>
    <t>NAV AS ON 30-JUN-21: RS.17.2065 (REGULAR  - GROWTH)</t>
  </si>
  <si>
    <t>NAV AS ON 30-JUN-21: RS.18.8359 (DIRECT - IDCW)</t>
  </si>
  <si>
    <t>NAV AS ON 30-JUN-21: RS.18.8359 (DIRECT - GROWTH)</t>
  </si>
  <si>
    <t>INE08ZM01014</t>
  </si>
  <si>
    <t>INE421D01022</t>
  </si>
  <si>
    <t>INE768C01010</t>
  </si>
  <si>
    <t>INE716A01013</t>
  </si>
  <si>
    <t>INE418L01021</t>
  </si>
  <si>
    <t>INE193E01025</t>
  </si>
  <si>
    <t>INE355A01028</t>
  </si>
  <si>
    <t>INE225D01027</t>
  </si>
  <si>
    <t>INE317I01021</t>
  </si>
  <si>
    <t>(B) TREPS</t>
  </si>
  <si>
    <t>NAV AS ON 31-DEC-21: RS.24.6151 (REGULAR  - IDCW)</t>
  </si>
  <si>
    <t>NAV AS ON 31-DEC-21: RS.26.6924 (REGULAR  - GROWTH)</t>
  </si>
  <si>
    <t>NAV AS ON 31-DEC-21: RS.29.3521 (DIRECT - IDCW)</t>
  </si>
  <si>
    <t>NAV AS ON 31-DEC-21: RS.29.3521 (DIRECT - GROWTH)</t>
  </si>
  <si>
    <t>NAV AS ON 30-JUN-21: RS.21.5969 (REGULAR  - IDCW)</t>
  </si>
  <si>
    <t>NAV AS ON 30-JUN-21: RS.23.4186 (REGULAR  - GROWTH)</t>
  </si>
  <si>
    <t>NAV AS ON 31-DEC-21: RS.149.5573 (DIRECT - GROWTH)</t>
  </si>
  <si>
    <t>NAV AS ON 30-JUN-21: RS.128.9478 (REGULAR  - GROWTH)</t>
  </si>
  <si>
    <t>NAV AS ON 30-JUN-21: RS.134.7725 (DIRECT - GROWTH)</t>
  </si>
  <si>
    <t>NAV AS ON 31-DEC-21: RS.105.4962 (REGULAR  - GROWTH)</t>
  </si>
  <si>
    <t>NAV AS ON 31-DEC-21: RS.113.0512 (DIRECT - GROWTH)</t>
  </si>
  <si>
    <t>NAV AS ON 30-JUN-21: RS.95.4132 (REGULAR  - GROWTH)</t>
  </si>
  <si>
    <t>NAV AS ON 30-JUN-21: RS.102.0582 (DIRECT - GROWTH)</t>
  </si>
  <si>
    <t>INF277K011T0</t>
  </si>
  <si>
    <t>GOI - 5.09% (13/04/2022)</t>
  </si>
  <si>
    <t>IN0020200021</t>
  </si>
  <si>
    <t>GOI - 6.64% (16/06/2035)</t>
  </si>
  <si>
    <t>IN0020210020</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</si>
  <si>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</si>
  <si>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</si>
  <si>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</si>
  <si>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</si>
  <si>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</si>
  <si>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</si>
  <si>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</si>
  <si>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</si>
  <si>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</si>
  <si>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</si>
  <si>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</si>
  <si>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</si>
  <si>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</si>
  <si>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</si>
  <si>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</si>
  <si>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</si>
  <si>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INE053F08122</t>
  </si>
  <si>
    <t>INE936D07075</t>
  </si>
  <si>
    <t>** 09.05 % PUNJAB NATIONAL BANK - 10/11/2027</t>
  </si>
  <si>
    <t>CRISIL--AA+</t>
  </si>
  <si>
    <t>INE695A08063</t>
  </si>
  <si>
    <t>INE020B08DC3</t>
  </si>
  <si>
    <t>INE020B08DU5</t>
  </si>
  <si>
    <t>CARE-AA+</t>
  </si>
  <si>
    <t>INE081A08231</t>
  </si>
  <si>
    <t>IND-AAA</t>
  </si>
  <si>
    <t>INE213Y07018</t>
  </si>
  <si>
    <t>INE941D07158</t>
  </si>
  <si>
    <t>INE020B08CB7</t>
  </si>
  <si>
    <t>INE537P07398</t>
  </si>
  <si>
    <t>CRISIL-AA</t>
  </si>
  <si>
    <t>INE118D07179</t>
  </si>
  <si>
    <t>INE936D07166</t>
  </si>
  <si>
    <t>** 07.00 % H.P.C.L. - 14/08/2024</t>
  </si>
  <si>
    <t>INE094A08036</t>
  </si>
  <si>
    <t>INE941D07208</t>
  </si>
  <si>
    <t>INE031A08657</t>
  </si>
  <si>
    <t>INE020B08BF0</t>
  </si>
  <si>
    <t>INE477A14BE5</t>
  </si>
  <si>
    <t>INE238A166V1</t>
  </si>
  <si>
    <t>NAV AS ON 31-DEC-21: RS.300.6074 (REGULAR  - GROWTH)</t>
  </si>
  <si>
    <t>NAV AS ON 31-DEC-21: RS.82.9374 (REGULAR  - IDCW)</t>
  </si>
  <si>
    <t>NAV AS ON 31-DEC-21: RS.72.1884 (REGULAR  - MONTHLY IDCW)</t>
  </si>
  <si>
    <t>NAV AS ON 31-DEC-21: RS.326.2909 (DIRECT - GROWTH)</t>
  </si>
  <si>
    <t>NAV AS ON 31-DEC-21: RS.92.8614 (DIRECT - IDCW)</t>
  </si>
  <si>
    <t>NAV AS ON 30-JUN-21: RS.277.0807 (REGULAR  - GROWTH)</t>
  </si>
  <si>
    <t>NAV AS ON 30-JUN-21: RS.76.4533 (REGULAR  - IDCW)</t>
  </si>
  <si>
    <t>NAV AS ON 30-JUN-21: RS.68.2615 (REGULAR  - MONTHLY IDCW)</t>
  </si>
  <si>
    <t>NAV AS ON 30-JUN-21: RS.299.3251 (DIRECT - GROWTH)</t>
  </si>
  <si>
    <t>NAV AS ON 30-JUN-21: RS.85.1868 (DIRECT - IDCW)</t>
  </si>
  <si>
    <t>NAV AS ON 30-JUN-21: RS.75.7004 (DIRECT - MONTHLY IDCW)</t>
  </si>
  <si>
    <t>NAV AS ON 31-DEC-21: RS.15.0116 (REGULAR  - IDCW)</t>
  </si>
  <si>
    <t>NAV AS ON 31-DEC-21: RS.15.0116 (REGULAR  - GROWTH)</t>
  </si>
  <si>
    <t>NAV AS ON 31-DEC-21: RS.15.6066 (DIRECT - IDCW)</t>
  </si>
  <si>
    <t>NAV AS ON 31-DEC-21: RS.15.6066 (DIRECT - GROWTH)</t>
  </si>
  <si>
    <t>INE07O001018</t>
  </si>
  <si>
    <t>INE739E01017</t>
  </si>
  <si>
    <t>NAV AS ON 31-DEC-21: RS.16.2637 (REGULAR  - IDCW)</t>
  </si>
  <si>
    <t>NAV AS ON 31-DEC-21: RS.16.2637 (REGULAR  - GROWTH)</t>
  </si>
  <si>
    <t>NAV AS ON 31-DEC-21: RS.17.2379 (DIRECT - IDCW)</t>
  </si>
  <si>
    <t>NAV AS ON 31-DEC-21: RS.17.2379 (DIRECT - GROWTH)</t>
  </si>
  <si>
    <t>NAV AS ON 30-JUN-21: RS.14.4401 (REGULAR  - IDCW)</t>
  </si>
  <si>
    <t>NAV AS ON 30-JUN-21: RS.14.4401 (REGULAR  - GROWTH)</t>
  </si>
  <si>
    <t>NAV AS ON 30-JUN-21: RS.15.1971 (DIRECT - IDCW)</t>
  </si>
  <si>
    <t>NAV AS ON 30-JUN-21: RS.15.1971 (DIRECT - GROWTH)</t>
  </si>
  <si>
    <t>C) MUTUAL FUND UNITS</t>
  </si>
  <si>
    <t>MUTUAL FUND &amp; MUTUAL FUND RELATED TOTAL</t>
  </si>
  <si>
    <t>EQUITY RELATED</t>
  </si>
  <si>
    <t>OTHERS</t>
  </si>
  <si>
    <t>REITS</t>
  </si>
  <si>
    <t>OTHERS TOTAL</t>
  </si>
  <si>
    <t>EQUITY &amp; OTHERS RELATED TOTAL</t>
  </si>
  <si>
    <t>BANK NIFTY JANUARY 2022 FUTURE^</t>
  </si>
  <si>
    <t>D) MARGIN MONEY DEPOSITS</t>
  </si>
  <si>
    <t>(E) TREPS</t>
  </si>
  <si>
    <t>F) REPO</t>
  </si>
  <si>
    <t>NIFTY50 - JANUARY 2022 FUTURE.</t>
  </si>
  <si>
    <t>NAV AS ON 31-DEC-21: RS.45.8070 (DIRECT - GROWTH)</t>
  </si>
  <si>
    <t>NAV AS ON 30-JUN-21: RS.150.0130 (DIRECT - IDCW)</t>
  </si>
  <si>
    <t>NAV AS ON 31-DEC-21: RS.142.8690 (REGULAR  - GROWTH)</t>
  </si>
  <si>
    <t>NAV AS ON 31-DEC-21: RS.98.0920 (DIRECT - GROWTH)</t>
  </si>
  <si>
    <t>NAV AS ON 30-JUN-21: RS.43.3070 (DIRECT - IDCW)</t>
  </si>
  <si>
    <t>NAV AS ON 30-JUN-21: RS.25.5770 (DIRECT - IDCW)</t>
  </si>
  <si>
    <t>NAV AS ON 30-JUN-21: RS.25.5770 (DIRECT - GROWTH)</t>
  </si>
  <si>
    <t>NAV AS ON 30-JUN-21: RS.33.4980 (DIRECT - IDCW)</t>
  </si>
  <si>
    <t>NAV AS ON 30-JUN-21: RS.33.4980 (DIRECT - GROWTH)</t>
  </si>
  <si>
    <t>NAV AS ON 30-JUN-21: RS.22.5060 (REGULAR  - IDCW)</t>
  </si>
  <si>
    <t>NAV AS ON 30-JUN-21: RS.27.0360 (DIRECT - GROWTH)</t>
  </si>
  <si>
    <t>NAV AS ON 30-JUN-21: RS.10.2360 (REGULAR  - IDCW)</t>
  </si>
  <si>
    <t>NAV AS ON 30-JUN-21: RS.10.2360 (REGULAR  - GROWTH)</t>
  </si>
  <si>
    <t>NAV AS ON 30-JUN-21: RS.13.3880 (REGULAR  - IDCW)</t>
  </si>
  <si>
    <t>NAV AS ON 30-JUN-21: RS.13.3880 (REGULAR  - GROWTH)</t>
  </si>
  <si>
    <t>NAV AS ON 30-JUN-21: RS.13.7990 (DIRECT - IDCW)</t>
  </si>
  <si>
    <t>NAV AS ON 30-JUN-21: RS.13.7990 (DIRECT - GROWTH)</t>
  </si>
  <si>
    <t>NAV AS ON 31-DEC-21: RS.75.4660 (REGULAR  - IDCW TRIGGER B (10%))</t>
  </si>
  <si>
    <t>NAV AS ON 31-DEC-21: RS.87.6270 (DIRECT - IDCW TRIGGER A (5%))</t>
  </si>
  <si>
    <t>NAV AS ON 31-DEC-21: RS.357.0680 (DIRECT - GROWTH)</t>
  </si>
  <si>
    <t>NAV AS ON 31-DEC-21: RS.367.2310 (DIRECT - GROWTH)</t>
  </si>
  <si>
    <t>NAV AS ON 31-DEC-21: RS.80.6450 (DIRECT - MONTHLY IDCW)</t>
  </si>
  <si>
    <t>NAV AS ON 31-DEC-21: RS.11.3770 (DIRECT - MONTHLY IDCW)</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</si>
  <si>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</si>
  <si>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</si>
  <si>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</si>
  <si>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</si>
  <si>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</si>
  <si>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Scheme Risk-O-Meter</t>
  </si>
  <si>
    <t>Benchmark Risk-O-Meter</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</si>
  <si>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</si>
  <si>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</si>
  <si>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</si>
  <si>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</si>
  <si>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</si>
  <si>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</si>
  <si>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</si>
  <si>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</si>
  <si>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</si>
  <si>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</si>
  <si>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</si>
  <si>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</si>
  <si>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</si>
  <si>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</si>
  <si>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</si>
  <si>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</si>
  <si>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</si>
  <si>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</si>
  <si>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</si>
  <si>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</si>
  <si>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</si>
  <si>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</si>
  <si>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</si>
  <si>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</si>
  <si>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</si>
  <si>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</si>
  <si>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</si>
  <si>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</si>
  <si>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</si>
  <si>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</si>
  <si>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</si>
  <si>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</si>
  <si>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</si>
  <si>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</si>
  <si>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</si>
  <si>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</si>
  <si>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</si>
  <si>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</si>
  <si>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</si>
  <si>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An open ended equity scheme predominatly  investing in dividend yielding stocks.</t>
  </si>
  <si>
    <t>•An open ended equity scheme that aims for growth by primarily investing in equity and equity related instruments of dividend yielding companies.</t>
  </si>
  <si>
    <t>Tata India Tax Saving Fund</t>
  </si>
  <si>
    <t>(An open ended equity linked savings scheme with a statutory lock-in of 3 years &amp; tax benefit)</t>
  </si>
  <si>
    <t>•An equity linked savings scheme (ELSS) Investing predominantly in Equity &amp; Equity related instruments.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</si>
  <si>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</si>
  <si>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</si>
  <si>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</si>
  <si>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</si>
  <si>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</si>
  <si>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</si>
  <si>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</si>
  <si>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</si>
  <si>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</si>
  <si>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</si>
  <si>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</si>
  <si>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</si>
  <si>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</si>
  <si>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</si>
  <si>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</si>
  <si>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</si>
  <si>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</si>
  <si>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</si>
  <si>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Index Fund (Sensex)</t>
  </si>
  <si>
    <t>(An open-ended equity scheme tracking S&amp;P BSE Sensex)</t>
  </si>
  <si>
    <t>•To reflect / mirror the S&amp;P BSE Sensex returns by investing in the same stocks which comprises of S&amp;PBSE Sensex.</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</si>
  <si>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</si>
  <si>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Tata Index Fund (Nifty )</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</si>
  <si>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</si>
  <si>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</si>
  <si>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</si>
  <si>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</si>
  <si>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</si>
  <si>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</si>
  <si>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Exchange Traded Fund</t>
  </si>
  <si>
    <t>(An Open Ended Exchange Traded Fund)</t>
  </si>
  <si>
    <t>•Investments in Equity &amp; Equity related instruments covered by Nifty 50 Index.</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</si>
  <si>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</si>
  <si>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</si>
  <si>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</si>
  <si>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</si>
  <si>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</si>
  <si>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</si>
  <si>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</si>
  <si>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</si>
  <si>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</si>
  <si>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</si>
  <si>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</si>
  <si>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</si>
  <si>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</si>
  <si>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Retirement Savings Fund</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</si>
  <si>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</si>
  <si>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</si>
  <si>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</si>
  <si>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 xml:space="preserve">TOTAL INVESTMENTS IN FOREIGN SECURITIES / ADRS / GDRS: </t>
  </si>
  <si>
    <t>TOTAL INVESTMENTS IN FOREIGN SECURITIES : RS.17,201.49 LACS and 3.51% OF AUM</t>
  </si>
  <si>
    <t>TOTAL INVESTMENTS IN FOREIGN SECURITIES - ETF RS: RS.8,652.55 LACS and 1.75% OF AUM</t>
  </si>
  <si>
    <t>TATA FIXED MATURITY PLAN-SERIES 56 SCHEME - F</t>
  </si>
  <si>
    <t>TATA MEDIUM TERM FUND ( Scheme has 1 Segregrated Portfolio )</t>
  </si>
  <si>
    <t>TATA TREASURY ADVANTAGE FUND ( Scheme has 1 Segregrated Portfolio )</t>
  </si>
  <si>
    <t>TATA SHORT TERM BOND FUND (The scheme has 1 segregated portfolio which was created under Tata Corporate Bond Fund.)</t>
  </si>
  <si>
    <t>Dividend History</t>
  </si>
  <si>
    <t>NOTE:</t>
  </si>
  <si>
    <t>There are no investments in Partly Paid up Debentures.</t>
  </si>
  <si>
    <t>None of the schemes of Tata Mutual Fund have participated in Credit Default Swaps (CDS) from 1st December 2021 to 31st December 2021.</t>
  </si>
  <si>
    <t>There were no Repo Transactions in Corporate Debt Securities from 1st December 2021 to 31st December 2021.</t>
  </si>
  <si>
    <t>There were transactions in Interest Rate Futures (IRFs) from 1st December 2021 to 31st December 2021.</t>
  </si>
  <si>
    <t>There were Intra - Scheme Investments from from 1st December 2021 to 31st December 2021 and also previous Investments still continue.</t>
  </si>
  <si>
    <t>There were no Covered Call Transactions from from 1st December 2021 to 31st December 2021.</t>
  </si>
  <si>
    <t>AXIS BANK LTD</t>
  </si>
  <si>
    <t>TATA STEEL LTD</t>
  </si>
  <si>
    <t>ITC LTD</t>
  </si>
  <si>
    <t>HINDUSTAN UNILEVER LTD</t>
  </si>
  <si>
    <t>TATA CONSULTANCY SERVICES LTD</t>
  </si>
  <si>
    <t>BAJAJ AUTO LTD</t>
  </si>
  <si>
    <t>APOLLO HOSPITALS ENTERPRISE LTD</t>
  </si>
  <si>
    <t>ADANI PORTS AND SPECIAL ECONOMIC ZONE LTD</t>
  </si>
  <si>
    <t>ADANI ENTERPRISES LTD</t>
  </si>
  <si>
    <t>GRASIM INDUSTRIES LTD</t>
  </si>
  <si>
    <t>RELIANCE INDUSTRIES LTD</t>
  </si>
  <si>
    <t>DIVI LABORATORIES LTD</t>
  </si>
  <si>
    <t>TATA CONSUMER PRODUCTS LTD</t>
  </si>
  <si>
    <t>HCL TECHNOLOGIES LTD</t>
  </si>
  <si>
    <t>BAJAJ FINSERV LTD</t>
  </si>
  <si>
    <t>AUROBINDO PHARMA LTD</t>
  </si>
  <si>
    <t>INFO EDGE (INDIA) LTD</t>
  </si>
  <si>
    <t>SUN PHARMACEUTICAL INDUSTRIES LTD</t>
  </si>
  <si>
    <t>KOTAK MAHINDRA BANK LTD</t>
  </si>
  <si>
    <t>UPL LTD</t>
  </si>
  <si>
    <t>HERO MOTOCORP LTD</t>
  </si>
  <si>
    <t>ASIAN PAINTS (INDIA) LTD</t>
  </si>
  <si>
    <t>HOUSING DEVELOPMENT FINANCE CORPORATION LTD</t>
  </si>
  <si>
    <t>TATA POWER COMPANY LTD</t>
  </si>
  <si>
    <t>EICHER MOTORS LTD</t>
  </si>
  <si>
    <t>ZEE ENTERTAINMENT ENTERPRISES LTD</t>
  </si>
  <si>
    <t>ICICI BANK LTD</t>
  </si>
  <si>
    <t>BHARTI AIRTEL LTD</t>
  </si>
  <si>
    <t>LARSEN &amp; TOUBRO INFOTECH LTD</t>
  </si>
  <si>
    <t>AMBUJA CEMENTS LTD</t>
  </si>
  <si>
    <t>DABUR INDIA LTD</t>
  </si>
  <si>
    <t>LARSEN &amp; TOUBRO LTD</t>
  </si>
  <si>
    <t>INFOSYS LTD</t>
  </si>
  <si>
    <t>JSW STEEL LTD</t>
  </si>
  <si>
    <t>UNITED SPIRITS LTD</t>
  </si>
  <si>
    <t>MARICO LTD</t>
  </si>
  <si>
    <t>HDFC ASSET MANAGEMENT COMPANY LTD</t>
  </si>
  <si>
    <t>NMDC LTD</t>
  </si>
  <si>
    <t>IPCA LABORATORIES LTD</t>
  </si>
  <si>
    <t>REC LTD</t>
  </si>
  <si>
    <t>ESCORTS LTD</t>
  </si>
  <si>
    <t>SIEMENS LTD</t>
  </si>
  <si>
    <t>FEDERAL BANK LTD</t>
  </si>
  <si>
    <t>JUBILANT FOODWORKS LTD</t>
  </si>
  <si>
    <t>STEEL AUTHORITY INDIA LTD</t>
  </si>
  <si>
    <t>GODREJ PROPERTIES LTD</t>
  </si>
  <si>
    <t>GODREJ CONSUMER PRODUCTS LTD</t>
  </si>
  <si>
    <t>COLGATE-PALMOLIVE INDIA LTD</t>
  </si>
  <si>
    <t>LUPIN LTD</t>
  </si>
  <si>
    <t>BALKRISHNA INDUSTRIES LTD</t>
  </si>
  <si>
    <t>DEEPAK NITRITE LTD</t>
  </si>
  <si>
    <t>NATIONAL ALUMINIUM CO. LTD</t>
  </si>
  <si>
    <t>CONTAINER CORPORATION OF INDIA LTD</t>
  </si>
  <si>
    <t>PIDILITE INDUSTRIES  LTD</t>
  </si>
  <si>
    <t>ULTRATECH CEMENT LTD</t>
  </si>
  <si>
    <t>BERGER PAINTS INDIA LTD</t>
  </si>
  <si>
    <t>JINDAL STEEL &amp; POWER LTD</t>
  </si>
  <si>
    <t>TITAN COMPANY LTD</t>
  </si>
  <si>
    <t>SHREE CEMENT LTD</t>
  </si>
  <si>
    <t>DLF LTD</t>
  </si>
  <si>
    <t>CADILA HEALTHCARE LTD</t>
  </si>
  <si>
    <t>COAL INDIA LTD</t>
  </si>
  <si>
    <t>BHARAT ELECTRONICS LTD</t>
  </si>
  <si>
    <t>DR REDDYs LABORATORIES LTD</t>
  </si>
  <si>
    <t>BAJAJ FINANCE LTD</t>
  </si>
  <si>
    <t>ACC LTD</t>
  </si>
  <si>
    <t>CHOLAMANDALAM INVESTMENT &amp; FINANCE CO LTD</t>
  </si>
  <si>
    <t>ICICI LOMBARD GENERAL INSURANCE CO. LTD</t>
  </si>
  <si>
    <t>INDIAN ENERGY EXCHANGE LTD</t>
  </si>
  <si>
    <t>BHARAT HEAVY ELECTRICALS LTD</t>
  </si>
  <si>
    <t>TATA MOTORS LTD</t>
  </si>
  <si>
    <t>MUTHOOT FINANCE LTD</t>
  </si>
  <si>
    <t>INDIAN RAILWAY CATERING AND TOURISM CORPORATION LTD</t>
  </si>
  <si>
    <t>HDFC LIFE INSURANCE CO. LTD</t>
  </si>
  <si>
    <t>GLENMARK PHARMACEUTICALS LTD</t>
  </si>
  <si>
    <t>ICICI PRUDENTIAL LIFE INSURANCE COMPANY LTD</t>
  </si>
  <si>
    <t>MAHANAGAR GAS LTD</t>
  </si>
  <si>
    <t>PI INDUSTRIES LTD</t>
  </si>
  <si>
    <t>TRENT LTD</t>
  </si>
  <si>
    <t>GRANULES INDIA LTD</t>
  </si>
  <si>
    <t>LIC HOUSING FINANCE LTD</t>
  </si>
  <si>
    <t>BANDHAN BANK LTD</t>
  </si>
  <si>
    <t>BIOCON LTD</t>
  </si>
  <si>
    <t>SHRIRAM TRANSPORT FINANCE CO LTD</t>
  </si>
  <si>
    <t>L&amp;T TECHNOLOGY SERVICES LTD</t>
  </si>
  <si>
    <t>ALKEM LABORATORIES LTD</t>
  </si>
  <si>
    <t>HAVELLS INDIA LTD</t>
  </si>
  <si>
    <t>GAIL ( INDIA ) LTD</t>
  </si>
  <si>
    <t>VODAFONE IDEA LTD</t>
  </si>
  <si>
    <t>MULTI COMMODITY EXCHANGE OF IND LTD</t>
  </si>
  <si>
    <t>BRITANNIA INDUSTRIES LTD</t>
  </si>
  <si>
    <t>AMARA RAJA BATTERIES LTD</t>
  </si>
  <si>
    <t>MRF LTD</t>
  </si>
  <si>
    <t>ASTRAL LTD (ERSTWHILE ASTRAL POLY TECHNIK LTD)</t>
  </si>
  <si>
    <t>HINDALCO INDUSTRIES LTD</t>
  </si>
  <si>
    <t>BHARAT FORGE LTD</t>
  </si>
  <si>
    <t>EXIDE INDUSTRIES LTD</t>
  </si>
  <si>
    <t>SUN TV NETWORK LTD</t>
  </si>
  <si>
    <t>MINDTREE LTD</t>
  </si>
  <si>
    <t>TATA CHEMICALS LTD</t>
  </si>
  <si>
    <t>PAGE INDUSTRIES LTD</t>
  </si>
  <si>
    <t>PERSISTENT SYSTEMS LTD</t>
  </si>
  <si>
    <t>INDIABULLS HOUSING FINANCE LTD</t>
  </si>
  <si>
    <t>ASHOK LEYLAND LTD</t>
  </si>
  <si>
    <t>INDIAN OIL CORPORATION LTD</t>
  </si>
  <si>
    <t>LAURUS LABS LTD</t>
  </si>
  <si>
    <t>SBI CARDS AND PAYMENT SERVICES LTD</t>
  </si>
  <si>
    <t>MAHINDRA AND MAHINDRA FINANCIAL SERVICES LTD</t>
  </si>
  <si>
    <t>INDUS TOWERS LTD</t>
  </si>
  <si>
    <t>MPHASIS LTD</t>
  </si>
  <si>
    <t>ADITYA BIRLA FASHION &amp; RETAIL LTD</t>
  </si>
  <si>
    <t>DIXON TECHNOLOGIES (INDIA) LTD</t>
  </si>
  <si>
    <t>ORACLE FINANCIALS SERVICES SOFT LTD</t>
  </si>
  <si>
    <t>IDFC FIRST BANK LTD</t>
  </si>
  <si>
    <t>L&amp;T FINANCE HOLDINGS LTD</t>
  </si>
  <si>
    <t>TECH MAHINDRA LTD</t>
  </si>
  <si>
    <t>INDUSIND BANK LTD</t>
  </si>
  <si>
    <t>INTERGLOBE AVIATION LTD</t>
  </si>
  <si>
    <t>DR. LAL PATH LABS LTD</t>
  </si>
  <si>
    <t>CITY UNION BANK LTD</t>
  </si>
  <si>
    <t>MANAPPURAM FINANCE LTD</t>
  </si>
  <si>
    <t>MAHINDRA &amp; MAHINDRA LTD</t>
  </si>
  <si>
    <t>CAN FIN HOMES LTD</t>
  </si>
  <si>
    <t>INDIAN HOTELS CO. LTD</t>
  </si>
  <si>
    <t>VEDANTA LTD</t>
  </si>
  <si>
    <t>INDIAMART INTERMESH LTD</t>
  </si>
  <si>
    <t>POWER FINANCE CORPORATION  LTD</t>
  </si>
  <si>
    <t>NESTLE INDIA LTD</t>
  </si>
  <si>
    <t>SBI LIFE INSURANCE COMPANY LTD</t>
  </si>
  <si>
    <t>INDRAPRASTHA GAS LTD</t>
  </si>
  <si>
    <t>AU SMALL FINANCE BANK LTD</t>
  </si>
  <si>
    <t>CIPLA LTD</t>
  </si>
  <si>
    <t>APOLLO TYRES LTD</t>
  </si>
  <si>
    <t>PETRONET LNG LTD</t>
  </si>
  <si>
    <t>WIPRO LTD</t>
  </si>
  <si>
    <t>SRF LTD</t>
  </si>
  <si>
    <t>BATA INDIA LTD</t>
  </si>
  <si>
    <t>TORRENT PHARMACEUTICALS LTD</t>
  </si>
  <si>
    <t>PVR LTD</t>
  </si>
  <si>
    <t>PVR LTD^</t>
  </si>
  <si>
    <t>TORRENT PHARMACEUTICALS LTD^</t>
  </si>
  <si>
    <t>BATA INDIA LTD^</t>
  </si>
  <si>
    <t>SRF LTD^</t>
  </si>
  <si>
    <t>WIPRO LTD^</t>
  </si>
  <si>
    <t>PETRONET LNG LTD^</t>
  </si>
  <si>
    <t>APOLLO TYRES LTD^</t>
  </si>
  <si>
    <t>CIPLA LTD^</t>
  </si>
  <si>
    <t>AU SMALL FINANCE BANK LTD^</t>
  </si>
  <si>
    <t>INDRAPRASTHA GAS LTD^</t>
  </si>
  <si>
    <t>SBI LIFE INSURANCE COMPANY LTD^</t>
  </si>
  <si>
    <t>NESTLE INDIA LTD^</t>
  </si>
  <si>
    <t>POWER FINANCE CORPORATION  LTD^</t>
  </si>
  <si>
    <t>INDIAMART INTERMESH LTD^</t>
  </si>
  <si>
    <t>VEDANTA LTD^</t>
  </si>
  <si>
    <t>INDIAN HOTELS CO. LTD^</t>
  </si>
  <si>
    <t>CAN FIN HOMES LTD^</t>
  </si>
  <si>
    <t>MAHINDRA &amp; MAHINDRA LTD^</t>
  </si>
  <si>
    <t>MANAPPURAM FINANCE LTD^</t>
  </si>
  <si>
    <t>CITY UNION BANK LTD^</t>
  </si>
  <si>
    <t>DR. LAL PATH LABS LTD^</t>
  </si>
  <si>
    <t>INTERGLOBE AVIATION LTD^</t>
  </si>
  <si>
    <t>INDUSIND BANK LTD^</t>
  </si>
  <si>
    <t>TECH MAHINDRA LTD^</t>
  </si>
  <si>
    <t>L&amp;T FINANCE HOLDINGS LTD^</t>
  </si>
  <si>
    <t>IDFC FIRST BANK LTD^</t>
  </si>
  <si>
    <t>ORACLE FINANCIALS SERVICES SOFT LTD^</t>
  </si>
  <si>
    <t>DIXON TECHNOLOGIES (INDIA) LTD^</t>
  </si>
  <si>
    <t>ADITYA BIRLA FASHION &amp; RETAIL LTD^</t>
  </si>
  <si>
    <t>MPHASIS LTD^</t>
  </si>
  <si>
    <t>INDUS TOWERS LTD^</t>
  </si>
  <si>
    <t>MAHINDRA AND MAHINDRA FINANCIAL SERVICES LTD^</t>
  </si>
  <si>
    <t>SBI CARDS AND PAYMENT SERVICES LTD^</t>
  </si>
  <si>
    <t>LAURUS LABS LTD^</t>
  </si>
  <si>
    <t>INDIAN OIL CORPORATION LTD^</t>
  </si>
  <si>
    <t>ASHOK LEYLAND LTD^</t>
  </si>
  <si>
    <t>INDIABULLS HOUSING FINANCE LTD^</t>
  </si>
  <si>
    <t>PERSISTENT SYSTEMS LTD^</t>
  </si>
  <si>
    <t>PAGE INDUSTRIES LTD^</t>
  </si>
  <si>
    <t>TATA CHEMICALS LTD^</t>
  </si>
  <si>
    <t>MINDTREE LTD^</t>
  </si>
  <si>
    <t>SUN TV NETWORK LTD^</t>
  </si>
  <si>
    <t>EXIDE INDUSTRIES LTD^</t>
  </si>
  <si>
    <t>HINDALCO INDUSTRIES LTD^</t>
  </si>
  <si>
    <t>BHARAT FORGE LTD^</t>
  </si>
  <si>
    <t>ASTRAL LTD (ERSTWHILE ASTRAL POLY TECHNIK LTD)^</t>
  </si>
  <si>
    <t>MRF LTD^</t>
  </si>
  <si>
    <t>AMARA RAJA BATTERIES LTD^</t>
  </si>
  <si>
    <t>BRITANNIA INDUSTRIES LTD^</t>
  </si>
  <si>
    <t>MULTI COMMODITY EXCHANGE OF IND LTD^</t>
  </si>
  <si>
    <t>VODAFONE IDEA LTD^</t>
  </si>
  <si>
    <t>GAIL ( INDIA ) LTD^</t>
  </si>
  <si>
    <t>HAVELLS INDIA LTD^</t>
  </si>
  <si>
    <t>ALKEM LABORATORIES LTD^</t>
  </si>
  <si>
    <t>L&amp;T TECHNOLOGY SERVICES LTD^</t>
  </si>
  <si>
    <t>SHRIRAM TRANSPORT FINANCE CO LTD^</t>
  </si>
  <si>
    <t>BIOCON LTD^</t>
  </si>
  <si>
    <t>BANDHAN BANK LTD^</t>
  </si>
  <si>
    <t>LIC HOUSING FINANCE LTD^</t>
  </si>
  <si>
    <t>GRANULES INDIA LTD^</t>
  </si>
  <si>
    <t>TRENT LTD^</t>
  </si>
  <si>
    <t>PI INDUSTRIES LTD^</t>
  </si>
  <si>
    <t>MAHANAGAR GAS LTD^</t>
  </si>
  <si>
    <t>ICICI PRUDENTIAL LIFE INSURANCE COMPANY LTD^</t>
  </si>
  <si>
    <t>GLENMARK PHARMACEUTICALS LTD^</t>
  </si>
  <si>
    <t>HDFC LIFE INSURANCE CO. LTD^</t>
  </si>
  <si>
    <t>INDIAN RAILWAY CATERING AND TOURISM CORPORATION LTD^</t>
  </si>
  <si>
    <t>MUTHOOT FINANCE LTD^</t>
  </si>
  <si>
    <t>TATA MOTORS LTD^</t>
  </si>
  <si>
    <t>BHARAT HEAVY ELECTRICALS LTD^</t>
  </si>
  <si>
    <t>INDIAN ENERGY EXCHANGE LTD^</t>
  </si>
  <si>
    <t>ICICI LOMBARD GENERAL INSURANCE CO. LTD^</t>
  </si>
  <si>
    <t>CHOLAMANDALAM INVESTMENT &amp; FINANCE CO LTD^</t>
  </si>
  <si>
    <t>ACC LTD^</t>
  </si>
  <si>
    <t>BAJAJ FINANCE LTD^</t>
  </si>
  <si>
    <t>DR REDDYs LABORATORIES LTD^</t>
  </si>
  <si>
    <t>BHARAT ELECTRONICS LTD^</t>
  </si>
  <si>
    <t>COAL INDIA LTD^</t>
  </si>
  <si>
    <t>CADILA HEALTHCARE LTD^</t>
  </si>
  <si>
    <t>DLF LTD^</t>
  </si>
  <si>
    <t>SHREE CEMENT LTD^</t>
  </si>
  <si>
    <t>TITAN COMPANY LTD^</t>
  </si>
  <si>
    <t>JINDAL STEEL &amp; POWER LTD^</t>
  </si>
  <si>
    <t>BERGER PAINTS INDIA LTD^</t>
  </si>
  <si>
    <t>ULTRATECH CEMENT LTD^</t>
  </si>
  <si>
    <t>PIDILITE INDUSTRIES  LTD^</t>
  </si>
  <si>
    <t>CONTAINER CORPORATION OF INDIA LTD^</t>
  </si>
  <si>
    <t>NATIONAL ALUMINIUM CO. LTD^</t>
  </si>
  <si>
    <t>DEEPAK NITRITE LTD^</t>
  </si>
  <si>
    <t>BALKRISHNA INDUSTRIES LTD^</t>
  </si>
  <si>
    <t>LUPIN LTD^</t>
  </si>
  <si>
    <t>COLGATE-PALMOLIVE INDIA LTD^</t>
  </si>
  <si>
    <t>GODREJ CONSUMER PRODUCTS LTD^</t>
  </si>
  <si>
    <t>GODREJ PROPERTIES LTD^</t>
  </si>
  <si>
    <t>STEEL AUTHORITY INDIA LTD^</t>
  </si>
  <si>
    <t>FEDERAL BANK LTD^</t>
  </si>
  <si>
    <t>JUBILANT FOODWORKS LTD^</t>
  </si>
  <si>
    <t>SIEMENS LTD^</t>
  </si>
  <si>
    <t>ESCORTS LTD^</t>
  </si>
  <si>
    <t>REC LTD^</t>
  </si>
  <si>
    <t>IPCA LABORATORIES LTD^</t>
  </si>
  <si>
    <t>NMDC LTD^</t>
  </si>
  <si>
    <t>HDFC ASSET MANAGEMENT COMPANY LTD^</t>
  </si>
  <si>
    <t>MARICO LTD^</t>
  </si>
  <si>
    <t>UNITED SPIRITS LTD^</t>
  </si>
  <si>
    <t>JSW STEEL LTD^</t>
  </si>
  <si>
    <t>INFOSYS LTD^</t>
  </si>
  <si>
    <t>LARSEN &amp; TOUBRO LTD^</t>
  </si>
  <si>
    <t>DABUR INDIA LTD^</t>
  </si>
  <si>
    <t>LARSEN &amp; TOUBRO INFOTECH LTD^</t>
  </si>
  <si>
    <t>AMBUJA CEMENTS LTD^</t>
  </si>
  <si>
    <t>BHARTI AIRTEL LTD^</t>
  </si>
  <si>
    <t>ICICI BANK LTD^</t>
  </si>
  <si>
    <t>ZEE ENTERTAINMENT ENTERPRISES LTD^</t>
  </si>
  <si>
    <t>EICHER MOTORS LTD^</t>
  </si>
  <si>
    <t>TATA POWER COMPANY LTD^</t>
  </si>
  <si>
    <t>HOUSING DEVELOPMENT FINANCE CORPORATION LTD^</t>
  </si>
  <si>
    <t>ASIAN PAINTS (INDIA) LTD^</t>
  </si>
  <si>
    <t>HERO MOTOCORP LTD^</t>
  </si>
  <si>
    <t>UPL LTD^</t>
  </si>
  <si>
    <t>KOTAK MAHINDRA BANK LTD^</t>
  </si>
  <si>
    <t>SUN PHARMACEUTICAL INDUSTRIES LTD^</t>
  </si>
  <si>
    <t>INFO EDGE (INDIA) LTD^</t>
  </si>
  <si>
    <t>AUROBINDO PHARMA LTD^</t>
  </si>
  <si>
    <t>BAJAJ FINSERV LTD^</t>
  </si>
  <si>
    <t>HCL TECHNOLOGIES LTD^</t>
  </si>
  <si>
    <t>TATA CONSUMER PRODUCTS LTD^</t>
  </si>
  <si>
    <t>DIVI LABORATORIES LTD^</t>
  </si>
  <si>
    <t>RELIANCE INDUSTRIES LTD^</t>
  </si>
  <si>
    <t>GRASIM INDUSTRIES LTD^</t>
  </si>
  <si>
    <t>ADANI ENTERPRISES LTD^</t>
  </si>
  <si>
    <t>ADANI PORTS AND SPECIAL ECONOMIC ZONE LTD^</t>
  </si>
  <si>
    <t>APOLLO HOSPITALS ENTERPRISE LTD^</t>
  </si>
  <si>
    <t>BAJAJ AUTO LTD^</t>
  </si>
  <si>
    <t>TATA CONSULTANCY SERVICES LTD^</t>
  </si>
  <si>
    <t>HINDUSTAN UNILEVER LTD^</t>
  </si>
  <si>
    <t>ITC LTD^</t>
  </si>
  <si>
    <t>TATA STEEL LTD^</t>
  </si>
  <si>
    <t>AXIS BANK LTD^</t>
  </si>
  <si>
    <t>** 04.95 % HDFC LTD - 09/09/2022</t>
  </si>
  <si>
    <t>** 07.67 % L&amp;T FINANCE LTD - 18/03/2022</t>
  </si>
  <si>
    <t>** 04.50 % HDFC LTD - 14/12/2022</t>
  </si>
  <si>
    <t>** 07.00 % HDFC LTD - 19/05/2022</t>
  </si>
  <si>
    <t>** 07.39 % LIC HOUSING FINANCE LTD - 30/08/2022</t>
  </si>
  <si>
    <t>** 07.61 % HOUSING &amp; URBAN DEVELOPMENT CORPORATION LTD - 22/06/2022</t>
  </si>
  <si>
    <t>** 08.60 % LIC HOUSING FINANCE LTD - 14/01/2022</t>
  </si>
  <si>
    <t>** 07.62 % HOUSING &amp; URBAN DEVELOPMENT CORPORATION LTD - 15/07/2022</t>
  </si>
  <si>
    <t>** 08.45 % SIKKA PORTS AND TERMINALS LTD - 12/06/2023</t>
  </si>
  <si>
    <t>** 07.90 % INDIA INFRADEBT LTD - 31/10/2022</t>
  </si>
  <si>
    <t>** - STANDARD CHARTERED CAPITAL LTD (ERSTWHILE STDCHTD INV &amp; LOANS (INDIA) LTD) - CP - 28/04/2022</t>
  </si>
  <si>
    <t>HDFC BANK LTD</t>
  </si>
  <si>
    <t>POWER GRID CORPORATION OF INDIA LTD</t>
  </si>
  <si>
    <t>BHARAT PETROLEUM CORPORATION LTD</t>
  </si>
  <si>
    <t>NTPC LTD</t>
  </si>
  <si>
    <t>ABB INDIA LTD</t>
  </si>
  <si>
    <t>COROMANDEL INTERNATIONAL LTD</t>
  </si>
  <si>
    <t>CUMMINS INDIA LTD</t>
  </si>
  <si>
    <t>CROMPTON GREAVES CONSUMER ELECTRICALS LTD</t>
  </si>
  <si>
    <t>KEC INTERNATIONAL LTD</t>
  </si>
  <si>
    <t>CESC LTD</t>
  </si>
  <si>
    <t>IDFC  LTD</t>
  </si>
  <si>
    <t>AKZO NOBEL INDIA LTD</t>
  </si>
  <si>
    <t>AMBER ENTERPRISES INDIA LTD</t>
  </si>
  <si>
    <t>GUJARAT STATE PETRONET LTD</t>
  </si>
  <si>
    <t>VARUN BEVERAGES LTD</t>
  </si>
  <si>
    <t>3M INDIA LTD</t>
  </si>
  <si>
    <t>KNR CONSTRUCTIONS LTD</t>
  </si>
  <si>
    <t>POLYCAB INDIA LTD</t>
  </si>
  <si>
    <t>SUPREME INDUSTRIES LTD</t>
  </si>
  <si>
    <t>BHARTI AIRTEL LTD (RIGHT 14/10/2021) (PARTLY PAID)</t>
  </si>
  <si>
    <t>BHARAT PETROLEUM CORPORATION LTD^</t>
  </si>
  <si>
    <t>** 06.40 % JAMNAGAR UTILITIES &amp; POWER PVT. LTD - 29/09/2026</t>
  </si>
  <si>
    <t>** 07.15 % MUTHOOT FINANCE LTD - 25/11/2022</t>
  </si>
  <si>
    <t>** 08.30 % MUTHOOT FINANCE LTD - 08/08/2022</t>
  </si>
  <si>
    <t>** 06.44 % INDIAN OIL CORP LTD - 14/04/2023</t>
  </si>
  <si>
    <t>** 05.69 % REC LTD - 30/09/2023</t>
  </si>
  <si>
    <t>** 06.92 % REC LTD - 21/04/2023</t>
  </si>
  <si>
    <t>** 06.45 % L&amp;T FINANCE LTD - 10/05/2024</t>
  </si>
  <si>
    <t>** 05.84 % TATA CAPITAL FINANCIAL SERVICES LTD - 17/03/2023</t>
  </si>
  <si>
    <t>** 05.35 % TELESONIC NETWORKS LTD - 28/04/2023</t>
  </si>
  <si>
    <t>** 04.23 % HDFC LTD - 18/02/2022</t>
  </si>
  <si>
    <t>** VARANASI SANGAM EXPRESSWAY PVT. LTD - 29/12/2034 - FRB</t>
  </si>
  <si>
    <t>** 09.25 % TATA CAPITAL FINANCIAL SERVICES LTD - 19/12/2023</t>
  </si>
  <si>
    <t>** 07.70 % BAJAJ FINANCE LTD - 28/12/2022</t>
  </si>
  <si>
    <t>** 04.71 % HDFC LTD - 07/09/2023</t>
  </si>
  <si>
    <t>** SUNDARAM FIN LTD - 05/04/2022 - ZCB</t>
  </si>
  <si>
    <t>** 06.49 % YARROW INFRASTRUCTURE PVT LTD - 01/07/2024</t>
  </si>
  <si>
    <t>** 07.55 % REC LTD - 26/09/2023</t>
  </si>
  <si>
    <t>** 07.13 % NHPC LTD - 11/02/2028</t>
  </si>
  <si>
    <t>** 10.21 % BAJAJ FINANCE LTD - 22/08/2022</t>
  </si>
  <si>
    <t>** 07.65 % JAMNAGAR UTILITIES &amp; POWER PVT. LTD - 29/08/2022</t>
  </si>
  <si>
    <t>** 06.49 % SEPSET CONSTRUCTION LTD - 01/07/2024</t>
  </si>
  <si>
    <t>** 06.65 % MOTHERSON SUMI SYSTEMS LTD - 14/09/2023</t>
  </si>
  <si>
    <t>** 06.49 % CITRA REAL ESTATE LTD - 01/07/2024</t>
  </si>
  <si>
    <t>** - INDUSIND BANK LTD - CD - 15/02/2022</t>
  </si>
  <si>
    <t>** - AXIS BANK LTD - CD - 10/03/2022</t>
  </si>
  <si>
    <t>** - PANATONE FINVEST LTD - CP - 30/08/2022</t>
  </si>
  <si>
    <t>VOLTAS LTD</t>
  </si>
  <si>
    <t>TORRENT POWER LTD</t>
  </si>
  <si>
    <t>ATUL LTD</t>
  </si>
  <si>
    <t>J K CEMENT LTD</t>
  </si>
  <si>
    <t>BIRLA CORPORATION LTD</t>
  </si>
  <si>
    <t>** 09.75 % JAMNAGAR UTILITIES &amp; POWER PVT. LTD - 02/08/2024</t>
  </si>
  <si>
    <t>BRIGADE ENTERPRISES LTD</t>
  </si>
  <si>
    <t>MARUTI SUZUKI INDIA LTD</t>
  </si>
  <si>
    <t>THERMAX LTD</t>
  </si>
  <si>
    <t>PNB HOUSING FINANCE LTD</t>
  </si>
  <si>
    <t>CHAMBAL FERTILISER &amp; CHEMICALS LTD</t>
  </si>
  <si>
    <t>MASTEK LTD</t>
  </si>
  <si>
    <t>NAVIN FLUORINE INTERNATIONAL LTD</t>
  </si>
  <si>
    <t>RBL BANK LTD</t>
  </si>
  <si>
    <t>GANESHA ECOSPHERE LTD</t>
  </si>
  <si>
    <t>MARUTI SUZUKI INDIA LTD^</t>
  </si>
  <si>
    <t>** HDFC LTD - 30/09/2024 - FRB</t>
  </si>
  <si>
    <t>** 06.45 % ICICI BANK LTD - 15/06/2028</t>
  </si>
  <si>
    <t>BASF INDIA LTD</t>
  </si>
  <si>
    <t>REDINGTON (INDIA) LTD</t>
  </si>
  <si>
    <t xml:space="preserve">QUESS CORP LTD </t>
  </si>
  <si>
    <t>TUBE INVESTMENTS OF INDIA LTD</t>
  </si>
  <si>
    <t>NATCO PHARMA LTD</t>
  </si>
  <si>
    <t>SUNDRAM FASTENERS LTD</t>
  </si>
  <si>
    <t>AGRO TECH FOODS LTD</t>
  </si>
  <si>
    <t>AJANTA PHARMA LTD</t>
  </si>
  <si>
    <t>GUJARAT PIPAVAV PORT LTD</t>
  </si>
  <si>
    <t>SCHAEFFLER (I) LTD</t>
  </si>
  <si>
    <t>** 09.15 % GREEN INFRA WIND ENERGY LTD - 04/08/2023</t>
  </si>
  <si>
    <t>** 06.92 % INDIAN RAILWAYS FINANCE CORPORATION LTD - 31/08/2031</t>
  </si>
  <si>
    <t>** REC LTD - 31/10/2024 - FRB</t>
  </si>
  <si>
    <t>** 05.70 % BAJAJ HOUSING FINANCE LTD - 10/06/2024</t>
  </si>
  <si>
    <t>** 07.70 % TATA STEEL LTD - 13/03/2025</t>
  </si>
  <si>
    <t>** 07.95 % SIKKA PORTS AND TERMINALS LTD - 28/10/2026</t>
  </si>
  <si>
    <t>** 07.55 % REC LTD - 26/09/2022</t>
  </si>
  <si>
    <t>** 07.25 % NUVOCO VISTAS CORPORATION LTD - 25/09/2023</t>
  </si>
  <si>
    <t>** 07.13 % NHPC LTD - 11/02/2026</t>
  </si>
  <si>
    <t>** 07.70 % JAMNAGAR UTILITIES &amp; POWER PVT. LTD - 29/06/2023</t>
  </si>
  <si>
    <t>** 07.13 % NHPC LTD - 09/02/2029</t>
  </si>
  <si>
    <t>** 06.75 % SIKKA PORTS AND TERMINALS LTD - 22/04/2026</t>
  </si>
  <si>
    <t>** 08.23 % HOUSING &amp; URBAN DEVELOPMENT CORPORATION LTD - 15/04/2022</t>
  </si>
  <si>
    <t>** 08.45 % REC LTD - 22/03/2022</t>
  </si>
  <si>
    <t>** - CAN FIN HOMES LTD - CP - 08/02/2022</t>
  </si>
  <si>
    <t>** - CHOLAMANDALAM INVT &amp; FIN  CO LTD - CP - 16/06/2022</t>
  </si>
  <si>
    <t>** - BAHADUR CHAND INVESTMENTS PVT. LTD - CP - 22/04/2022</t>
  </si>
  <si>
    <t>HONEYWELL AUTOMATION INDIA LTD</t>
  </si>
  <si>
    <t>CYIENT LTD</t>
  </si>
  <si>
    <t>J.B.CHEMICALS &amp; PHARMACEUTICALS LTD</t>
  </si>
  <si>
    <t>AVENUE SUPERMARTS LTD</t>
  </si>
  <si>
    <t>ENDURANCE TECHNOLOGIES LTD</t>
  </si>
  <si>
    <t>FINO PAYMENTS BANK LTD</t>
  </si>
  <si>
    <t>ZEE ENTERTAINMENT ENTERPRISES LTD (PREFERENCE SHARE)</t>
  </si>
  <si>
    <t>AIA ENGINEERING LTD</t>
  </si>
  <si>
    <t>FORTIS HEALTHCARE LTD</t>
  </si>
  <si>
    <t>ELANTAS BECK INDIA LTD</t>
  </si>
  <si>
    <t>NUVOCO VISTAS CORPORATION LTD</t>
  </si>
  <si>
    <t>SYNGENE INTERNATIONAL LTD</t>
  </si>
  <si>
    <t>MAX FINANCIAL SERVICES LTD</t>
  </si>
  <si>
    <t>MINDA INDUSTRIES LTD</t>
  </si>
  <si>
    <t>V-MART RETAIL LTD</t>
  </si>
  <si>
    <t>UTI ASSET MANAGEMENT COMPANY LTD</t>
  </si>
  <si>
    <t>NARAYANA HRUDAYALAYA LTD</t>
  </si>
  <si>
    <t>THE RAMCO CEMENTS LTD</t>
  </si>
  <si>
    <t>VESUVIUS INDIA LTD</t>
  </si>
  <si>
    <t>THE PHOENIX MILLS LTD</t>
  </si>
  <si>
    <t>GUJARAT GAS LTD</t>
  </si>
  <si>
    <t>ALLCARGO GLOBAL LOGISTICS LTD</t>
  </si>
  <si>
    <t>GREENPLY INDUSTRIES LTD</t>
  </si>
  <si>
    <t>RADICO KHAITAN LTD</t>
  </si>
  <si>
    <t>KIRLOSKAR PNEUMATIC COMPANY LTD</t>
  </si>
  <si>
    <t>HONDA INDIA POWER PRODUCTS LTD</t>
  </si>
  <si>
    <t>KRSNAA DIAGNOSTICS LTD</t>
  </si>
  <si>
    <t>DCB BANK LTD</t>
  </si>
  <si>
    <t>TRANSPORT CORPORATION OF INDIA LTD</t>
  </si>
  <si>
    <t>GOKALDAS EXPORTS  LTD</t>
  </si>
  <si>
    <t>RAMCO INDUSTRIES LTD</t>
  </si>
  <si>
    <t>HEALTHCARE GLOBAL ENTERPRISES LTD</t>
  </si>
  <si>
    <t>MAHINDRA CIE AUTOMOTIVE LTD</t>
  </si>
  <si>
    <t>DEVYANI INTERNATIONAL LTD</t>
  </si>
  <si>
    <t>FINOLEX CABLES LTD</t>
  </si>
  <si>
    <t>RALLIS INDIA LTD</t>
  </si>
  <si>
    <t>SAREGAMA INDIA LTD</t>
  </si>
  <si>
    <t>FINOLEX INDUSTRIES LTD</t>
  </si>
  <si>
    <t>NCC LTD</t>
  </si>
  <si>
    <t>S H KELKAR AND COMPANY LTD</t>
  </si>
  <si>
    <t>EVEREADY INDUSTRIES INDIA LTD</t>
  </si>
  <si>
    <t>CRAFTSMAN AUTOMATION LTD</t>
  </si>
  <si>
    <t>KSB  LTD</t>
  </si>
  <si>
    <t>FINE ORGANIC INDUSTRIES LTD</t>
  </si>
  <si>
    <t>TD POWER SYSTEMS LTD</t>
  </si>
  <si>
    <t>VST INDUSTRIES LTD</t>
  </si>
  <si>
    <t>ENTERTAINMENT NETWORK ( I ) LTD</t>
  </si>
  <si>
    <t>C.E. INFO SYSTEMS LTD</t>
  </si>
  <si>
    <t>GREENPANEL INDUSTRIES LTD</t>
  </si>
  <si>
    <t>ICICI SECURITIES LTD</t>
  </si>
  <si>
    <t>ALEMBIC PHARMACEUTICALS LTD</t>
  </si>
  <si>
    <t>HINDUSTAN AERONAUTICS LTD</t>
  </si>
  <si>
    <t>CEAT LTD</t>
  </si>
  <si>
    <t>BIRLASOFT LTD</t>
  </si>
  <si>
    <t>ZOMATO LTD</t>
  </si>
  <si>
    <t>GRINDWELL NORTON LTD</t>
  </si>
  <si>
    <t>MATRIMONY.COM LTD</t>
  </si>
  <si>
    <t>CENTURY PLYBOARDS (INDIA) LTD</t>
  </si>
  <si>
    <t>PROCTER &amp; GAMBLE HEALTH LTD</t>
  </si>
  <si>
    <t>ASTEC LIFESCIENCES LTD</t>
  </si>
  <si>
    <t>SUNTECK REALTY LTD</t>
  </si>
  <si>
    <t>KANSAI NEROLAC PAINTS LTD</t>
  </si>
  <si>
    <t>SOMANY CERAMICS LTD</t>
  </si>
  <si>
    <t>EASY TRIP PLANNERS LTD</t>
  </si>
  <si>
    <t>CERA SANITARYWARE LTD</t>
  </si>
  <si>
    <t>COFORGE LTD</t>
  </si>
  <si>
    <t>THYROCARE TECHNOLOGIES LTD</t>
  </si>
  <si>
    <t>PFIZER LTD</t>
  </si>
  <si>
    <t>SANOFI INDIA LTD</t>
  </si>
  <si>
    <t>CENTRAL DEPOSITORY SERVICES (INDIA) LTD</t>
  </si>
  <si>
    <t>METRO BRANDS LTD</t>
  </si>
  <si>
    <t>** 05.50 % BRITANNIA INDUSTRIES LTD - 03/06/2024</t>
  </si>
  <si>
    <t>KEI INDUSTRIES  LTD</t>
  </si>
  <si>
    <t>GRAPHITE INDIA LTD</t>
  </si>
  <si>
    <t>ERIS LIFESCIENCES LTD</t>
  </si>
  <si>
    <t>K.P.R. MILL LTD</t>
  </si>
  <si>
    <t>WELSPUN INDIA LTD</t>
  </si>
  <si>
    <t>INOX LEISURE LTD</t>
  </si>
  <si>
    <t>KARUR VYSA BANK LTD</t>
  </si>
  <si>
    <t>CHOLAMANDALAM FINANCIAL HOLDINGS LTD</t>
  </si>
  <si>
    <t>TATA COMMUNICATIONS LTD</t>
  </si>
  <si>
    <t>FIRSTSOURCE SOLUTIONS LTD</t>
  </si>
  <si>
    <t>ECLERX SERVICES LTD</t>
  </si>
  <si>
    <t>SONATA SOFTWARE LTD</t>
  </si>
  <si>
    <t>AFFLE (INDIA) LTD</t>
  </si>
  <si>
    <t>RAILTEL CORPORATION OF INDIA LTD</t>
  </si>
  <si>
    <t>JUST DIAL LTD</t>
  </si>
  <si>
    <t>NAZARA TECHNOLOGIES LTD</t>
  </si>
  <si>
    <t>NIIT LTD</t>
  </si>
  <si>
    <t>CCL PRODUCTS INDIA LTD</t>
  </si>
  <si>
    <t>ZYDUS WELLNESS LTD</t>
  </si>
  <si>
    <t>WHIRLPOOL OF INDIA LTD</t>
  </si>
  <si>
    <t>BAJAJ ELECTRICALS LTD</t>
  </si>
  <si>
    <t>KAJARIA CERAMICS LTD</t>
  </si>
  <si>
    <t>SYMPHONY LTD</t>
  </si>
  <si>
    <t>KRISHNA INSTITUTE OF MEDICAL SCIENCES LTD</t>
  </si>
  <si>
    <t>FDC LTD</t>
  </si>
  <si>
    <t>GLAND PHARMA LTD</t>
  </si>
  <si>
    <t>INDOCO REMEDIES LTD</t>
  </si>
  <si>
    <t>ABBOTT INDIA LTD</t>
  </si>
  <si>
    <t>GLAXOSMITHKLINE PHARMACEUTICALS LTD</t>
  </si>
  <si>
    <t>SOLARA  ACTIVE PHARMA SCIENCES LTD</t>
  </si>
  <si>
    <t>JINDAL STAINLESS LTD</t>
  </si>
  <si>
    <t>HINDUSTAN PETROLEUM CORPORATION LTD</t>
  </si>
  <si>
    <t>CHEMCON SPECIALITY CHEMICALS LTD</t>
  </si>
  <si>
    <t>MISHRA DHATU NIGAM LTD</t>
  </si>
  <si>
    <t>HEIDELBERG CEMENT INDIA LTD</t>
  </si>
  <si>
    <t>CENTURY TEXTILES &amp; INDUSTRIES LTD</t>
  </si>
  <si>
    <t>TIMKEN INDIA LTD</t>
  </si>
  <si>
    <t>PTC INDIA LTD</t>
  </si>
  <si>
    <t>LINDE INDIA LTD</t>
  </si>
  <si>
    <t>INGERSOLL RAND (INDIA) LTD</t>
  </si>
  <si>
    <t>YES BANK LTD (LOCKED-IN)</t>
  </si>
  <si>
    <t>TATA ELXSI LTD</t>
  </si>
  <si>
    <t>CARBORUNDUM UNIVERSAL LTD</t>
  </si>
  <si>
    <t>KPIT TECHNOLOGIES LTD</t>
  </si>
  <si>
    <t>ORIENT ELECTRIC LTD</t>
  </si>
  <si>
    <t>MAYUR UNIQUOTERS LTD</t>
  </si>
  <si>
    <t>BAYER CROPSCIENCE LTD</t>
  </si>
  <si>
    <t>P &amp; G HYGIENE &amp; HEALTH CARE LTD</t>
  </si>
  <si>
    <t>PIRAMAL ENTERPRISES LTD</t>
  </si>
  <si>
    <t>RAJESH EXPORTS LTD</t>
  </si>
  <si>
    <t>BAJAJ HOLDINGS &amp; INVESTMENT LTD</t>
  </si>
  <si>
    <t>MACROTECH DEVELOPERS LTD</t>
  </si>
  <si>
    <t>PRINCE PIPES AND FITTINGS LTD</t>
  </si>
  <si>
    <t>** 06.49 % MALWA SOLAR POWER GENERATION PVT LTD - 01/07/2024</t>
  </si>
  <si>
    <t>** 05.90 % BHARTI HEXACOM LTD - 30/04/2024</t>
  </si>
  <si>
    <t>** 06.75 % PIRAMAL CAPITAL &amp; HOUSING FINANCE LTD - 26/09/2031</t>
  </si>
  <si>
    <t>** 07.13 % NHPC LTD - 11/02/2027</t>
  </si>
  <si>
    <t>** 06.49 % PRIAPUS INFRASTRUCTURE LTD - 01/07/2024</t>
  </si>
  <si>
    <t>** 08.20 % POWER GRID CORPORATION OF INDIA LTD - 21/01/2022</t>
  </si>
  <si>
    <t>** 08.10 % SBI CARDS &amp; PAYMENT SERVICES LTD - 17/10/2023</t>
  </si>
  <si>
    <t>$$ - This Security has been kept as Margin for Derivatives</t>
  </si>
  <si>
    <t>DIVIDEND DECLARED: PLEASE REFER DIVIDEND HISTORY TABLE</t>
  </si>
  <si>
    <t>PORTFOLIO TURNOVER RATIO: 0.27 TIMES</t>
  </si>
  <si>
    <t>PORTFOLIO TURNOVER RATIO: 0.14 TIMES</t>
  </si>
  <si>
    <t>PORTFOLIO TURNOVER RATIO: 0.08 TIMES</t>
  </si>
  <si>
    <t>PORTFOLIO TURNOVER RATIO: 0.34 TIMES</t>
  </si>
  <si>
    <t>PORTFOLIO TURNOVER RATIO: 0.23 TIMES</t>
  </si>
  <si>
    <t>PORTFOLIO TURNOVER RATIO: 0.12 TIMES</t>
  </si>
  <si>
    <t>PORTFOLIO TURNOVER RATIO: 0.19 TIMES</t>
  </si>
  <si>
    <t>PORTFOLIO TURNOVER RATIO: 0.22 TIMES</t>
  </si>
  <si>
    <t>PORTFOLIO TURNOVER RATIO: 0.04 TIMES</t>
  </si>
  <si>
    <t>PORTFOLIO TURNOVER RATIO: 0.01 TIMES</t>
  </si>
  <si>
    <t>PORTFOLIO TURNOVER RATIO: 0.16 TIMES</t>
  </si>
  <si>
    <t>PORTFOLIO TURNOVER RATIO: 0.09 TIMES</t>
  </si>
  <si>
    <t>PORTFOLIO TURNOVER RATIO: 0.24 TIMES</t>
  </si>
  <si>
    <t>AVERAGE MATURITY :   3.21 YEARS</t>
  </si>
  <si>
    <t>Exposure to Securites of Dewan Housing Finace corporation Limited (DHFL)</t>
  </si>
  <si>
    <t>Gross Exposure to DHFL  on the date of Maturity of the Scheme</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</si>
  <si>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</si>
  <si>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</si>
  <si>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</si>
  <si>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t>
  </si>
  <si>
    <t>face Value of the new security (PIRAMAL CAPITAL &amp; HOUSING FINANCE LIMITED 6.75 LOA 26SP31 FVRS1000) received</t>
  </si>
  <si>
    <t>Total  Recovery</t>
  </si>
  <si>
    <t>PORTFOLIO TURNOVER RATIO: 12.12 TIMES</t>
  </si>
  <si>
    <t>PORTFOLIO TURNOVER RATIO: 3.16 TIMES</t>
  </si>
  <si>
    <t>PORTFOLIO TURNOVER RATIO: 4.36 TIMES</t>
  </si>
  <si>
    <t>PORTFOLIO TURNOVER RATIO: 3.66 TIMES</t>
  </si>
  <si>
    <t>PORTFOLIO TURNOVER RATIO: 0.07 TIMES</t>
  </si>
  <si>
    <t>PORTFOLIO TURNOVER RATIO: 0.30 TIMES</t>
  </si>
  <si>
    <t>PORTFOLIO TURNOVER RATIO: 0.21 TIMES</t>
  </si>
  <si>
    <t>PORTFOLIO TURNOVER RATIO: 0.20 TIMES</t>
  </si>
  <si>
    <t>PORTFOLIO TURNOVER RATIO: 0.06 TIMES</t>
  </si>
  <si>
    <t>PORTFOLIO TURNOVER RATIO: 0.10 TIMES</t>
  </si>
  <si>
    <t>PORTFOLIO TURNOVER RATIO: 4.04 TIMES</t>
  </si>
  <si>
    <t>PORTFOLIO TURNOVER RATIO: 0.03 TIMES</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</si>
  <si>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</si>
  <si>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</si>
  <si>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</si>
  <si>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</si>
  <si>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</si>
  <si>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GOI - 7.73% (19/12/2034)</t>
  </si>
  <si>
    <t>IN0020150051</t>
  </si>
  <si>
    <t>SDL MAHARASHTRA 8.44% (26/11/2024)</t>
  </si>
  <si>
    <t>IN2220140155</t>
  </si>
  <si>
    <t>** 09.95 % FOOD CORPORATION OF INDIA LTD - 07/03/2022</t>
  </si>
  <si>
    <t>CRISIL-AAA(CE)</t>
  </si>
  <si>
    <t>INE861G08035</t>
  </si>
  <si>
    <t>NAV AS ON 31-DEC-21: RS.25.0492 (REGULAR  - GROWTH)</t>
  </si>
  <si>
    <t>NAV AS ON 31-DEC-21: RS.28.1241 (DIRECT - GROWTH)</t>
  </si>
  <si>
    <t>NAV AS ON 30-JUN-21: RS.24.0821 (REGULAR  - GROWTH)</t>
  </si>
  <si>
    <t>NAV AS ON 30-JUN-21: RS.26.8774 (DIRECT - GROWTH)</t>
  </si>
  <si>
    <t>AVERAGE MATURITY :   2.98 YEARS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</si>
  <si>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</si>
  <si>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</si>
  <si>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</si>
  <si>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</si>
  <si>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</si>
  <si>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</si>
  <si>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</si>
  <si>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</si>
  <si>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</si>
  <si>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</si>
  <si>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</si>
  <si>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</si>
  <si>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</si>
  <si>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</si>
  <si>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MAHARASHTRA 8.95% (07/03/2022)</t>
  </si>
  <si>
    <t>IN2220110117</t>
  </si>
  <si>
    <t>SDL WEST BENGAL 8.80% (22/02/2022)</t>
  </si>
  <si>
    <t>IN3420110170</t>
  </si>
  <si>
    <t>SDL TAMILNADU 8.72% (11/01/2022)</t>
  </si>
  <si>
    <t>IN3120110108</t>
  </si>
  <si>
    <t>SDL GUJARAT  8.94% (07/03/2022)</t>
  </si>
  <si>
    <t>IN1520110124</t>
  </si>
  <si>
    <t>SDL HIMACHAL PRADESH 7.52% (27/02/2022)</t>
  </si>
  <si>
    <t>IN1720180067</t>
  </si>
  <si>
    <t>SDL RAJASTHAN 9.24% (30/03/2022)</t>
  </si>
  <si>
    <t>IN2920110094</t>
  </si>
  <si>
    <t>SDL UTTAR PRADESH 8.76% (22/02/2022)</t>
  </si>
  <si>
    <t>IN3320110148</t>
  </si>
  <si>
    <t>SDL TAMILNADU 8.71% (08/02/2022)</t>
  </si>
  <si>
    <t>IN3120110124</t>
  </si>
  <si>
    <t>SDL RAJASTHAN UDAY 8.27% (23/06/2022)</t>
  </si>
  <si>
    <t>IN2920160081</t>
  </si>
  <si>
    <t>SDL ANDHRA PRADESH 8.71% (08/02/2022)</t>
  </si>
  <si>
    <t>IN1020110129</t>
  </si>
  <si>
    <t>SDL WEST BENGAL 9.22% (23/05/2022)</t>
  </si>
  <si>
    <t>IN3420120039</t>
  </si>
  <si>
    <t>SDL KERALA 9.25% (30/03/2022)</t>
  </si>
  <si>
    <t>IN2020110119</t>
  </si>
  <si>
    <t>SDL TAMILNADU 9.10% (09/05/2022)</t>
  </si>
  <si>
    <t>IN3120120016</t>
  </si>
  <si>
    <t xml:space="preserve">SDL GUJARAT 8.99% (14/03/2022) </t>
  </si>
  <si>
    <t>IN1520110132</t>
  </si>
  <si>
    <t>SDL KERALA 8.69% (08/02/2022)</t>
  </si>
  <si>
    <t>IN2020110085</t>
  </si>
  <si>
    <t>** - TATA STEEL LTD - CP - 07/03/2022</t>
  </si>
  <si>
    <t>INE081A14BO4</t>
  </si>
  <si>
    <t>** - RBL BANK LTD - CD - 28/02/2022</t>
  </si>
  <si>
    <t>INE976G16MJ4</t>
  </si>
  <si>
    <t>** - BANK OF BARODA - CD - 11/04/2022</t>
  </si>
  <si>
    <t>IND-A1+</t>
  </si>
  <si>
    <t>INE028A16CJ8</t>
  </si>
  <si>
    <t>** - SIKKA PORTS AND TERMINALS LTD - CP - 24/06/2022</t>
  </si>
  <si>
    <t>INE941D14121</t>
  </si>
  <si>
    <t>** - RELIANCE JIO INFOCOMM LTD - CP - 13/01/2022</t>
  </si>
  <si>
    <t>INE110L14PV3</t>
  </si>
  <si>
    <t>** - IDFC FIRST BANK LTD - CD - 15/03/2022</t>
  </si>
  <si>
    <t>INE092T16QP1</t>
  </si>
  <si>
    <t>** - TATA TELESERVICES LTD - CP - 21/11/2022</t>
  </si>
  <si>
    <t>INE037E14AD3</t>
  </si>
  <si>
    <t>** - PIRAMAL ENTERPRISES LTD - CP - 19/04/2022</t>
  </si>
  <si>
    <t>INE140A14Q40</t>
  </si>
  <si>
    <t>** - JAMNAGAR UTILITIES &amp; POWER PVT. LTD - CP - 24/06/2022</t>
  </si>
  <si>
    <t>INE936D14121</t>
  </si>
  <si>
    <t>** - LIC HOUSING FINANCE LTD - CP - 07/07/2022</t>
  </si>
  <si>
    <t>INE115A14DE7</t>
  </si>
  <si>
    <t>** - BARCLAYS INVESTMENTS &amp; LOANS (INDIA) LTD - CP - 28/01/2022</t>
  </si>
  <si>
    <t>INE704I14EP5</t>
  </si>
  <si>
    <t>** - NETWORK 18  MEDIA &amp; INVESTMENTS LTD - CP - 25/02/2022</t>
  </si>
  <si>
    <t>INE870H14LZ0</t>
  </si>
  <si>
    <t>** TREASURY BILL 91 DAYS (03/03/2022)</t>
  </si>
  <si>
    <t>IN002021X389</t>
  </si>
  <si>
    <t>** - INDUSIND BANK LTD - CD - 25/01/2022</t>
  </si>
  <si>
    <t>INE095A16L97</t>
  </si>
  <si>
    <t>** - RELIANCE INDUSTRIES LTD - CP - 09/02/2022</t>
  </si>
  <si>
    <t>INE002A14JJ3</t>
  </si>
  <si>
    <t>** - BHARAT HEAVY ELECTRICALS LTD - CP - 11/02/2022</t>
  </si>
  <si>
    <t>INE257A14714</t>
  </si>
  <si>
    <t>** - HDFC LTD - CP - 28/02/2022</t>
  </si>
  <si>
    <t>INE001A14XM0</t>
  </si>
  <si>
    <t>** - IIFL WEALTH PRIME LTD - CP - 25/02/2022</t>
  </si>
  <si>
    <t>INE248U14JO0</t>
  </si>
  <si>
    <t>** TREASURY BILL 91 DAYS (17/03/2022)</t>
  </si>
  <si>
    <t>IN002021X405</t>
  </si>
  <si>
    <t>** - ULTRATECH CEMENT LTD - CP - 16/03/2022</t>
  </si>
  <si>
    <t>INE481G14CW4</t>
  </si>
  <si>
    <t>** - ICICI BANK LTD - CD - 28/03/2022</t>
  </si>
  <si>
    <t>INE090A168W2</t>
  </si>
  <si>
    <t>** - ICICI SECURITIES LTD - CP - 19/04/2022</t>
  </si>
  <si>
    <t>INE763G14KV0</t>
  </si>
  <si>
    <t>** - AXIS BANK LTD - CD - 06/05/2022</t>
  </si>
  <si>
    <t>INE238A168X3</t>
  </si>
  <si>
    <t>** - SUNDARAM HOME FINANCE LTD - CP - 29/08/2022</t>
  </si>
  <si>
    <t>INE667F14FR3</t>
  </si>
  <si>
    <t>** - DEUTSCHE INVESTMENT INDIA PVT LTD - CP - 11/03/2022</t>
  </si>
  <si>
    <t>INE144H14EI1</t>
  </si>
  <si>
    <t>** TREASURY BILL 182 DAYS (12/05/2022)</t>
  </si>
  <si>
    <t>IN002021Y338</t>
  </si>
  <si>
    <t>** - STANDARD CHARTERED CAPITAL LTD (ERSTWHILE STDCHTD INV &amp; LOANS (INDIA) LTD) - CP - 04/03/2022</t>
  </si>
  <si>
    <t>INE403G14OG6</t>
  </si>
  <si>
    <t>** - JULIUS BAER CAPITAL IND PVT LTD - CP - 12/01/2022</t>
  </si>
  <si>
    <t>INE824H14FM7</t>
  </si>
  <si>
    <t>** - CAN FIN HOMES LTD - CP - 18/01/2022</t>
  </si>
  <si>
    <t>INE477A14BF2</t>
  </si>
  <si>
    <t>** - LIC HOUSING FINANCE LTD - CP - 14/02/2022</t>
  </si>
  <si>
    <t>INE115A14DA5</t>
  </si>
  <si>
    <t>** - L&amp;T FINANCE LTD - CP - 17/02/2022</t>
  </si>
  <si>
    <t>INE691I14KT3</t>
  </si>
  <si>
    <t>** - IIFL WEALTH MANAGEMENT LTD - CP - 15/03/2022</t>
  </si>
  <si>
    <t>INE466L14AT5</t>
  </si>
  <si>
    <t>** - CHOLAMANDALAM INVT &amp; FIN  CO LTD - CP - 26/04/2022</t>
  </si>
  <si>
    <t>INE121A14TJ0</t>
  </si>
  <si>
    <t>** - TATA TELESERVICES (MAHARASHTRA) LTD - CP - 18/05/2022</t>
  </si>
  <si>
    <t>INE517B14826</t>
  </si>
  <si>
    <t>** - STANDARD CHARTERED CAPITAL LTD (ERSTWHILE STDCHTD INV &amp; LOANS (INDIA) LTD) - CP - 20/05/2022</t>
  </si>
  <si>
    <t>INE403G14OR3</t>
  </si>
  <si>
    <t>** - TATA TELESERVICES (MAHARASHTRA) LTD - CP - 19/05/2022</t>
  </si>
  <si>
    <t>INE517B14842</t>
  </si>
  <si>
    <t>** - CAN FIN HOMES LTD - CP - 27/09/2022</t>
  </si>
  <si>
    <t>INE477A14BO4</t>
  </si>
  <si>
    <t>** - STANDARD CHARTERED CAPITAL LTD (ERSTWHILE STDCHTD INV &amp; LOANS (INDIA) LTD) - CP - 03/06/2022</t>
  </si>
  <si>
    <t>INE403G14OB7</t>
  </si>
  <si>
    <t>** - TATA TELESERVICES (MAHARASHTRA) LTD - CP - 28/02/2022</t>
  </si>
  <si>
    <t>INE517B14792</t>
  </si>
  <si>
    <t>** - NETWORK 18  MEDIA &amp; INVESTMENTS LTD - CP - 11/03/2022</t>
  </si>
  <si>
    <t>INE870H14MC7</t>
  </si>
  <si>
    <t>** - TATA MOTORS FINANCE SOLUTIONS LTD - CP - 07/03/2022</t>
  </si>
  <si>
    <t>INE477S14BB3</t>
  </si>
  <si>
    <t>** - TATA TELESERVICES LTD - CP - 11/03/2022</t>
  </si>
  <si>
    <t>INE037E14AC5</t>
  </si>
  <si>
    <t>** - TATA TELESERVICES (MAHARASHTRA) LTD - CP - 11/03/2022</t>
  </si>
  <si>
    <t>INE517B14800</t>
  </si>
  <si>
    <t>(C) TREPS</t>
  </si>
  <si>
    <t>D) REPO</t>
  </si>
  <si>
    <t>TOTAL BELOW INVESTMENT GRADE OR DEFAULT PROVIDED FOR: TABLE GIVEN BELOW</t>
  </si>
  <si>
    <t>NAV AS ON 31-DEC-21: RS.3745.6522 (REGULAR  - GROWTH)</t>
  </si>
  <si>
    <t>NAV AS ON 31-DEC-21: RS.1114.52 (REGULAR  - DAILY IDCW)</t>
  </si>
  <si>
    <t>NAV AS ON 31-DEC-21: RS.3781.9785 (DIRECT - GROWTH)</t>
  </si>
  <si>
    <t>NAV AS ON 31-DEC-21: RS.1114.52 (DIRECT - DAILY IDCW)</t>
  </si>
  <si>
    <t>NAV AS ON 30-JUN-21: RS.3675.9273 (REGULAR  - GROWTH)</t>
  </si>
  <si>
    <t>NAV AS ON 30-JUN-21: RS.1114.52 (REGULAR  - DAILY IDCW)</t>
  </si>
  <si>
    <t>NAV AS ON 30-JUN-21: RS.3707.6095 (DIRECT - GROWTH)</t>
  </si>
  <si>
    <t>NAV AS ON 30-JUN-21: RS.1114.52 (DIRECT - DAILY IDCW)</t>
  </si>
  <si>
    <t>AVERAGE MATURITY :   3.10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</si>
  <si>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</si>
  <si>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</si>
  <si>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</si>
  <si>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</si>
  <si>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</si>
  <si>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</si>
  <si>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</si>
  <si>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</si>
  <si>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</si>
  <si>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</si>
  <si>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</si>
  <si>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</si>
  <si>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</si>
  <si>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</si>
  <si>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</si>
  <si>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</si>
  <si>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</si>
  <si>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</si>
  <si>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</si>
  <si>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</si>
  <si>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</si>
  <si>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</si>
  <si>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</si>
  <si>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GUJARAT  5.39% (31/03/2024)</t>
  </si>
  <si>
    <t>IN1520200313</t>
  </si>
  <si>
    <t>GOI - 6.79% (15/05/2027)</t>
  </si>
  <si>
    <t>IN0020170026</t>
  </si>
  <si>
    <t>GOI - 5.79% (11/05/2030)</t>
  </si>
  <si>
    <t>IN0020200070</t>
  </si>
  <si>
    <t>SDL TAMILNADU 8.18% (19/12/2028)</t>
  </si>
  <si>
    <t>IN3120180192</t>
  </si>
  <si>
    <t>** 05.05 % INDIAN OIL CORP LTD - 25/11/2022</t>
  </si>
  <si>
    <t>INE242A08460</t>
  </si>
  <si>
    <t>** 06.95 % RELIANCE INDUSTRIES LTD - 15/03/2023</t>
  </si>
  <si>
    <t>INE002A08641</t>
  </si>
  <si>
    <t>** 07.24 % REC LTD - 31/12/2022</t>
  </si>
  <si>
    <t>INE020B08CG6</t>
  </si>
  <si>
    <t>** 06.64 % MANGALORE REFINERY &amp; PETROCHEMICALS LTD - 14/04/2023</t>
  </si>
  <si>
    <t>INE103A08027</t>
  </si>
  <si>
    <t>** 08.25 % INDIAN RAILWAYS FINANCE CORPORATION LTD - 28/02/2024</t>
  </si>
  <si>
    <t>INE053F07BB3</t>
  </si>
  <si>
    <t>** RELIANCE INDUSTRIES LTD - 21/09/2023 - FRB</t>
  </si>
  <si>
    <t>INE002A08658</t>
  </si>
  <si>
    <t>** 07.45 % LIC HOUSING FINANCE LTD - 10/02/2023</t>
  </si>
  <si>
    <t>INE115A07OQ2</t>
  </si>
  <si>
    <t>** 07.85 % LIC HOUSING FINANCE LTD - 23/09/2022</t>
  </si>
  <si>
    <t>INE115A07OG3</t>
  </si>
  <si>
    <t>** 07.00 % RELIANCE INDUSTRIES LTD - 31/08/2022</t>
  </si>
  <si>
    <t>INE002A08476</t>
  </si>
  <si>
    <t>** 07.42 % LIC HOUSING FINANCE LTD - 15/07/2022</t>
  </si>
  <si>
    <t>INE115A07MG7</t>
  </si>
  <si>
    <t>** 05.05 % BAJAJ FINANCE LTD - 10/05/2023</t>
  </si>
  <si>
    <t>INE296A07RT7</t>
  </si>
  <si>
    <t>** 06.44 % HDFC BANK LTD - 27/09/2028 #</t>
  </si>
  <si>
    <t>INE040A08401</t>
  </si>
  <si>
    <t>** 06.25 % EMBASSY OFFICE PARKS REIT - 18/10/2024</t>
  </si>
  <si>
    <t>INE041007076</t>
  </si>
  <si>
    <t>** 07.20 % SIKKA PORTS AND TERMINALS LTD - 16/06/2023</t>
  </si>
  <si>
    <t>INE941D07190</t>
  </si>
  <si>
    <t>** 07.09 % REC LTD - 13/12/2022</t>
  </si>
  <si>
    <t>INE020B08CD3</t>
  </si>
  <si>
    <t>** 07.40 % LIC HOUSING FINANCE LTD - 06/09/2024</t>
  </si>
  <si>
    <t>INE115A07ML7</t>
  </si>
  <si>
    <t>** 07.05 % HOUSING &amp; URBAN DEVELOPMENT CORPORATION LTD - 13/10/2022</t>
  </si>
  <si>
    <t>INE031A08749</t>
  </si>
  <si>
    <t>** 06.70 % NABARD - 11/11/2022</t>
  </si>
  <si>
    <t>INE261F08BQ8</t>
  </si>
  <si>
    <t>** 06.90 % REC LTD - 30/06/2022</t>
  </si>
  <si>
    <t>INE020B08CE1</t>
  </si>
  <si>
    <t>** 05.27 % NABARD - 23/07/2024</t>
  </si>
  <si>
    <t>INE261F08DF7</t>
  </si>
  <si>
    <t>** 06.49 % RATTANINDIA SOLAR 2 PVT LTD - 01/07/2024</t>
  </si>
  <si>
    <t>INE935V07012</t>
  </si>
  <si>
    <t>** 08.10 % TATA CAPITAL HOUSING FINANCE LTD - 14/01/2023</t>
  </si>
  <si>
    <t>INE033L07GM9</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</si>
  <si>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</si>
  <si>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</si>
  <si>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</si>
  <si>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</si>
  <si>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</si>
  <si>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</si>
  <si>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</si>
  <si>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</si>
  <si>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</si>
  <si>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</si>
  <si>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08.35 % INDIAN RAILWAYS FINANCE CORPORATION LTD - 13/03/2029</t>
  </si>
  <si>
    <t>INE053F07BC1</t>
  </si>
  <si>
    <t>** 08.37 % INDIA INFRADEBT LTD - 28/02/2023</t>
  </si>
  <si>
    <t>INE537P07406</t>
  </si>
  <si>
    <t>** 08.27 % NATIONAL HIGHWAYS AUTHORITY OF INDIA - 28/03/2029</t>
  </si>
  <si>
    <t>INE906B07GP0</t>
  </si>
  <si>
    <t>** 08.30 % SBI CARDS &amp; PAYMENT SERVICES LTD - 17/05/2023</t>
  </si>
  <si>
    <t>INE018E08086</t>
  </si>
  <si>
    <t># WITH INTEREST RATE SWAP POSITIONS</t>
  </si>
  <si>
    <t>NAV AS ON 31-DEC-21: RS.17.5908 (REGULAR  - MONTHLY IDCW)</t>
  </si>
  <si>
    <t>NAV AS ON 31-DEC-21: RS.38.9425 (REGULAR  - GROWTH)</t>
  </si>
  <si>
    <t>NAV AS ON 31-DEC-21: RS.19.0099 (DIRECT - MONTHLY IDCW)</t>
  </si>
  <si>
    <t>NAV AS ON 31-DEC-21: RS.41.8593 (DIRECT - GROWTH)</t>
  </si>
  <si>
    <t>NAV AS ON 31-DEC-21: RS.20.645 (REGULAR  - PERIODIC IDCW)</t>
  </si>
  <si>
    <t>NAV AS ON 31-DEC-21: RS.22.2095 (DIRECT - PERIODIC IDCW)</t>
  </si>
  <si>
    <t>NAV AS ON 30-JUN-21: RS.17.2991 (REGULAR  - MONTHLY IDCW)</t>
  </si>
  <si>
    <t>NAV AS ON 30-JUN-21: RS.38.2898 (REGULAR  - GROWTH)</t>
  </si>
  <si>
    <t>NAV AS ON 30-JUN-21: RS.18.6044 (DIRECT - MONTHLY IDCW)</t>
  </si>
  <si>
    <t>NAV AS ON 30-JUN-21: RS.40.9605 (DIRECT - GROWTH)</t>
  </si>
  <si>
    <t>NAV AS ON 30-JUN-21: RS.20.304 (REGULAR  - PERIODIC IDCW)</t>
  </si>
  <si>
    <t>NAV AS ON 30-JUN-21: RS.21.7355 (DIRECT - PERIODIC IDCW)</t>
  </si>
  <si>
    <t>AVERAGE MATURITY :   2.20 YEARS</t>
  </si>
  <si>
    <t>Hedging Position through Interest Rate Swaps as on 31st  December 2021 is 1.65% of the net assets. (On Notional Value of IRS to Net Assets Basis)</t>
  </si>
  <si>
    <t>Hedging Positions through Interest Rate Swaps as on 31st December 2021</t>
  </si>
  <si>
    <t>Counter Parties to Interest Rate Swap</t>
  </si>
  <si>
    <t>Position</t>
  </si>
  <si>
    <t>Notional Value</t>
  </si>
  <si>
    <t>% To net assets</t>
  </si>
  <si>
    <t>ICICI Bank LTD - 23-November-2026</t>
  </si>
  <si>
    <t>Pay Fixed - Receive Floating</t>
  </si>
  <si>
    <t xml:space="preserve">Hedging Position through Interest Rate Swaps as on 31st December 2021 : HDFC BANK LTD 6.44%  NCD (SR-I/2021-2022) (27-09-2028) of Notional Value Rs. 5,000.00  Lakhs  Pay Fixed &amp; Receive Floating. </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</si>
  <si>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</si>
  <si>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</si>
  <si>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</si>
  <si>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</si>
  <si>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</si>
  <si>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</si>
  <si>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</si>
  <si>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</si>
  <si>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</si>
  <si>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</si>
  <si>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</si>
  <si>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</si>
  <si>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NAV AS ON 31-DEC-21: RS.177.5365 (REGULAR  - DAILY IDCW)</t>
  </si>
  <si>
    <t>NAV AS ON 31-DEC-21: RS.177.9483 (REGULAR  - WEEKLY IDCW)</t>
  </si>
  <si>
    <t>NAV AS ON 31-DEC-21: RS.176.3599 (REGULAR  - MONTHLY IDCW)</t>
  </si>
  <si>
    <t>NAV AS ON 31-DEC-21: RS.413.7938 (REGULAR  - GROWTH)</t>
  </si>
  <si>
    <t>NAV AS ON 31-DEC-21: RS.177.9396 (DIRECT - DAILY IDCW)</t>
  </si>
  <si>
    <t>NAV AS ON 31-DEC-21: RS.178.5253 (DIRECT - WEEKLY IDCW)</t>
  </si>
  <si>
    <t>NAV AS ON 31-DEC-21: RS.176.7684 (DIRECT - MONTHLY IDCW)</t>
  </si>
  <si>
    <t>NAV AS ON 31-DEC-21: RS.431.3739 (DIRECT - GROWTH)</t>
  </si>
  <si>
    <t>NAV AS ON 30-JUN-21: RS.82.3879 (REGULAR  - DAILY IDCW)</t>
  </si>
  <si>
    <t>NAV AS ON 30-JUN-21: RS.82.5787 (REGULAR  - WEEKLY IDCW)</t>
  </si>
  <si>
    <t>NAV AS ON 30-JUN-21: RS.81.8416 (REGULAR  - MONTHLY IDCW)</t>
  </si>
  <si>
    <t>NAV AS ON 30-JUN-21: RS.192.0252 (REGULAR  - GROWTH)</t>
  </si>
  <si>
    <t>NAV AS ON 30-JUN-21: RS.82.5747 (DIRECT - DAILY IDCW)</t>
  </si>
  <si>
    <t>NAV AS ON 30-JUN-21: RS.82.8462 (DIRECT - WEEKLY IDCW)</t>
  </si>
  <si>
    <t>NAV AS ON 30-JUN-21: RS.82.0312 (DIRECT - MONTHLY IDCW)</t>
  </si>
  <si>
    <t>NAV AS ON 30-JUN-21: RS.200.1834 (DIRECT - GROWTH)</t>
  </si>
  <si>
    <t>Exposure to Securites of Dewan Housing Finace corporation LTD (DHFL)</t>
  </si>
  <si>
    <t>Gross Exposure to DHFL  on the date of Maturity of the Security</t>
  </si>
  <si>
    <t>A</t>
  </si>
  <si>
    <t>Cash Received (amount Credited to Bank Account of the Scheme)</t>
  </si>
  <si>
    <t>Face Value of the new security (PIRAMAL CAPITAL &amp; HOUSING FINANCE LTD 6.75 LOA 26SP31 FVRS1000) received</t>
  </si>
  <si>
    <t>B</t>
  </si>
  <si>
    <t>C</t>
  </si>
  <si>
    <t>Cash received from DHFL Procceds have been distributed to the unit holders in the month of October 2021</t>
  </si>
  <si>
    <t>(The scheme has 1 segregated portfolio which was created under Tata Corporate Bond Fund. Main portfolio Tata Corporate Bond Fund was merged with Tata Short Term Bond Fund w.e.f. 14th December 2019)</t>
  </si>
  <si>
    <t>TATA TREASURY ADVANTAGE FUND ( SCHEME HAS 1 SEGRGRATED PORTFOLIO) ( MAIN PORTFOLIO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</si>
  <si>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</si>
  <si>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</si>
  <si>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</si>
  <si>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</si>
  <si>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</si>
  <si>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KARNATAKA 8.62% (20/02/2023)</t>
  </si>
  <si>
    <t>IN1920120087</t>
  </si>
  <si>
    <t>SDL MAHARASHTRA 4.54% (03/06/2022)</t>
  </si>
  <si>
    <t>IN2220200041</t>
  </si>
  <si>
    <t xml:space="preserve">SDL ANDHRA PRADESH 9.12% (23/05/2022) </t>
  </si>
  <si>
    <t>IN1020120037</t>
  </si>
  <si>
    <t>SDL KERALA 4.77% (24/03/2023)</t>
  </si>
  <si>
    <t>IN2020200282</t>
  </si>
  <si>
    <t>SDL KERALA 8.75% (22/02/2022)</t>
  </si>
  <si>
    <t>IN2020110028</t>
  </si>
  <si>
    <t>** 08.30 % RELIANCE INDUSTRIES LTD - 08/03/2022</t>
  </si>
  <si>
    <t>INE002A08575</t>
  </si>
  <si>
    <t>** 07.60 % NATIONAL HIGHWAYS AUTHORITY OF INDIA - 18/03/2022</t>
  </si>
  <si>
    <t>INE906B07FG1</t>
  </si>
  <si>
    <t>** 04.55 % LIC HOUSING FINANCE LTD - 28/03/2022</t>
  </si>
  <si>
    <t>INE115A07PE5</t>
  </si>
  <si>
    <t>** 05.99 % LIC HOUSING FINANCE LTD - 12/03/2025</t>
  </si>
  <si>
    <t>INE115A07PQ9</t>
  </si>
  <si>
    <t>** 07.99 % REC LTD - 23/02/2023</t>
  </si>
  <si>
    <t>INE020B08AT3</t>
  </si>
  <si>
    <t>** 06.55 % NTPC LTD - 17/04/2023</t>
  </si>
  <si>
    <t>INE733E08148</t>
  </si>
  <si>
    <t>** 07.50 % SUNDARAM FIN LTD - 07/11/2022</t>
  </si>
  <si>
    <t>INE660A07QE8</t>
  </si>
  <si>
    <t>** 07.10 % BAJAJ FINANCE LTD - 10/02/2023</t>
  </si>
  <si>
    <t>INE296A07RB5</t>
  </si>
  <si>
    <t>** 05.09 % NABARD - 12/02/2024</t>
  </si>
  <si>
    <t>INE261F08CV6</t>
  </si>
  <si>
    <t>** 05.44 % NABARD - 05/02/2024</t>
  </si>
  <si>
    <t>INE261F08CU8</t>
  </si>
  <si>
    <t>** BAJAJ HOUSING FINANCE LTD - 05/04/2022 - ZCB</t>
  </si>
  <si>
    <t>INE377Y07052</t>
  </si>
  <si>
    <t>** 07.28 % HDFC LTD - 26/09/2022</t>
  </si>
  <si>
    <t>INE001A07RZ8</t>
  </si>
  <si>
    <t>** 07.10 % POWER FINANCE CORPORATION - 08/08/2022</t>
  </si>
  <si>
    <t>INE134E08JD1</t>
  </si>
  <si>
    <t>** 04.66 % BAJAJ FINANCE LTD - 02/12/2022</t>
  </si>
  <si>
    <t>INE296A07RM2</t>
  </si>
  <si>
    <t>** 08.83 % INDIAN RAILWAYS FINANCE CORPORATION LTD - 25/03/2023</t>
  </si>
  <si>
    <t>INE053F07603</t>
  </si>
  <si>
    <t>** 07.45 % LIC HOUSING FINANCE LTD - 17/10/2022</t>
  </si>
  <si>
    <t>INE115A07MO1</t>
  </si>
  <si>
    <t>** 08.27 % REC LTD - 09/03/2022</t>
  </si>
  <si>
    <t>INE020B08922</t>
  </si>
  <si>
    <t>** ICICI HOME FINANCE CO.LTD - 27/09/2024 - FRB</t>
  </si>
  <si>
    <t>INE071G07454</t>
  </si>
  <si>
    <t>** 08.50 % NHPC LTD - 14/07/2022</t>
  </si>
  <si>
    <t>INE848E07823</t>
  </si>
  <si>
    <t>** 07.09 % REC LTD - 17/10/2022</t>
  </si>
  <si>
    <t>INE020B08AM8</t>
  </si>
  <si>
    <t>** 07.29 % SMALL INDUST DEVLOP BANK  OF INDIA - 01/08/2022</t>
  </si>
  <si>
    <t>INE556F08JM3</t>
  </si>
  <si>
    <t>NON-CONVERTIBLE DEBENTURES/BONDS/ZCB TOTAL</t>
  </si>
  <si>
    <t>** - AXIS BANK LTD - CD - 28/01/2022</t>
  </si>
  <si>
    <t>INE238A163W6</t>
  </si>
  <si>
    <t>** - RELIANCE INDUSTRIES LTD - CP - 24/02/2022</t>
  </si>
  <si>
    <t>INE002A14JO3</t>
  </si>
  <si>
    <t>** - SMALL INDUST DEVLOP BANK  OF INDIA - CD - 25/03/2022</t>
  </si>
  <si>
    <t>INE556F16861</t>
  </si>
  <si>
    <t>** - AXIS BANK LTD - CD - 09/12/2022</t>
  </si>
  <si>
    <t>INE238A166X7</t>
  </si>
  <si>
    <t>** - TATA TELESERVICES (MAHARASHTRA) LTD - CP - 21/11/2022</t>
  </si>
  <si>
    <t>INE517B14859</t>
  </si>
  <si>
    <t>** - NABARD - CD - 18/02/2022</t>
  </si>
  <si>
    <t>INE261F16595</t>
  </si>
  <si>
    <t>** - RELIANCE INDUSTRIES LTD - CP - 14/03/2022</t>
  </si>
  <si>
    <t>INE002A14IQ0</t>
  </si>
  <si>
    <t>** - HERO HOUSING FINANCE LTD - CP - 15/07/2022</t>
  </si>
  <si>
    <t>INE800X14101</t>
  </si>
  <si>
    <t>** - NABARD - CP - 31/01/2022</t>
  </si>
  <si>
    <t>INE261F14IC1</t>
  </si>
  <si>
    <t>NAV AS ON 31-DEC-21: RS.1003.5288 (REGULAR  - DAILY IDCW)</t>
  </si>
  <si>
    <t>NAV AS ON 31-DEC-21: RS.1008.5484 (REGULAR  - WEEKLY IDCW)</t>
  </si>
  <si>
    <t>NAV AS ON 31-DEC-21: RS.3164.221 (REGULAR  - GROWTH)</t>
  </si>
  <si>
    <t>NAV AS ON 31-DEC-21: RS.2006.3728 (REGULAR  - PERIODIC IDCW)</t>
  </si>
  <si>
    <t>NAV AS ON 31-DEC-21: RS.1003.5316 (DIRECT - DAILY IDCW)</t>
  </si>
  <si>
    <t>NAV AS ON 31-DEC-21: RS.1008.579 (DIRECT - WEEKLY IDCW)</t>
  </si>
  <si>
    <t>NAV AS ON 31-DEC-21: RS.3215.9808 (DIRECT - GROWTH)</t>
  </si>
  <si>
    <t>NAV AS ON 31-DEC-21: RS.2039.7646 (DIRECT - PERIODIC IDCW)</t>
  </si>
  <si>
    <t>NAV AS ON 30-JUN-21: RS.1003.5288 (REGULAR  - DAILY IDCW)</t>
  </si>
  <si>
    <t>NAV AS ON 30-JUN-21: RS.1008.1911 (REGULAR  - WEEKLY IDCW)</t>
  </si>
  <si>
    <t>NAV AS ON 30-JUN-21: RS.3105.7634 (REGULAR  - GROWTH)</t>
  </si>
  <si>
    <t>NAV AS ON 30-JUN-21: RS.1969.5708 (REGULAR  - PERIODIC IDCW)</t>
  </si>
  <si>
    <t>NAV AS ON 30-JUN-21: RS.1003.5316 (DIRECT - DAILY IDCW)</t>
  </si>
  <si>
    <t>NAV AS ON 30-JUN-21: RS.1008.1966 (DIRECT - WEEKLY IDCW)</t>
  </si>
  <si>
    <t>NAV AS ON 30-JUN-21: RS.3151.9562 (DIRECT - GROWTH)</t>
  </si>
  <si>
    <t>NAV AS ON 30-JUN-21: RS.2000.1223 (DIRECT - PERIODIC IDCW)</t>
  </si>
  <si>
    <t>AVERAGE MATURITY :  9.53  MONTHS</t>
  </si>
  <si>
    <t>TATA TREASURY ADVANTAGE FUND SEGREGATED PORTFOLIO 1</t>
  </si>
  <si>
    <t>NAV AS ON 31-DEC-21: RS.27.525 (REGULAR  - DAILY IDCW)</t>
  </si>
  <si>
    <t>NAV AS ON 31-DEC-21: RS.27.6928 (REGULAR  - WEEKLY IDCW)</t>
  </si>
  <si>
    <t>NAV AS ON 31-DEC-21: RS.78.8554 (REGULAR  - GROWTH)</t>
  </si>
  <si>
    <t>NAV AS ON 31-DEC-21: RS.50.0285 (REGULAR  - PERIODIC IDCW)</t>
  </si>
  <si>
    <t>NAV AS ON 31-DEC-21: RS.27.5266 (DIRECT - DAILY IDCW)</t>
  </si>
  <si>
    <t>NAV AS ON 31-DEC-21: RS.27.6958 (DIRECT - WEEKLY IDCW)</t>
  </si>
  <si>
    <t>NAV AS ON 31-DEC-21: RS.79.7283 (DIRECT - GROWTH)</t>
  </si>
  <si>
    <t>NAV AS ON 31-DEC-21: RS.50.5577 (DIRECT - PERIODIC IDCW)</t>
  </si>
  <si>
    <t>NAV AS ON 30-JUN-21: RS.10.8631 (REGULAR  - DAILY IDCW)</t>
  </si>
  <si>
    <t>NAV AS ON 30-JUN-21: RS.10.9293 (REGULAR  - WEEKLY IDCW)</t>
  </si>
  <si>
    <t>NAV AS ON 30-JUN-21: RS.31.1213 (REGULAR  - GROWTH)</t>
  </si>
  <si>
    <t>NAV AS ON 30-JUN-21: RS.19.7444 (REGULAR  - PERIODIC IDCW)</t>
  </si>
  <si>
    <t>NAV AS ON 30-JUN-21: RS.10.8639 (DIRECT - DAILY IDCW)</t>
  </si>
  <si>
    <t>NAV AS ON 30-JUN-21: RS.10.9305 (DIRECT - WEEKLY IDCW)</t>
  </si>
  <si>
    <t>NAV AS ON 30-JUN-21: RS.31.4658 (DIRECT - GROWTH)</t>
  </si>
  <si>
    <t>NAV AS ON 30-JUN-21: RS.19.9533 (DIRECT - PERIODIC IDCW)</t>
  </si>
  <si>
    <t>TATA MEDIUM TERM FUND ( SCHEME HAS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</si>
  <si>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</si>
  <si>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</si>
  <si>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</si>
  <si>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</si>
  <si>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</si>
  <si>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</si>
  <si>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</si>
  <si>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</si>
  <si>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</si>
  <si>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08.00 % ONGC PETRO-ADDITIONS LTD - 11/04/2025</t>
  </si>
  <si>
    <t>ICRA-AAA(CE)</t>
  </si>
  <si>
    <t>INE163N08131</t>
  </si>
  <si>
    <t>** 07.97 % LIC HOUSING FINANCE LTD - 28/01/2030</t>
  </si>
  <si>
    <t>INE115A07OR0</t>
  </si>
  <si>
    <t>NAV AS ON 31-DEC-21: RS.13.4329 (REGULAR  - IDCW)</t>
  </si>
  <si>
    <t>NAV AS ON 31-DEC-21: RS.29.523 (REGULAR  - GROWTH)</t>
  </si>
  <si>
    <t>NAV AS ON 31-DEC-21: RS.14.9931 (DIRECT - IDCW)</t>
  </si>
  <si>
    <t>NAV AS ON 31-DEC-21: RS.32.2525 (DIRECT - GROWTH)</t>
  </si>
  <si>
    <t>NAV AS ON 30-JUN-21: RS.13.0594 (REGULAR  - IDCW)</t>
  </si>
  <si>
    <t>NAV AS ON 30-JUN-21: RS.28.6944 (REGULAR  - GROWTH)</t>
  </si>
  <si>
    <t>NAV AS ON 30-JUN-21: RS.14.5075 (DIRECT - IDCW)</t>
  </si>
  <si>
    <t>NAV AS ON 30-JUN-21: RS.31.2035 (DIRECT - GROWTH)</t>
  </si>
  <si>
    <t>AVERAGE MATURITY :   3.27 YEARS</t>
  </si>
  <si>
    <t>TATA MEDIUM TERM FUND SEGREGATED PORTFOLIO 1</t>
  </si>
  <si>
    <t>NAV AS ON 31-DEC-21: RS.1.0238 (REGULAR  - IDCW)</t>
  </si>
  <si>
    <t>NAV AS ON 31-DEC-21: RS.2.2446 (REGULAR  - GROWTH)</t>
  </si>
  <si>
    <t>NAV AS ON 31-DEC-21: RS.1.0951 (DIRECT - IDCW)</t>
  </si>
  <si>
    <t>NAV AS ON 31-DEC-21: RS.2.3931 (DIRECT - GROWTH)</t>
  </si>
  <si>
    <t>NAV AS ON 30-JUN-21: RS..3582 (REGULAR  - IDCW)</t>
  </si>
  <si>
    <t>NAV AS ON 30-JUN-21: RS..7853 (REGULAR  - GROWTH)</t>
  </si>
  <si>
    <t>NAV AS ON 30-JUN-21: RS..3831 (DIRECT - IDCW)</t>
  </si>
  <si>
    <t>NAV AS ON 30-JUN-21: RS..8373 (DIRECT - GROWTH)</t>
  </si>
  <si>
    <t>Tata liquid fund</t>
  </si>
  <si>
    <t>(An open ended Liquid Scheme. A Relatively Low Interest Rate Risk and Moderate Credit Risk)</t>
  </si>
  <si>
    <t>• Regular Income for Short Term.</t>
  </si>
  <si>
    <t>• Investment in Debt / Money Market Instruments.</t>
  </si>
  <si>
    <t>SDL PUNJAB  8.79% (22/02/2022)</t>
  </si>
  <si>
    <t>IN2820110186</t>
  </si>
  <si>
    <t>** - ADANI PORTS &amp; SPECIAL ECONOMIC ZONE LTD - CP - 25/03/2022</t>
  </si>
  <si>
    <t>INE742F14QA7</t>
  </si>
  <si>
    <t>** TREASURY BILL 91 DAYS (31/03/2022)</t>
  </si>
  <si>
    <t>IN002021X421</t>
  </si>
  <si>
    <t>** - RELIANCE RETAIL VENTURES LTD - CP - 25/03/2022</t>
  </si>
  <si>
    <t>INE929O14503</t>
  </si>
  <si>
    <t>** - RELIANCE JIO INFOCOMM LTD - CP - 07/01/2022</t>
  </si>
  <si>
    <t>INE110L14PU5</t>
  </si>
  <si>
    <t>** - CHENNAI PETROLEUM CORPORATION LTD - CP - 18/01/2022</t>
  </si>
  <si>
    <t>INE178A14HC0</t>
  </si>
  <si>
    <t>** - HDFC LTD - CP - 14/01/2022</t>
  </si>
  <si>
    <t>INE001A14XX7</t>
  </si>
  <si>
    <t>** - CHENNAI PETROLEUM CORPORATION LTD - CP - 18/02/2022</t>
  </si>
  <si>
    <t>INE178A14HF3</t>
  </si>
  <si>
    <t>** - RELIANCE RETAIL VENTURES LTD - CP - 23/03/2022</t>
  </si>
  <si>
    <t>INE929O14495</t>
  </si>
  <si>
    <t>** - SHAREKHAN LTD - CP - 05/01/2022</t>
  </si>
  <si>
    <t>INE211H14195</t>
  </si>
  <si>
    <t>** - GIC HOUSING FINANCE LTD - CP - 14/01/2022</t>
  </si>
  <si>
    <t>INE289B14HR1</t>
  </si>
  <si>
    <t>** - HDFC LTD - CP - 24/01/2022</t>
  </si>
  <si>
    <t>INE001A14XZ2</t>
  </si>
  <si>
    <t>** - AXIS BANK LTD - CD - 10/02/2022</t>
  </si>
  <si>
    <t>INE238A165W1</t>
  </si>
  <si>
    <t>** - BHARAT HEAVY ELECTRICALS LTD - CP - 11/01/2022</t>
  </si>
  <si>
    <t>INE257A14722</t>
  </si>
  <si>
    <t>** - ICICI HOME FINANCE CO.LTD - CP - 17/01/2022</t>
  </si>
  <si>
    <t>INE071G14DQ3</t>
  </si>
  <si>
    <t>** - AXIS BANK LTD - CD - 08/02/2022</t>
  </si>
  <si>
    <t>INE238A166W9</t>
  </si>
  <si>
    <t>** - MOTILAL OSWAL FINANCIAL SERV. LTD - CP - 23/02/2022</t>
  </si>
  <si>
    <t>INE338I14CX0</t>
  </si>
  <si>
    <t>** - NTPC LTD - CP - 30/03/2022</t>
  </si>
  <si>
    <t>INE733E14AP1</t>
  </si>
  <si>
    <t>** - PIRAMAL ENTERPRISES LTD - CP - 13/01/2022</t>
  </si>
  <si>
    <t>INE140A14Q57</t>
  </si>
  <si>
    <t>** - NABARD - CP - 25/01/2022</t>
  </si>
  <si>
    <t>INE261F14II8</t>
  </si>
  <si>
    <t>** - CHOLAMANDALAM INVT &amp; FIN  CO LTD - CP - 28/01/2022</t>
  </si>
  <si>
    <t>INE121A14TM4</t>
  </si>
  <si>
    <t>** - ULTRATECH CEMENT LTD - CP - 07/02/2022</t>
  </si>
  <si>
    <t>INE481G14DE0</t>
  </si>
  <si>
    <t>** - BARCLAYS INVESTMENTS &amp; LOANS (INDIA) LTD - CP - 16/02/2022</t>
  </si>
  <si>
    <t>INE704I14EO8</t>
  </si>
  <si>
    <t>** - ICICI SECURITIES LTD - CP - 17/03/2022</t>
  </si>
  <si>
    <t>INE763G14LH7</t>
  </si>
  <si>
    <t>** - SHAREKHAN BNP PARIBAS FINANCIAL SERVICES PVT. LTD - CP - 22/03/2022</t>
  </si>
  <si>
    <t>INE550X14813</t>
  </si>
  <si>
    <t>** - IIFL WEALTH PRIME LTD - CP - 15/03/2022</t>
  </si>
  <si>
    <t>INE248U14KG4</t>
  </si>
  <si>
    <t>** - BIRLA GROUP HOLDINGS PRIVATE LTD - CP - 21/03/2022</t>
  </si>
  <si>
    <t>INE09OL14953</t>
  </si>
  <si>
    <t>** - RELIANCE INDUSTRIES LTD - CP - 11/01/2022</t>
  </si>
  <si>
    <t>INE002A14JI5</t>
  </si>
  <si>
    <t>** - AXIS FINANCE LTD - CP - 10/03/2022</t>
  </si>
  <si>
    <t>INE891K14LB1</t>
  </si>
  <si>
    <t>** - ADITYA BIRLA MONEY LTD - CP - 17/02/2022</t>
  </si>
  <si>
    <t>INE865C14GV0</t>
  </si>
  <si>
    <t>** - JM FINANCIAL SERVICES LTD - CP - 13/01/2022</t>
  </si>
  <si>
    <t>INE012I14MP6</t>
  </si>
  <si>
    <t>** - DEUTSCHE INVESTMENT INDIA PVT LTD - CP - 04/02/2022</t>
  </si>
  <si>
    <t>INE144H14ET8</t>
  </si>
  <si>
    <t>** - TATA POWER RENEWABLE ENERGY LTD - CP - 21/02/2022</t>
  </si>
  <si>
    <t>INE607M14665</t>
  </si>
  <si>
    <t>** - RELIANCE RETAIL VENTURES LTD - CP - 07/03/2022</t>
  </si>
  <si>
    <t>INE929O14479</t>
  </si>
  <si>
    <t>** - ADITYA BIRLA MONEY LTD - CP - 28/02/2022</t>
  </si>
  <si>
    <t>INE865C14GR8</t>
  </si>
  <si>
    <t>** - DABUR INDIA LTD - CP - 15/03/2022</t>
  </si>
  <si>
    <t>INE016A14AS3</t>
  </si>
  <si>
    <t>** - ICICI SECURITIES LTD - CP - 11/03/2022</t>
  </si>
  <si>
    <t>INE763G14JZ3</t>
  </si>
  <si>
    <t>** TREASURY BILL 91 DAYS (10/02/2022)</t>
  </si>
  <si>
    <t>IN002021X355</t>
  </si>
  <si>
    <t>NAV AS ON 31-DEC-21: RS.1001.5157 (REGULAR  - DAILY IDCW)</t>
  </si>
  <si>
    <t>NAV AS ON 31-DEC-21: RS.3304.0175 (REGULAR  - GROWTH)</t>
  </si>
  <si>
    <t>NAV AS ON 31-DEC-21: RS.1001.5187 (DIRECT - DAILY IDCW)</t>
  </si>
  <si>
    <t>NAV AS ON 31-DEC-21: RS.3330.2805 (DIRECT - GROWTH)</t>
  </si>
  <si>
    <t>NAV AS ON 30-JUN-21: RS.1001.5157 (REGULAR  - DAILY IDCW)</t>
  </si>
  <si>
    <t>NAV AS ON 30-JUN-21: RS.3250.1908 (REGULAR  - GROWTH)</t>
  </si>
  <si>
    <t>NAV AS ON 30-JUN-21: RS.1001.5187 (DIRECT - DAILY IDCW)</t>
  </si>
  <si>
    <t>NAV AS ON 30-JUN-21: RS.3274.1359 (DIRECT - GROWTH)</t>
  </si>
  <si>
    <t>AVERAGE MATURITY :   1.40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</si>
  <si>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</si>
  <si>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</si>
  <si>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</si>
  <si>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06.99 % HDFC LTD - 13/02/2023</t>
  </si>
  <si>
    <t>INE001A07SH4</t>
  </si>
  <si>
    <t>** 04.60 % NABARD - 29/07/2024</t>
  </si>
  <si>
    <t>INE261F08CS2</t>
  </si>
  <si>
    <t>** 07.03 % REC LTD - 07/09/2022</t>
  </si>
  <si>
    <t>INE020B08AK2</t>
  </si>
  <si>
    <t>** 07.55 % HDB FINANCIAL SERVICES LTD - 20/01/2023</t>
  </si>
  <si>
    <t>INE756I07CZ2</t>
  </si>
  <si>
    <t>** 07.17 % RELIANCE INDUSTRIES LTD - 08/11/2022</t>
  </si>
  <si>
    <t>INE002A08500</t>
  </si>
  <si>
    <t>** SHRIRAM TRANS. FIN. CO. LTD - 16/06/2023 - FRB</t>
  </si>
  <si>
    <t>INE721A07QK5</t>
  </si>
  <si>
    <t>** 08.90 % BHARTI TELECOM LTD - 17/02/2022</t>
  </si>
  <si>
    <t>INE403D08066</t>
  </si>
  <si>
    <t>** 08.00 % HDB FINANCIAL SERVICES LTD - 25/08/2022</t>
  </si>
  <si>
    <t>INE756I07CS7</t>
  </si>
  <si>
    <t>** 06.60 % REC LTD - 21/03/2022</t>
  </si>
  <si>
    <t>INE020B08CV5</t>
  </si>
  <si>
    <t>** TREASURY BILL 91 DAYS (20/01/2022)</t>
  </si>
  <si>
    <t>IN002021X322</t>
  </si>
  <si>
    <t>** TREASURY BILL 364 DAYS (03/03/2022)</t>
  </si>
  <si>
    <t>IN002020Z485</t>
  </si>
  <si>
    <t>** - SMALL INDUST DEVLOP BANK  OF INDIA - CD - 18/03/2022</t>
  </si>
  <si>
    <t>CARE-A1+</t>
  </si>
  <si>
    <t>INE556F16853</t>
  </si>
  <si>
    <t>** - AXIS BANK LTD - CD - 16/06/2022</t>
  </si>
  <si>
    <t>INE238A164X2</t>
  </si>
  <si>
    <t>** - AXIS BANK LTD - CD - 08/12/2022</t>
  </si>
  <si>
    <t>INE238A167X5</t>
  </si>
  <si>
    <t>NAV AS ON 31-DEC-21: RS.10.3795 (REGULAR  - WEEKLY IDCW)</t>
  </si>
  <si>
    <t>NAV AS ON 31-DEC-21: RS.11.5373 (REGULAR  - MONTHLY IDCW)</t>
  </si>
  <si>
    <t>NAV AS ON 31-DEC-21: RS.11.535 (REGULAR  - GROWTH)</t>
  </si>
  <si>
    <t>NAV AS ON 31-DEC-21: RS.10.4066 (DIRECT - WEEKLY IDCW)</t>
  </si>
  <si>
    <t>NAV AS ON 31-DEC-21: RS.11.848 (DIRECT - MONTHLY IDCW)</t>
  </si>
  <si>
    <t>NAV AS ON 31-DEC-21: RS.11.778 (DIRECT - GROWTH)</t>
  </si>
  <si>
    <t>NAV AS ON 30-JUN-21: RS.10.3767 (REGULAR  - WEEKLY IDCW)</t>
  </si>
  <si>
    <t>NAV AS ON 30-JUN-21: RS.11.3563 (REGULAR  - MONTHLY IDCW)</t>
  </si>
  <si>
    <t>NAV AS ON 30-JUN-21: RS.11.3541 (REGULAR  - GROWTH)</t>
  </si>
  <si>
    <t>NAV AS ON 30-JUN-21: RS.10.4034 (DIRECT - WEEKLY IDCW)</t>
  </si>
  <si>
    <t>NAV AS ON 30-JUN-21: RS.11.5499 (DIRECT - MONTHLY IDCW)</t>
  </si>
  <si>
    <t>NAV AS ON 30-JUN-21: RS.11.5481 (DIRECT - GROWTH)</t>
  </si>
  <si>
    <t>AVERAGE MATURITY :  4.83 MONTHS</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</si>
  <si>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</si>
  <si>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</si>
  <si>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</si>
  <si>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</si>
  <si>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-4.59% (07/12/2031)</t>
  </si>
  <si>
    <t>IN0020180041</t>
  </si>
  <si>
    <t>GOI FLOATING RATE BOND -3.51% (07/11/2024)</t>
  </si>
  <si>
    <t>IN0020160084</t>
  </si>
  <si>
    <t>GOI FLOATING RATE BOND  4.04% (04/10/2028)</t>
  </si>
  <si>
    <t>IN0020210160</t>
  </si>
  <si>
    <t>SDL HARYANA  9.71% (12/03/2024) #</t>
  </si>
  <si>
    <t>IN1620130204</t>
  </si>
  <si>
    <t>** 05.35 % TELESONIC NETWORKS LTD - 28/04/2023 #</t>
  </si>
  <si>
    <t>** 05.85 % TATA CAPITAL FINANCIAL SERVICES LTD - 04/10/2024 #</t>
  </si>
  <si>
    <t>INE306N07MK7</t>
  </si>
  <si>
    <t>** HERO FINCORP LTD - 19/07/2024 - FRB</t>
  </si>
  <si>
    <t>INE957N07625</t>
  </si>
  <si>
    <t>** 05.60 % BAJAJ HOUSING FINANCE LTD - 21/06/2024 #</t>
  </si>
  <si>
    <t>INE377Y07235</t>
  </si>
  <si>
    <t>** 06.49 % YARROW INFRASTRUCTURE PVT LTD - 01/07/2024 #</t>
  </si>
  <si>
    <t>** 08.90 % TATA CAPITAL FINANCIAL SERVICES LTD - 27/09/2023 #</t>
  </si>
  <si>
    <t>INE306N07KF1</t>
  </si>
  <si>
    <t>** 06.60 % MUTHOOT FINANCE LTD - 20/06/2023 #</t>
  </si>
  <si>
    <t>INE414G07FS0</t>
  </si>
  <si>
    <t>NAV AS ON 31-DEC-21: RS.10.1579 (REGULAR  - MONTHLY IDCW)</t>
  </si>
  <si>
    <t>NAV AS ON 31-DEC-21: RS.10.1579 (REGULAR  - QUARTERLY IDCW)</t>
  </si>
  <si>
    <t>NAV AS ON 31-DEC-21: RS.10.1579 (REGULAR  - PERIODIC IDCW)</t>
  </si>
  <si>
    <t>NAV AS ON 31-DEC-21: RS.10.1579 (REGULAR  - GROWTH)</t>
  </si>
  <si>
    <t>NAV AS ON 31-DEC-21: RS.10.1811 (DIRECT  - MONTHLY IDCW)</t>
  </si>
  <si>
    <t>NAV AS ON 31-DEC-21: RS.10.1811 (DIRECT  - QUARTERLY IDCW)</t>
  </si>
  <si>
    <t>NAV AS ON 31-DEC-21: RS.10.1811 (DIRECT  - PERIODIC IDCW)</t>
  </si>
  <si>
    <t>NAV AS ON 31-DEC-21: RS.10.1811 (DIRECT  - GROWTH)</t>
  </si>
  <si>
    <t>AVERAGE MATURITY :  3.39 YEARS</t>
  </si>
  <si>
    <t>Hedging Position through Interest Rate Swaps as on 31st December 2021 is 20.33% of the net assets. (On Notional Value of IRS to Net Assets Basis)</t>
  </si>
  <si>
    <t>IDFC First Bank - 23-Jul-2022</t>
  </si>
  <si>
    <t>HDFC Bank LTD - 31-July-2023</t>
  </si>
  <si>
    <t>IDFC FIRST BANK LTD - 05-Aug-2022</t>
  </si>
  <si>
    <t>HDFC BANK LTD - 05-Aug-2023</t>
  </si>
  <si>
    <t>HDFC BANK LTD - 11-Aug-2022</t>
  </si>
  <si>
    <t>ICICI SEC PRM DEALERSHIP LTD 18-Aug-2022</t>
  </si>
  <si>
    <t>YES BANK LTD - 28-Aug-23</t>
  </si>
  <si>
    <t xml:space="preserve">Hedging Position through Interest Rate Swaps as on 31st December 2021 : SDL HARYANA  9.71% (12/03/2024) of Notional Value Rs. 1,000.00  Lakhs  Pay Fixed &amp; Receive Floating. </t>
  </si>
  <si>
    <t xml:space="preserve">Hedging Position through Interest Rate Swaps as on 31st December 2021 : YARROW INFRASTRUCTURE PRIVATE LTD 6.49% NCD (01/07/2024) of Notional Value Rs. 1,500.00 Lakhs  Pay Fixed &amp; Receive Floating. </t>
  </si>
  <si>
    <t>Hedging Position through Interest Rate Swaps as on 31st December 2021 : TELESONIC NETWORK LTD 5.35% NCD (28/04/2023) of Notional Value Rs. 2,500.00 Lakhs Pay Fixed &amp; Receive Floating.</t>
  </si>
  <si>
    <t>Hedging Position through Interest Rate Swaps as on 31st December 2021 : BAJAJ HOUSING FINANCE LTD (SR.-25) 5.60% NCD (21/06/2024) of Notional Value Rs. 1,500.00 Lakhs Pay Fixed &amp; Receive Floating.</t>
  </si>
  <si>
    <t>Hedging Position through Interest Rate Swaps as on 31st December 2021 : MUTHOOT FINANCE LTD 6.60% NCD (SR-XXV OPTION III) (20/06/2023) of Notional Value Rs. 500.00 Lakhs Pay Fixed &amp; Receive Floating.</t>
  </si>
  <si>
    <t>Hedging Position through Interest Rate Swaps as on 31st December 2021 : TATA CAPITAL FINANCIAL SERVICES LTD NCD (TRANCHE -I SR-II) 8.9% (27/09/2023) of Notional Value Rs. 1,000.00 Lakhs Pay Fixed &amp; Receive Floating.</t>
  </si>
  <si>
    <t>Hedging Position through Interest Rate Swaps as on 31st December 2021  : TATA CAPITAL FINANCIAL SERVICES LTD NCD (SR - E  FY21-22 OPTION - II) 5.85% (04/10/2024) of Notional Value Rs. 2,500.00 Lakhs Pay Fixed &amp; Receive Floating.</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</si>
  <si>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</si>
  <si>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</si>
  <si>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</si>
  <si>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</si>
  <si>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 08.82 % REC LTD - 12/04/2023</t>
  </si>
  <si>
    <t>INE020B08831</t>
  </si>
  <si>
    <t>** 05.47 % POWER FINANCE CORPORATION - 19/08/2023</t>
  </si>
  <si>
    <t>INE134E08LB1</t>
  </si>
  <si>
    <t>** 06.39 % INDIAN OIL CORP LTD - 06/03/2025</t>
  </si>
  <si>
    <t>INE242A08452</t>
  </si>
  <si>
    <t>** 05.24 % SMALL INDUST DEVLOP BANK  OF INDIA - 26/03/2024</t>
  </si>
  <si>
    <t>INE556F08JS0</t>
  </si>
  <si>
    <t>NAV AS ON 31-DEC-21: RS.10.0159 (REGULAR - MONTHLY IDCW)</t>
  </si>
  <si>
    <t>NAV AS ON 31-DEC-21: RS.10.0159 (REGULAR - QUARTERLY IDCW)</t>
  </si>
  <si>
    <t>NAV AS ON 31-DEC-21: RS.10.0159 (REGULAR - PERIODIC IDCW)</t>
  </si>
  <si>
    <t>NAV AS ON 31-DEC-21: RS.10.0159 (REGULAR - GROWTH)</t>
  </si>
  <si>
    <t>NAV AS ON 31-DEC-21: RS.10.024 (DIRECT - MONTHLY IDCW)</t>
  </si>
  <si>
    <t>NAV AS ON 31-DEC-21: RS.10.024 (DIRECT - QUARTERLY IDCW)</t>
  </si>
  <si>
    <t>NAV AS ON 31-DEC-21: RS.10.024 (DIRECT - PERIODIC IDCW)</t>
  </si>
  <si>
    <t>NAV AS ON 31-DEC-21: RS.10.024 (DIRECT - GROWTH)</t>
  </si>
  <si>
    <t>AVERAGE MATURITY :   2.50 YEARS</t>
  </si>
  <si>
    <t>AVERAGE MATURITY :  5.76 YEARS</t>
  </si>
  <si>
    <t>NAV AS ON 30-JUN-21: RS.16.428 (DIRECT - HALF YEARLY IDCW)</t>
  </si>
  <si>
    <t>NAV AS ON 30-JUN-21: RS.40.0812 (DIRECT - PERIODIC IDCW)</t>
  </si>
  <si>
    <t>NAV AS ON 30-JUN-21: RS.70.408 (DIRECT - GROWTH)</t>
  </si>
  <si>
    <t>NAV AS ON 30-JUN-21: RS.15.1077 (REGULAR  - HALF YEARLY IDCW)</t>
  </si>
  <si>
    <t>NAV AS ON 30-JUN-21: RS.38.0539 (REGULAR  - PERIODIC IDCW)</t>
  </si>
  <si>
    <t>NAV AS ON 30-JUN-21: RS.65.5518 (REGULAR  - GROWTH)</t>
  </si>
  <si>
    <t>NAV AS ON 31-DEC-21: RS.16.7897 (DIRECT - HALF YEARLY IDCW)</t>
  </si>
  <si>
    <t>NAV AS ON 31-DEC-21: RS.40.9581 (DIRECT - PERIODIC IDCW)</t>
  </si>
  <si>
    <t>NAV AS ON 31-DEC-21: RS.71.9605 (DIRECT - GROWTH)</t>
  </si>
  <si>
    <t>NAV AS ON 31-DEC-21: RS.15.3805 (REGULAR  - HALF YEARLY IDCW)</t>
  </si>
  <si>
    <t>NAV AS ON 31-DEC-21: RS.38.747 (REGULAR  - PERIODIC IDCW)</t>
  </si>
  <si>
    <t>NAV AS ON 31-DEC-21: RS.66.7599 (REGULAR  - GROWTH)</t>
  </si>
  <si>
    <t>INE115A07OB4</t>
  </si>
  <si>
    <t>** 08.70 % LIC HOUSING FINANCE LTD - 23/03/2029</t>
  </si>
  <si>
    <t>INE906B07HP8</t>
  </si>
  <si>
    <t>** 07.35 % NATIONAL HIGHWAYS AUTHORITY OF INDIA - 28/04/2030</t>
  </si>
  <si>
    <t>INE020B08CU7</t>
  </si>
  <si>
    <t>** 07.55 % REC LTD - 11/05/2030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</si>
  <si>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</si>
  <si>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</si>
  <si>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</si>
  <si>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</si>
  <si>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</si>
  <si>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</si>
  <si>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</si>
  <si>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</si>
  <si>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</si>
  <si>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</si>
  <si>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•Investment in Debt &amp; Money Market Instruments / Government Securities.</t>
  </si>
  <si>
    <t>•Long Term Capital Appreciation &amp; Regular Income.</t>
  </si>
  <si>
    <t>(An open ended medium term debt scheme investing in instruments such that the Macaulay duration of the portfolio is between 4 year &amp; 7 years (Refer to page no. 15 of SID). A Relatively High Interest Rate Risk and Moderate Credit Risk.)</t>
  </si>
  <si>
    <t>Tata Income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</si>
  <si>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</si>
  <si>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</si>
  <si>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</si>
  <si>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</si>
  <si>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</si>
  <si>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- 6.67% (15/12/2035)</t>
  </si>
  <si>
    <t>IN0020210152</t>
  </si>
  <si>
    <t>SDL MAHARASHTRA 9.39% (20/11/2023)</t>
  </si>
  <si>
    <t>IN2220130123</t>
  </si>
  <si>
    <t>GOI - 7.59% (11/01/2026)</t>
  </si>
  <si>
    <t>IN0020150093</t>
  </si>
  <si>
    <t>SDL MAHARASHTRA 9.79% (25/09/2023)</t>
  </si>
  <si>
    <t>IN2220130081</t>
  </si>
  <si>
    <t>SDL GOA 9.77 % (26/02/2024).</t>
  </si>
  <si>
    <t>IN1420130065</t>
  </si>
  <si>
    <t>SDL HARYANA  9.71% (12/03/2024)</t>
  </si>
  <si>
    <t>SDL ANDHRA PRADESH 9.48% (26/03/2024)</t>
  </si>
  <si>
    <t>IN1020130176</t>
  </si>
  <si>
    <t>NAV AS ON 31-DEC-21: RS.17.4487 (REGULAR  - IDCW)</t>
  </si>
  <si>
    <t>NAV AS ON 31-DEC-21: RS.28.6278 (RP280225 - IDCW)</t>
  </si>
  <si>
    <t>NAV AS ON 31-DEC-21: RS.28.6745 (RP280225 - GROWTH)</t>
  </si>
  <si>
    <t>NAV AS ON 31-DEC-21: RS.19.1633 (DIRECT - IDCW)</t>
  </si>
  <si>
    <t>NAV AS ON 31-DEC-21: RS.68.0659 (DIRECT - GROWTH)</t>
  </si>
  <si>
    <t>NAV AS ON 31-DEC-21: RS.62.9239 (REGULAR  - GROWTH)</t>
  </si>
  <si>
    <t>NAV AS ON 30-JUN-21: RS.17.1441 (REGULAR  - IDCW)</t>
  </si>
  <si>
    <t>NAV AS ON 30-JUN-21: RS.28.0886 (RP280225 - IDCW)</t>
  </si>
  <si>
    <t>NAV AS ON 30-JUN-21: RS.28.1345 (RP280225 - GROWTH)</t>
  </si>
  <si>
    <t>NAV AS ON 30-JUN-21: RS.18.756 (DIRECT - IDCW)</t>
  </si>
  <si>
    <t>NAV AS ON 30-JUN-21: RS.66.5918 (DIRECT - GROWTH)</t>
  </si>
  <si>
    <t>NAV AS ON 30-JUN-21: RS.61.8091 (REGULAR  - GROWTH)</t>
  </si>
  <si>
    <t>AVERAGE MATURITY :   7.30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</si>
  <si>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</si>
  <si>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</si>
  <si>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</si>
  <si>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</si>
  <si>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</si>
  <si>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31-DEC-21: RS.1000 (REGULAR  - DAILY IDCW)</t>
  </si>
  <si>
    <t>NAV AS ON 31-DEC-21: RS.1108.8651 (REGULAR  - GROWTH)</t>
  </si>
  <si>
    <t>NAV AS ON 31-DEC-21: RS.1000 (DIRECT - DAILY IDCW)</t>
  </si>
  <si>
    <t>NAV AS ON 31-DEC-21: RS.1112.0928 (DIRECT - GROWTH)</t>
  </si>
  <si>
    <t>NAV AS ON 30-JUN-21: RS.1000 (REGULAR  - DAILY IDCW)</t>
  </si>
  <si>
    <t>NAV AS ON 30-JUN-21: RS.1091.8894 (REGULAR  - GROWTH)</t>
  </si>
  <si>
    <t>NAV AS ON 30-JUN-21: RS.1000 (DIRECT - DAILY IDCW)</t>
  </si>
  <si>
    <t>NAV AS ON 30-JUN-21: RS.1094.5165 (DIRECT - GROWTH)</t>
  </si>
  <si>
    <t>AVERAGE MATURITY :   0.10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</si>
  <si>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</si>
  <si>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</si>
  <si>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</si>
  <si>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</si>
  <si>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</si>
  <si>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 07.20 % HDFC LTD - 13/04/2023</t>
  </si>
  <si>
    <t>INE001A07SJ0</t>
  </si>
  <si>
    <t>NAV AS ON 31-DEC-21: RS.19.2178 (REGULAR  - IDCW)</t>
  </si>
  <si>
    <t>NAV AS ON 31-DEC-21: RS.33.3526 (REGULAR  - GROWTH)</t>
  </si>
  <si>
    <t>NAV AS ON 31-DEC-21: RS.21.6285 (DIRECT - IDCW)</t>
  </si>
  <si>
    <t>NAV AS ON 31-DEC-21: RS.36.4438 (DIRECT - GROWTH)</t>
  </si>
  <si>
    <t>NAV AS ON 30-JUN-21: RS.18.7675 (REGULAR  - IDCW)</t>
  </si>
  <si>
    <t>NAV AS ON 30-JUN-21: RS.32.5695 (REGULAR  - GROWTH)</t>
  </si>
  <si>
    <t>NAV AS ON 30-JUN-21: RS.21.0808 (DIRECT - IDCW)</t>
  </si>
  <si>
    <t>NAV AS ON 30-JUN-21: RS.35.5052 (DIRECT - GROWTH)</t>
  </si>
  <si>
    <t>AVERAGE MATURITY :  1.31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</si>
  <si>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</si>
  <si>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</si>
  <si>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</si>
  <si>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</si>
  <si>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</si>
  <si>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</si>
  <si>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KERALA 9.75% (26/02/2024)</t>
  </si>
  <si>
    <t>IN2020130166</t>
  </si>
  <si>
    <t>SDL UTTAR PRADESH SDL SPECIAL 8.55% (04/10/2022)</t>
  </si>
  <si>
    <t>IN3320150078</t>
  </si>
  <si>
    <t>SDL GUJARAT 8.58% (23/01/2023)</t>
  </si>
  <si>
    <t>IN1520120131</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</si>
  <si>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</si>
  <si>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</si>
  <si>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</si>
  <si>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</si>
  <si>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</si>
  <si>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</si>
  <si>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</si>
  <si>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</si>
  <si>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</si>
  <si>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</si>
  <si>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</si>
  <si>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</si>
  <si>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ANDHRA PRADESH 9.39% (20/11/2023)</t>
  </si>
  <si>
    <t>IN1020130093</t>
  </si>
  <si>
    <t>SDL GUJARAT  8.84% (17/10/2022)</t>
  </si>
  <si>
    <t>IN1520120099</t>
  </si>
  <si>
    <t>SDL KERALA 4.85% (03/02/2023)</t>
  </si>
  <si>
    <t>IN2020200241</t>
  </si>
  <si>
    <t>SDL KERALA 9.46% (26/03/2024)</t>
  </si>
  <si>
    <t>IN2020130174</t>
  </si>
  <si>
    <t>SDL WEST BENGAL 9.84% (28/08/2023)</t>
  </si>
  <si>
    <t>IN3420130079</t>
  </si>
  <si>
    <t>SDL WEST BENGAL 9.72% (01/08/2023)</t>
  </si>
  <si>
    <t>IN3420130061</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</si>
  <si>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</si>
  <si>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</si>
  <si>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</si>
  <si>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</si>
  <si>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</si>
  <si>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</si>
  <si>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</si>
  <si>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</si>
  <si>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</si>
  <si>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</si>
  <si>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</si>
  <si>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</si>
  <si>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RAJASTHAN 8.21% (31/03/2024)</t>
  </si>
  <si>
    <t>IN2920150439</t>
  </si>
  <si>
    <t>** 06.24 % STATE BANK OF INDIA - 21/09/2030</t>
  </si>
  <si>
    <t>INE062A08256</t>
  </si>
  <si>
    <t>** 06.80 % REC LTD - 30/06/2023</t>
  </si>
  <si>
    <t>INE020B08CN2</t>
  </si>
  <si>
    <t>** 06.91 % NHPC LTD - 15/09/2022</t>
  </si>
  <si>
    <t>INE848E07AH8</t>
  </si>
  <si>
    <t>** 06.19 % INDIAN RAILWAYS FINANCE CORPORATION LTD - 28/04/2023</t>
  </si>
  <si>
    <t>INE053F07CC9</t>
  </si>
  <si>
    <t>** 09.20 % ICICI BANK LTD - 17/03/2117</t>
  </si>
  <si>
    <t>ICRA-AA+</t>
  </si>
  <si>
    <t>INE090A08TW2</t>
  </si>
  <si>
    <t>** 08.49 % NTPC LTD - 25/03/2025</t>
  </si>
  <si>
    <t>INE733E07JP6</t>
  </si>
  <si>
    <t>** 08.85 % HDFC BANK LTD - 12/05/2117</t>
  </si>
  <si>
    <t>INE040A08377</t>
  </si>
  <si>
    <t>** - KOTAK MAHINDRA BANK - CD - 03/06/2022</t>
  </si>
  <si>
    <t>INE237A167M9</t>
  </si>
  <si>
    <t>NAV AS ON 31-DEC-21: RS.11.628 (REGULAR  - IDCW)</t>
  </si>
  <si>
    <t>NAV AS ON 31-DEC-21: RS.11.628 (REGULAR  - GROWTH)</t>
  </si>
  <si>
    <t>NAV AS ON 31-DEC-21: RS.11.7615 (DIRECT - IDCW)</t>
  </si>
  <si>
    <t>NAV AS ON 31-DEC-21: RS.11.7615 (DIRECT - GROWTH)</t>
  </si>
  <si>
    <t>NAV AS ON 30-JUN-21: RS.11.3528 (REGULAR  - IDCW)</t>
  </si>
  <si>
    <t>NAV AS ON 30-JUN-21: RS.11.3528 (REGULAR  - GROWTH)</t>
  </si>
  <si>
    <t>NAV AS ON 30-JUN-21: RS.11.4541 (DIRECT - IDCW)</t>
  </si>
  <si>
    <t>NAV AS ON 30-JUN-21: RS.11.4541 (DIRECT - GROWTH)</t>
  </si>
  <si>
    <t>AVERAGE MATURITY :   2.47  YEARS</t>
  </si>
  <si>
    <t>TATA FIXED MATURITY PLAN-SERIES 56 SCHEME - F (CLOSE ENDED SCHEME)</t>
  </si>
  <si>
    <t>Tata Fixed Maturity Plan Series 56 Scheme F</t>
  </si>
  <si>
    <t>(A Close Ended Debt Scheme. A Moderate Interest Rate Risk and Moderate Credit Risk.)</t>
  </si>
  <si>
    <t>• Fixed income / capital appreciation on maturity.</t>
  </si>
  <si>
    <t>•Investment in Debt &amp; Money market instruments</t>
  </si>
  <si>
    <t>(I) NON-CONVERTIBLE DEBENTURES/BONDS/ZCB</t>
  </si>
  <si>
    <t>** HDB FINANCIAL SERVICES LTD - 05/04/2022 - ZCB</t>
  </si>
  <si>
    <t>INE756I07CI8</t>
  </si>
  <si>
    <t>** BAJAJ FINANCE LTD - 05/04/2022 - ZCB</t>
  </si>
  <si>
    <t>INE296A07QQ5</t>
  </si>
  <si>
    <t>** 08.46 % HOUSING &amp; URBAN DEVELOPMENT CORPORATION LTD - 15/02/2022</t>
  </si>
  <si>
    <t>INE031A08632</t>
  </si>
  <si>
    <t>** LIC HOUSING FINANCE LTD - 25/02/2022 - ZCB</t>
  </si>
  <si>
    <t>INE115A07NM3</t>
  </si>
  <si>
    <t>** 08.18 % POWER FINANCE CORPORATION - 19/03/2022</t>
  </si>
  <si>
    <t>INE134E08JW1</t>
  </si>
  <si>
    <t>** 09.47 % POWER GRID CORPORATION OF INDIA LTD - 31/03/2022</t>
  </si>
  <si>
    <t>INE752E07ES1</t>
  </si>
  <si>
    <t>** 09.45 % LIC HOUSING FINANCE LTD - 30/01/2022</t>
  </si>
  <si>
    <t>INE115A07BY3</t>
  </si>
  <si>
    <t>NAV AS ON 31-DEC-21: RS.12.7902 (REGULAR  - IDCW)</t>
  </si>
  <si>
    <t>NAV AS ON 31-DEC-21: RS.12.7907 (REGULAR  - GROWTH)</t>
  </si>
  <si>
    <t>NAV AS ON 31-DEC-21: RS.12.8927 (DIRECT - IDCW)</t>
  </si>
  <si>
    <t>NAV AS ON 31-DEC-21: RS.12.8924 (DIRECT - GROWTH)</t>
  </si>
  <si>
    <t>NAV AS ON 30-JUN-21: RS.12.5509 (REGULAR  - IDCW)</t>
  </si>
  <si>
    <t>NAV AS ON 30-JUN-21: RS.12.5509 (REGULAR  - GROWTH)</t>
  </si>
  <si>
    <t>NAV AS ON 30-JUN-21: RS.12.6329 (DIRECT - IDCW)</t>
  </si>
  <si>
    <t>NAV AS ON 30-JUN-21: RS.12.6329 (DIRECT - GROWTH)</t>
  </si>
  <si>
    <t>AVERAGE MATURITY : 0.15 YEARS</t>
  </si>
  <si>
    <t>TATA FIXED MATURITY PLAN-SERIES 55 SCHEME - F ( MATURED CLOSE ENDED SCHEME)</t>
  </si>
  <si>
    <t>The scheme has matured on 19th August 2021</t>
  </si>
  <si>
    <t>TATA FIXED MATURITY PLAN-SERIES 55 SCHEME - E ( MATURED CLOSE ENDED SCHEME)</t>
  </si>
  <si>
    <t>The scheme has matured on 29th July 2021</t>
  </si>
  <si>
    <t>OTHERS - INVITS</t>
  </si>
  <si>
    <t>INVITS</t>
  </si>
  <si>
    <t>AVERAGE MATURITY :   0.50 MONTHS</t>
  </si>
  <si>
    <t>AVERAGE MATURITY :   1.65 YEARS</t>
  </si>
  <si>
    <t>AVERAGE MATURITY :   0.89 YEARS</t>
  </si>
  <si>
    <t>AVERAGE MATURITY :   1.48 YEARS</t>
  </si>
  <si>
    <t>AVERAGE MATURITY :  2.41 YEARS</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</si>
  <si>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</si>
  <si>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</si>
  <si>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</si>
  <si>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</si>
  <si>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</si>
  <si>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</si>
  <si>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B(10%)</t>
  </si>
  <si>
    <t>Tata Equity P/E Fund Regular Plan - IDCW Trigger A (5%)</t>
  </si>
  <si>
    <t>Tata Equity Savings Fund Regular Plan - IDCW Monthly</t>
  </si>
  <si>
    <t>Tata Equity Savings Fund Direct Plan - IDCW Monthly</t>
  </si>
  <si>
    <t>Tata Hybrid Equity Fund Regular Plan - IDCW Monthly</t>
  </si>
  <si>
    <t>Tata Hybrid Equity Fund Direct Plan - IDCW Monthly</t>
  </si>
  <si>
    <t>Tata Liquid Fund Regular Plan - Daily IDCW</t>
  </si>
  <si>
    <t>Jul'21</t>
  </si>
  <si>
    <t>1001.5157-1001.5157</t>
  </si>
  <si>
    <t>Aug'21</t>
  </si>
  <si>
    <t>Sep'21</t>
  </si>
  <si>
    <t>Oct'21</t>
  </si>
  <si>
    <t>Nov'21</t>
  </si>
  <si>
    <t xml:space="preserve">Dec'21 </t>
  </si>
  <si>
    <t>Tata Liquid Fund Direct Plan - Daily IDCW</t>
  </si>
  <si>
    <t>1001.5187-1001.5187</t>
  </si>
  <si>
    <t>Tata Money Market Fund  Regular Plan - Daily IDCW</t>
  </si>
  <si>
    <t>1114.5200-1114.5200</t>
  </si>
  <si>
    <t>Tata Money Market Fund Direct Plan - Daily IDCW</t>
  </si>
  <si>
    <t>Dec'21</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</si>
  <si>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</si>
  <si>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</si>
  <si>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</si>
  <si>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</si>
  <si>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</si>
  <si>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</si>
  <si>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</si>
  <si>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</si>
  <si>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</si>
  <si>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</si>
  <si>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</si>
  <si>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</si>
  <si>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</si>
  <si>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GOI - 3.96% (09/11/2022) $$</t>
  </si>
  <si>
    <t>** TREASURY BILL 364 DAYS (24/03/2022) $$</t>
  </si>
  <si>
    <t>** TREASURY BILL 364 DAYS (03/02/2022) $$</t>
  </si>
  <si>
    <t>** TREASURY BILL 364 DAYS (06/01/2022) $$</t>
  </si>
  <si>
    <t>** TREASURY BILL 364 DAYS (10/02/2022) $$</t>
  </si>
  <si>
    <t>** TREASURY BILL 364 DAYS (13/01/2022) $$</t>
  </si>
  <si>
    <t>** TREASURY BILL 364 DAYS (17/03/2022) $$</t>
  </si>
  <si>
    <t>** TREASURY BILL 364 DAYS (24/02/2022) $$</t>
  </si>
  <si>
    <t>** TREASURY BILL 364 DAYS (30/03/2022) $$</t>
  </si>
  <si>
    <t>GOI - 4.26% (17/05/2023) $$</t>
  </si>
  <si>
    <t>GOI - 4.48% (02/11/2023) $$</t>
  </si>
  <si>
    <t>GOI - 5.09% (13/04/2022) $$</t>
  </si>
  <si>
    <t>GOI 6.30% 9/4/2023 $$</t>
  </si>
  <si>
    <t>GOI - 6.84% (19/12/2022) $$</t>
  </si>
  <si>
    <t>GOI - 7.16% (20/05/2023) $$</t>
  </si>
  <si>
    <t>GOI - 7.32% (28/01/2024) $$</t>
  </si>
  <si>
    <t>GOI - 7.37% (16/04/2023) $$</t>
  </si>
  <si>
    <t>GOI -  8.08% (02/08/2022) $$</t>
  </si>
  <si>
    <t>GOI -  8.13% (21/09/2022) $$</t>
  </si>
  <si>
    <t>GOI -  8.15% (11/06/2022) $$</t>
  </si>
  <si>
    <t>GOI 8.20% (15/02/2022) $$</t>
  </si>
  <si>
    <t>GOI 8.35% 14/5/2022 $$</t>
  </si>
  <si>
    <t>GOI - 8.83% (25/11/2023) $$</t>
  </si>
  <si>
    <t>** TREASURY BILL 364 DAYS (27/01/2022) $$</t>
  </si>
  <si>
    <t>GOI - 5.22% (15/06/2025) $$</t>
  </si>
  <si>
    <t>GOI - 5.63% (12/04/2026) $$</t>
  </si>
  <si>
    <t>GOI - 6.97% (06/09/2026) $$</t>
  </si>
  <si>
    <t>GOI - 7.68% (15/12/2023) $$</t>
  </si>
  <si>
    <t xml:space="preserve">GOI - 7.37% (16/04/2023) $$ </t>
  </si>
  <si>
    <t>Name Of The Bank</t>
  </si>
  <si>
    <t>Amount of Margins
( Rs. in Lakhs )</t>
  </si>
  <si>
    <t>Cash as Margin</t>
  </si>
  <si>
    <t>Fixed Deposits</t>
  </si>
  <si>
    <t>Government Securities (Face Value)</t>
  </si>
  <si>
    <t>T-Bills (Face Value)</t>
  </si>
  <si>
    <t>Mutual Fund Units(Amt)</t>
  </si>
  <si>
    <t>Total Gross Margin</t>
  </si>
  <si>
    <t>Disclosure of Margins as of 31 st December, 2021 is as given below   :</t>
  </si>
  <si>
    <t xml:space="preserve">^ Hedging positions through futures as on </t>
  </si>
  <si>
    <t>Underlying</t>
  </si>
  <si>
    <t>Long/(Short)</t>
  </si>
  <si>
    <t>Future price when purchased</t>
  </si>
  <si>
    <t>Current Price of the contract  </t>
  </si>
  <si>
    <t>Margin maintained in Rs.lakhs</t>
  </si>
  <si>
    <t>ACC LTD.-FUT-27-JAN-22</t>
  </si>
  <si>
    <t>ADANI ENTERPRISES LTD.-FUT-27-JAN-22</t>
  </si>
  <si>
    <t>ADANI PORTS AND SPECIAL ECONOMIC ZONE LTD.-FUT-27-JAN-22</t>
  </si>
  <si>
    <t>ADITYA BIRLA FASHION &amp; RETAIL LTD.-FUT-27-JAN-22</t>
  </si>
  <si>
    <t>ALKEM LABORATORIES LTD.-FUT-27-JAN-22</t>
  </si>
  <si>
    <t>AMARA RAJA BATTERIES LTD.-FUT-27-JAN-22</t>
  </si>
  <si>
    <t>AMBUJA CEMENTS LTD.-FUT-27-JAN-22</t>
  </si>
  <si>
    <t>APOLLO HOSPITALS ENTERPRISE LTD.-FUT-27-JAN-22</t>
  </si>
  <si>
    <t>APOLLO TYRES LTD.-FUT-27-JAN-22</t>
  </si>
  <si>
    <t>ASHOK LEYLAND LTD.-FUT-27-JAN-22</t>
  </si>
  <si>
    <t>ASIAN PAINTS (INDIA) LTD.-FUT-27-JAN-22</t>
  </si>
  <si>
    <t>ASTRAL LTD. (ERSTWHILE ASTRAL POLY TECHNIK LTD.)-FUT-27-JAN-22</t>
  </si>
  <si>
    <t>AU SMALL FINANCE BANK LTD.-FUT-27-JAN-22</t>
  </si>
  <si>
    <t>AUROBINDO PHARMA LTD.-FUT-27-JAN-22</t>
  </si>
  <si>
    <t>AXIS BANK LTD.-FUT-27-JAN-22</t>
  </si>
  <si>
    <t>BAJAJ AUTO LTD.-FUT-27-JAN-22</t>
  </si>
  <si>
    <t>BAJAJ FINANCE LTD.-FUT-27-JAN-22</t>
  </si>
  <si>
    <t>BAJAJ FINSERV LTD.-FUT-27-JAN-22</t>
  </si>
  <si>
    <t>BALKRISHNA INDUSTRIES LTD.-FUT-27-JAN-22</t>
  </si>
  <si>
    <t>BANDHAN BANK LTD.-FUT-27-JAN-22</t>
  </si>
  <si>
    <t>BANK OF BARODA-FUT-27-JAN-22</t>
  </si>
  <si>
    <t>BATA INDIA LTD.-FUT-27-JAN-22</t>
  </si>
  <si>
    <t>BERGER PAINTS INDIA LTD.-FUT-27-JAN-22</t>
  </si>
  <si>
    <t>BHARAT ELECTRONICS LTD.-FUT-27-JAN-22</t>
  </si>
  <si>
    <t>BHARAT FORGE LTD.-FUT-27-JAN-22</t>
  </si>
  <si>
    <t>BHARAT HEAVY ELECTRICALS LTD.-FUT-27-JAN-22</t>
  </si>
  <si>
    <t>BHARTI AIRTEL LTD.-FUT-27-JAN-22</t>
  </si>
  <si>
    <t>BIOCON LTD.-FUT-27-JAN-22</t>
  </si>
  <si>
    <t>BRITANNIA INDUSTRIES LTD.-FUT-27-JAN-22</t>
  </si>
  <si>
    <t>CADILA HEALTHCARE LTD.-FUT-27-JAN-22</t>
  </si>
  <si>
    <t>CAN FIN HOMES LTD.-FUT-27-JAN-22</t>
  </si>
  <si>
    <t>CANARA BANK-FUT-27-JAN-22</t>
  </si>
  <si>
    <t>CHOLAMANDALAM INVESTMENT &amp; FINANCE CO LTD.-FUT-27-JAN-22</t>
  </si>
  <si>
    <t>CIPLA LTD.-FUT-27-JAN-22</t>
  </si>
  <si>
    <t>CITY UNION BANK LTD.-FUT-27-JAN-22</t>
  </si>
  <si>
    <t>COAL INDIA LTD.-FUT-27-JAN-22</t>
  </si>
  <si>
    <t>COLGATE-PALMOLIVE INDIA LTD.-FUT-27-JAN-22</t>
  </si>
  <si>
    <t>CONTAINER CORPORATION OF INDIA LTD.-FUT-27-JAN-22</t>
  </si>
  <si>
    <t>DABUR INDIA LTD.-FUT-27-JAN-22</t>
  </si>
  <si>
    <t>DEEPAK NITRITE LTD.-FUT-27-JAN-22</t>
  </si>
  <si>
    <t>DIVI LABORATORIES LTD.-FUT-27-JAN-22</t>
  </si>
  <si>
    <t>DIXON TECHNOLOGIES (INDIA) LTD.-FUT-27-JAN-22</t>
  </si>
  <si>
    <t>DLF LTD.-FUT-27-JAN-22</t>
  </si>
  <si>
    <t>DR REDDYs LABORATORIES LTD.-FUT-27-JAN-22</t>
  </si>
  <si>
    <t>DR. LAL PATH LABS LTD.-FUT-27-JAN-22</t>
  </si>
  <si>
    <t>EICHER MOTORS LTD.-FUT-27-JAN-22</t>
  </si>
  <si>
    <t>ESCORTS LTD.-FUT-27-JAN-22</t>
  </si>
  <si>
    <t>EXIDE INDUSTRIES LTD.-FUT-27-JAN-22</t>
  </si>
  <si>
    <t>FEDERAL BANK LTD.-FUT-27-JAN-22</t>
  </si>
  <si>
    <t>GAIL ( INDIA ) LTD.-FUT-27-JAN-22</t>
  </si>
  <si>
    <t>GLENMARK PHARMACEUTICALS LTD.-FUT-27-JAN-22</t>
  </si>
  <si>
    <t>GODREJ CONSUMER PRODUCTS LTD.-FUT-27-JAN-22</t>
  </si>
  <si>
    <t>GODREJ PROPERTIES LTD.-FUT-27-JAN-22</t>
  </si>
  <si>
    <t>GRANULES INDIA LTD.-FUT-27-JAN-22</t>
  </si>
  <si>
    <t>GRASIM INDUSTRIES LTD.-FUT-27-JAN-22</t>
  </si>
  <si>
    <t>HAVELLS INDIA LTD.-FUT-27-JAN-22</t>
  </si>
  <si>
    <t>HCL TECHNOLOGIES LTD.-FUT-27-JAN-22</t>
  </si>
  <si>
    <t>HDFC ASSET MANAGEMENT COMPANY LTD.-FUT-27-JAN-22</t>
  </si>
  <si>
    <t>HDFC LIFE INSURANCE CO. LTD.-FUT-27-JAN-22</t>
  </si>
  <si>
    <t>HERO MOTOCORP LTD.-FUT-27-JAN-22</t>
  </si>
  <si>
    <t>HINDALCO INDUSTRIES LTD.-FUT-27-JAN-22</t>
  </si>
  <si>
    <t>HINDUSTAN UNILEVER LTD.-FUT-27-JAN-22</t>
  </si>
  <si>
    <t>HOUSING DEVELOPMENT FINANCE CORPORATION LTD.-FUT-27-JAN-22</t>
  </si>
  <si>
    <t>ICICI BANK LTD.-FUT-27-JAN-22</t>
  </si>
  <si>
    <t>ICICI LOMBARD GENERAL INSURANCE CO. LTD.-FUT-27-JAN-22</t>
  </si>
  <si>
    <t>ICICI PRUDENTIAL LIFE INSURANCE COMPANY LTD.-FUT-27-JAN-22</t>
  </si>
  <si>
    <t>IDFC FIRST BANK LTD.-FUT-27-JAN-22</t>
  </si>
  <si>
    <t>INDIABULLS HOUSING FINANCE LTD.-FUT-27-JAN-22</t>
  </si>
  <si>
    <t>INDIAMART INTERMESH LTD.-FUT-27-JAN-22</t>
  </si>
  <si>
    <t>INDIAN ENERGY EXCHANGE LTD.-FUT-27-JAN-22</t>
  </si>
  <si>
    <t>INDIAN HOTELS CO. LTD.-FUT-27-JAN-22</t>
  </si>
  <si>
    <t>INDIAN OIL CORPORATION LTD.-FUT-27-JAN-22</t>
  </si>
  <si>
    <t>INDIAN RAILWAY CATERING AND TOURISM CORPORATION LTD.-FUT-27-JAN-22</t>
  </si>
  <si>
    <t>INDRAPRASTHA GAS LTD.-FUT-27-JAN-22</t>
  </si>
  <si>
    <t>INDUS TOWERS LTD.-FUT-27-JAN-22</t>
  </si>
  <si>
    <t>INDUSIND BANK LTD.-FUT-27-JAN-22</t>
  </si>
  <si>
    <t>INFO EDGE (INDIA) LTD.-FUT-27-JAN-22</t>
  </si>
  <si>
    <t>INFOSYS LTD.-FUT-27-JAN-22</t>
  </si>
  <si>
    <t>INTERGLOBE AVIATION LTD.-FUT-27-JAN-22</t>
  </si>
  <si>
    <t>IPCA LABORATORIES LTD.-FUT-27-JAN-22</t>
  </si>
  <si>
    <t>ITC LTD.-FUT-27-JAN-22</t>
  </si>
  <si>
    <t>JINDAL STEEL &amp; POWER LTD.-FUT-27-JAN-22</t>
  </si>
  <si>
    <t>JSW STEEL LTD.-FUT-27-JAN-22</t>
  </si>
  <si>
    <t>JUBILANT FOODWORKS LTD.-FUT-27-JAN-22</t>
  </si>
  <si>
    <t>KOTAK MAHINDRA BANK LTD.-FUT-27-JAN-22</t>
  </si>
  <si>
    <t>L&amp;T FINANCE HOLDINGS LTD.-FUT-27-JAN-22</t>
  </si>
  <si>
    <t>L&amp;T TECHNOLOGY SERVICES LTD.-FUT-27-JAN-22</t>
  </si>
  <si>
    <t>LARSEN &amp; TOUBRO INFOTECH LTD.-FUT-27-JAN-22</t>
  </si>
  <si>
    <t>LARSEN &amp; TOUBRO LTD.-FUT-27-JAN-22</t>
  </si>
  <si>
    <t>LAURUS LABS LTD.-FUT-27-JAN-22</t>
  </si>
  <si>
    <t>LIC HOUSING FINANCE LTD.-FUT-27-JAN-22</t>
  </si>
  <si>
    <t>LUPIN LTD.-FUT-27-JAN-22</t>
  </si>
  <si>
    <t>MAHANAGAR GAS LTD.-FUT-27-JAN-22</t>
  </si>
  <si>
    <t>MAHINDRA &amp; MAHINDRA LTD.-FUT-27-JAN-22</t>
  </si>
  <si>
    <t>MAHINDRA AND MAHINDRA FINANCIAL SERVICES LTD.-FUT-27-JAN-22</t>
  </si>
  <si>
    <t>MANAPPURAM FINANCE LTD.-FUT-27-JAN-22</t>
  </si>
  <si>
    <t>MARICO LTD.-FUT-27-JAN-22</t>
  </si>
  <si>
    <t>MINDTREE LTD.-FUT-27-JAN-22</t>
  </si>
  <si>
    <t>MPHASIS LTD.-FUT-27-JAN-22</t>
  </si>
  <si>
    <t>MRF LTD.-FUT-27-JAN-22</t>
  </si>
  <si>
    <t>MULTI COMMODITY EXCHANGE OF IND LTD.-FUT-27-JAN-22</t>
  </si>
  <si>
    <t>MUTHOOT FINANCE LTD.-FUT-27-JAN-22</t>
  </si>
  <si>
    <t>NATIONAL ALUMINIUM CO. LTD.-FUT-27-JAN-22</t>
  </si>
  <si>
    <t>NESTLE INDIA LTD.-FUT-27-JAN-22</t>
  </si>
  <si>
    <t>NMDC LTD.-FUT-27-JAN-22</t>
  </si>
  <si>
    <t>OIL &amp; NATURAL GAS CO.-FUT-27-JAN-22</t>
  </si>
  <si>
    <t>ORACLE FINANCIALS SERVICES SOFT LTD.-FUT-27-JAN-22</t>
  </si>
  <si>
    <t>PAGE INDUSTRIES LTD.-FUT-27-JAN-22</t>
  </si>
  <si>
    <t>PERSISTENT SYSTEMS LTD.-FUT-27-JAN-22</t>
  </si>
  <si>
    <t>PETRONET LNG LTD.-FUT-27-JAN-22</t>
  </si>
  <si>
    <t>PI INDUSTRIES LTD.-FUT-27-JAN-22</t>
  </si>
  <si>
    <t>PIDILITE INDUSTRIES  LTD.-FUT-27-JAN-22</t>
  </si>
  <si>
    <t>POWER FINANCE CORPORATION  LTD.-FUT-27-JAN-22</t>
  </si>
  <si>
    <t>PUNJAB NATIONAL BANK-FUT-27-JAN-22</t>
  </si>
  <si>
    <t>PVR LTD.-FUT-27-JAN-22</t>
  </si>
  <si>
    <t>REC LTD.-FUT-27-JAN-22</t>
  </si>
  <si>
    <t>RELIANCE INDUSTRIES LTD.-FUT-27-JAN-22</t>
  </si>
  <si>
    <t>SBI CARDS AND PAYMENT SERVICES LTD.-FUT-27-JAN-22</t>
  </si>
  <si>
    <t>SBI LIFE INSURANCE COMPANY LTD.-FUT-27-JAN-22</t>
  </si>
  <si>
    <t>SHREE CEMENT LTD.-FUT-27-JAN-22</t>
  </si>
  <si>
    <t>SHRIRAM TRANSPORT FINANCE CO LTD.-FUT-27-JAN-22</t>
  </si>
  <si>
    <t>SIEMENS LTD.-FUT-27-JAN-22</t>
  </si>
  <si>
    <t>SRF LTD.-FUT-27-JAN-22</t>
  </si>
  <si>
    <t>STATE BANK OF INDIA-FUT-27-JAN-22</t>
  </si>
  <si>
    <t>STEEL AUTHORITY INDIA LTD.-FUT-27-JAN-22</t>
  </si>
  <si>
    <t>SUN PHARMACEUTICAL INDUSTRIES LTD.-FUT-27-JAN-22</t>
  </si>
  <si>
    <t>SUN TV NETWORK LTD.-FUT-27-JAN-22</t>
  </si>
  <si>
    <t>TATA CHEMICALS LTD.-FUT-27-JAN-22</t>
  </si>
  <si>
    <t>TATA CONSULTANCY SERVICES LTD.-FUT-27-JAN-22</t>
  </si>
  <si>
    <t>TATA CONSUMER PRODUCTS LTD.-FUT-27-JAN-22</t>
  </si>
  <si>
    <t>TATA MOTORS LTD.-FUT-27-JAN-22</t>
  </si>
  <si>
    <t>TATA POWER COMPANY LTD.-FUT-27-JAN-22</t>
  </si>
  <si>
    <t>TATA STEEL LTD.-FUT-27-JAN-22</t>
  </si>
  <si>
    <t>TECH MAHINDRA LTD.-FUT-27-JAN-22</t>
  </si>
  <si>
    <t>TITAN COMPANY LTD.-FUT-27-JAN-22</t>
  </si>
  <si>
    <t>TORRENT PHARMACEUTICALS LTD.-FUT-27-JAN-22</t>
  </si>
  <si>
    <t>TRENT LTD.-FUT-27-JAN-22</t>
  </si>
  <si>
    <t>ULTRATECH CEMENT LTD.-FUT-27-JAN-22</t>
  </si>
  <si>
    <t>UNITED SPIRITS LTD.-FUT-27-JAN-22</t>
  </si>
  <si>
    <t>UPL LTD.-FUT-27-JAN-22</t>
  </si>
  <si>
    <t>VEDANTA LTD.-FUT-27-JAN-22</t>
  </si>
  <si>
    <t>VODAFONE IDEA LTD.-FUT-27-JAN-22</t>
  </si>
  <si>
    <t>WIPRO LTD.-FUT-27-JAN-22</t>
  </si>
  <si>
    <t>ZEE ENTERTAINMENT ENTERPRISES LTD.-FUT-27-JAN-22</t>
  </si>
  <si>
    <t>BHARAT PETROLEUM CORPORATION LTD.-FUT-27-JAN-22</t>
  </si>
  <si>
    <t>Total exposure due to futures ( hedging positions) as a % age of net assets:</t>
  </si>
  <si>
    <t>Total Number of Contracts where stock futures were Bought :</t>
  </si>
  <si>
    <t xml:space="preserve"> Nos. </t>
  </si>
  <si>
    <t>ASTRAL LTD. (ERSTWHILE ASTRAL POLY TECHNIK LTD.)DEC2021FUT</t>
  </si>
  <si>
    <t>ALKEM LABORATORIES LTD.DEC2021FUT</t>
  </si>
  <si>
    <t>APOLLO HOSPITALS ENTERPRISE LTD.DEC2021FUT</t>
  </si>
  <si>
    <t>APOLLO TYRES LTD.DEC2021FUT</t>
  </si>
  <si>
    <t>ASHOK LEYLAND LTD.DEC2021FUT</t>
  </si>
  <si>
    <t>AU SMALL FINANCE BANK LTD.DEC2021FUT</t>
  </si>
  <si>
    <t>AUROBINDO PHARMA LTD.DEC2021FUT</t>
  </si>
  <si>
    <t>BAJAJ AUTO LTD.DEC2021FUT</t>
  </si>
  <si>
    <t>BAJAJ FINSERV LTD.DEC2021FUT</t>
  </si>
  <si>
    <t>BAJAJ FINANCE LTD.DEC2021FUT</t>
  </si>
  <si>
    <t>BANK OF BARODADEC2021FUT</t>
  </si>
  <si>
    <t>BATA INDIA LTD.DEC2021FUT</t>
  </si>
  <si>
    <t>BHARAT FORGE LTD.DEC2021FUT</t>
  </si>
  <si>
    <t>BHARTI AIRTEL LTD.DEC2021FUT</t>
  </si>
  <si>
    <t>BHARAT HEAVY ELECTRICALS LTD.DEC2021FUT</t>
  </si>
  <si>
    <t>COROMANDEL INTERNATIONAL LTD.DEC2021FUT</t>
  </si>
  <si>
    <t>CADILA HEALTHCARE LTD.DEC2021FUT</t>
  </si>
  <si>
    <t>CAN FIN HOMES LTD.DEC2021FUT</t>
  </si>
  <si>
    <t>CHOLAMANDALAM INVESTMENT &amp; FINANCE CO LTD.DEC2021FUT</t>
  </si>
  <si>
    <t>CIPLA LTD.DEC2021FUT</t>
  </si>
  <si>
    <t>CONTAINER CORPORATION OF INDIA LTD.DEC2021FUT</t>
  </si>
  <si>
    <t>CITY UNION BANK LTD.DEC2021FUT</t>
  </si>
  <si>
    <t>DIXON TECHNOLOGIES (INDIA) LTD.DEC2021FUT</t>
  </si>
  <si>
    <t>DABUR INDIA LTD.DEC2021FUT</t>
  </si>
  <si>
    <t>DEEPAK NITRITE LTD.DEC2021FUT</t>
  </si>
  <si>
    <t>DR REDDYs LABORATORIES LTD.DEC2021FUT</t>
  </si>
  <si>
    <t>EXIDE INDUSTRIES LTD.DEC2021FUT</t>
  </si>
  <si>
    <t>FEDERAL BANK LTD.DEC2021FUT</t>
  </si>
  <si>
    <t>GODREJ PROPERTIES LTD.DEC2021FUT</t>
  </si>
  <si>
    <t>GRANULES INDIA LTD.DEC2021FUT</t>
  </si>
  <si>
    <t>GRASIM INDUSTRIES LTD.DEC2021FUT</t>
  </si>
  <si>
    <t>HDFC BANK LTD.DEC2021FUT</t>
  </si>
  <si>
    <t>HDFC ASSET MANAGEMENT COMPANY LTD.DEC2021FUT</t>
  </si>
  <si>
    <t>HERO MOTOCORP LTD.DEC2021FUT</t>
  </si>
  <si>
    <t>INDIAN HOTELS CO. LTD.DEC2021FUT</t>
  </si>
  <si>
    <t>INDIAN ENERGY EXCHANGE LTD.DEC2021FUT</t>
  </si>
  <si>
    <t>ICICI LOMBARD GENERAL INSURANCE CO. LTD.DEC2021FUT</t>
  </si>
  <si>
    <t>VODAFONE IDEA LTD.DEC2021FUT</t>
  </si>
  <si>
    <t>IDFC FIRST BANK LTD.DEC2021FUT</t>
  </si>
  <si>
    <t>INDRAPRASTHA GAS LTD.DEC2021FUT</t>
  </si>
  <si>
    <t>INTERGLOBE AVIATION LTD.DEC2021FUT</t>
  </si>
  <si>
    <t>INDIAN RAILWAY CATERING AND TOURISM CORPORATION LTD.DEC2021FUT</t>
  </si>
  <si>
    <t>JINDAL STEEL &amp; POWER LTD.DEC2021FUT</t>
  </si>
  <si>
    <t>JUBILANT FOODWORKS LTD.DEC2021FUT</t>
  </si>
  <si>
    <t>KOTAK MAHINDRA BANK LTD.DEC2021FUT</t>
  </si>
  <si>
    <t>L&amp;T FINANCE HOLDINGS LTD.DEC2021FUT</t>
  </si>
  <si>
    <t>LIC HOUSING FINANCE LTD.DEC2021FUT</t>
  </si>
  <si>
    <t>LUPIN LTD.DEC2021FUT</t>
  </si>
  <si>
    <t>MAHINDRA AND MAHINDRA FINANCIAL SERVICES LTD.DEC2021FUT</t>
  </si>
  <si>
    <t>MAHINDRA &amp; MAHINDRA LTD.DEC2021FUT</t>
  </si>
  <si>
    <t>MANAPPURAM FINANCE LTD.DEC2021FUT</t>
  </si>
  <si>
    <t>MARICO LTD.DEC2021FUT</t>
  </si>
  <si>
    <t>MULTI COMMODITY EXCHANGE OF IND LTD.DEC2021FUT</t>
  </si>
  <si>
    <t>MAX FINANCIAL SERVICES LTD.DEC2021FUT</t>
  </si>
  <si>
    <t>MAHANAGAR GAS LTD.DEC2021FUT</t>
  </si>
  <si>
    <t>MOTHERSON SUMI SYSTEMS LTD.DEC2021FUT</t>
  </si>
  <si>
    <t>MRF LTD.DEC2021FUT</t>
  </si>
  <si>
    <t>MUTHOOT FINANCE LTD.DEC2021FUT</t>
  </si>
  <si>
    <t>NATIONAL ALUMINIUM CO. LTD.DEC2021FUT</t>
  </si>
  <si>
    <t>ORACLE FINANCIALS SERVICES SOFT LTD.DEC2021FUT</t>
  </si>
  <si>
    <t>OIL &amp; NATURAL GAS CO.DEC2021FUT</t>
  </si>
  <si>
    <t>PERSISTENT SYSTEMS LTD.DEC2021FUT</t>
  </si>
  <si>
    <t>PI INDUSTRIES LTD.DEC2021FUT</t>
  </si>
  <si>
    <t>ADITYA BIRLA FASHION &amp; RETAIL LTD.DEC2021FUT</t>
  </si>
  <si>
    <t>POWER FINANCE CORPORATION  LTD.DEC2021FUT</t>
  </si>
  <si>
    <t>PUNJAB NATIONAL BANKDEC2021FUT</t>
  </si>
  <si>
    <t>PVR LTD.DEC2021FUT</t>
  </si>
  <si>
    <t>THE RAMCO CEMENTS LTD.DEC2021FUT</t>
  </si>
  <si>
    <t>RELIANCE INDUSTRIES LTD.DEC2021FUT</t>
  </si>
  <si>
    <t>SBI LIFE INSURANCE COMPANY LTD.DEC2021FUT</t>
  </si>
  <si>
    <t>STATE BANK OF INDIADEC2021FUT</t>
  </si>
  <si>
    <t>SHREE CEMENT LTD.DEC2021FUT</t>
  </si>
  <si>
    <t>SIEMENS LTD.DEC2021FUT</t>
  </si>
  <si>
    <t>TATA CHEMICALS LTD.DEC2021FUT</t>
  </si>
  <si>
    <t>TATA POWER COMPANY LTD.DEC2021FUT</t>
  </si>
  <si>
    <t>TATA CONSULTANCY SERVICES LTD.DEC2021FUT</t>
  </si>
  <si>
    <t>TITAN COMPANY LTD.DEC2021FUT</t>
  </si>
  <si>
    <t>TORRENT PHARMACEUTICALS LTD.DEC2021FUT</t>
  </si>
  <si>
    <t>TRENT LTD.DEC2021FUT</t>
  </si>
  <si>
    <t>TVS MOTOR COMPANY LTD.DEC2021FUT</t>
  </si>
  <si>
    <t>ULTRATECH CEMENT LTD.DEC2021FUT</t>
  </si>
  <si>
    <t>ZEE ENTERTAINMENT ENTERPRISES LTD.DEC2021FUT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</si>
  <si>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</si>
  <si>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</si>
  <si>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</si>
  <si>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</si>
  <si>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</si>
  <si>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</si>
  <si>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</si>
  <si>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</si>
  <si>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</si>
  <si>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</si>
  <si>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</si>
  <si>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</si>
  <si>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</si>
  <si>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</si>
  <si>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</si>
  <si>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31st December 2021 the following for hedging transactions through futures which have been squared off/expired </t>
  </si>
  <si>
    <t>AARTI INDUSTRIES LTD.DEC2021FUT</t>
  </si>
  <si>
    <t>ACC LTD.DEC2021FUT</t>
  </si>
  <si>
    <t>ADANI ENTERPRISES LTD.DEC2021FUT</t>
  </si>
  <si>
    <t>ADANI PORTS AND SPECIAL ECONOMIC ZONE LTD.DEC2021FUT</t>
  </si>
  <si>
    <t>ADANI PORTS AND SPECIAL ECONOMIC ZONE LTD.JAN2022FUT</t>
  </si>
  <si>
    <t>AMARA RAJA BATTERIES LTD.DEC2021FUT</t>
  </si>
  <si>
    <t>AMARA RAJA BATTERIES LTD.JAN2022FUT</t>
  </si>
  <si>
    <t>AMBUJA CEMENTS LTD.DEC2021FUT</t>
  </si>
  <si>
    <t>AMBUJA CEMENTS LTD.JAN2022FUT</t>
  </si>
  <si>
    <t>ASIAN PAINTS (INDIA) LTD.DEC2021FUT</t>
  </si>
  <si>
    <t>AU SMALL FINANCE BANK LTD.JAN2022FUT</t>
  </si>
  <si>
    <t>AXIS BANK LTD.DEC2021FUT</t>
  </si>
  <si>
    <t>AXIS BANK LTD.JAN2022FUT</t>
  </si>
  <si>
    <t>BAJAJ FINSERV LTD.JAN2022FUT</t>
  </si>
  <si>
    <t>BAJAJ FINANCE LTD.JAN2022FUT</t>
  </si>
  <si>
    <t>BALKRISHNA INDUSTRIES LTD.DEC2021FUT</t>
  </si>
  <si>
    <t>BANDHAN BANK LTD.DEC2021FUT</t>
  </si>
  <si>
    <t>BANDHAN BANK LTD.JAN2022FUT</t>
  </si>
  <si>
    <t>BHARAT ELECTRONICS LTD.DEC2021FUT</t>
  </si>
  <si>
    <t>BHARAT ELECTRONICS LTD.JAN2022FUT</t>
  </si>
  <si>
    <t>BERGER PAINTS INDIA LTD.DEC2021FUT</t>
  </si>
  <si>
    <t>BERGER PAINTS INDIA LTD.JAN2022FUT</t>
  </si>
  <si>
    <t>BHARTI AIRTEL LTD.JAN2022FUT</t>
  </si>
  <si>
    <t>BIOCON LTD.DEC2021FUT</t>
  </si>
  <si>
    <t>BHARAT PETROLEUM CORPORATION LTD.DEC2021FUT</t>
  </si>
  <si>
    <t>BRITANNIA INDUSTRIES LTD.DEC2021FUT</t>
  </si>
  <si>
    <t>CROMPTON GREAVES CONSUMER ELECTRICALS LTD.DEC2021FUT</t>
  </si>
  <si>
    <t>CROMPTON GREAVES CONSUMER ELECTRICALS LTD.JAN2022FUT</t>
  </si>
  <si>
    <t>CADILA HEALTHCARE LTD.JAN2022FUT</t>
  </si>
  <si>
    <t>CANARA BANKDEC2021FUT</t>
  </si>
  <si>
    <t>CAN FIN HOMES LTD.JAN2022FUT</t>
  </si>
  <si>
    <t>CIPLA LTD.JAN2022FUT</t>
  </si>
  <si>
    <t>COAL INDIA LTD.DEC2021FUT</t>
  </si>
  <si>
    <t>COAL INDIA LTD.JAN2022FUT</t>
  </si>
  <si>
    <t>COLGATE-PALMOLIVE INDIA LTD.DEC2021FUT</t>
  </si>
  <si>
    <t>COLGATE-PALMOLIVE INDIA LTD.JAN2022FUT</t>
  </si>
  <si>
    <t>CITY UNION BANK LTD.JAN2022FUT</t>
  </si>
  <si>
    <t>CUMMINS INDIA LTD.DEC2021FUT</t>
  </si>
  <si>
    <t>DABUR INDIA LTD.JAN2022FUT</t>
  </si>
  <si>
    <t>DIVI LABORATORIES LTD.DEC2021FUT</t>
  </si>
  <si>
    <t>DIVI LABORATORIES LTD.JAN2022FUT</t>
  </si>
  <si>
    <t>DLF LTD.DEC2021FUT</t>
  </si>
  <si>
    <t>EICHER MOTORS LTD.DEC2021FUT</t>
  </si>
  <si>
    <t>EICHER MOTORS LTD.JAN2022FUT</t>
  </si>
  <si>
    <t>ESCORTS LTD.DEC2021FUT</t>
  </si>
  <si>
    <t>FEDERAL BANK LTD.JAN2022FUT</t>
  </si>
  <si>
    <t>GAIL ( INDIA ) LTD.DEC2021FUT</t>
  </si>
  <si>
    <t>GAIL ( INDIA ) LTD.JAN2022FUT</t>
  </si>
  <si>
    <t>GLENMARK PHARMACEUTICALS LTD.DEC2021FUT</t>
  </si>
  <si>
    <t>GLENMARK PHARMACEUTICALS LTD.JAN2022FUT</t>
  </si>
  <si>
    <t>GODREJ CONSUMER PRODUCTS LTD.DEC2021FUT</t>
  </si>
  <si>
    <t>HAVELLS INDIA LTD.DEC2021FUT</t>
  </si>
  <si>
    <t>HCL TECHNOLOGIES LTD.DEC2021FUT</t>
  </si>
  <si>
    <t>HDFC LIFE INSURANCE CO. LTD.DEC2021FUT</t>
  </si>
  <si>
    <t>HOUSING DEVELOPMENT FINANCE CORPORATION LTD.DEC2021FUT</t>
  </si>
  <si>
    <t>HOUSING DEVELOPMENT FINANCE CORPORATION LTD.JAN2022FUT</t>
  </si>
  <si>
    <t>HERO MOTOCORP LTD.JAN2022FUT</t>
  </si>
  <si>
    <t>HINDALCO INDUSTRIES LTD.DEC2021FUT</t>
  </si>
  <si>
    <t>HINDUSTAN PETROLEUM CORPORATION LTD.DEC2021FUT</t>
  </si>
  <si>
    <t>HINDUSTAN UNILEVER LTD.DEC2021FUT</t>
  </si>
  <si>
    <t>HINDUSTAN UNILEVER LTD.JAN2022FUT</t>
  </si>
  <si>
    <t>INDIAN HOTELS CO. LTD.JAN2022FUT</t>
  </si>
  <si>
    <t>IPCA LABORATORIES LTD.DEC2021FUT</t>
  </si>
  <si>
    <t>IPCA LABORATORIES LTD.JAN2022FUT</t>
  </si>
  <si>
    <t>INDUSIND BANK LTD.DEC2021FUT</t>
  </si>
  <si>
    <t>INDUSIND BANK LTD.JAN2022FUT</t>
  </si>
  <si>
    <t>INDIAMART INTERMESH LTD.DEC2021FUT</t>
  </si>
  <si>
    <t>ICICI BANK LTD.DEC2021FUT</t>
  </si>
  <si>
    <t>ICICI LOMBARD GENERAL INSURANCE CO. LTD.JAN2022FUT</t>
  </si>
  <si>
    <t>ICICI PRUDENTIAL LIFE INSURANCE COMPANY LTD.DEC2021FUT</t>
  </si>
  <si>
    <t>IDFC FIRST BANK LTD.JAN2022FUT</t>
  </si>
  <si>
    <t>INTERGLOBE AVIATION LTD.JAN2022FUT</t>
  </si>
  <si>
    <t>INDUS TOWERS LTD.DEC2021FUT</t>
  </si>
  <si>
    <t>INFOSYS LTD.DEC2021FUT</t>
  </si>
  <si>
    <t>INFOSYS LTD.JAN2022FUT</t>
  </si>
  <si>
    <t>INDIAN OIL CORPORATION LTD.DEC2021FUT</t>
  </si>
  <si>
    <t>INDIAN RAILWAY CATERING AND TOURISM CORPORATION LTD.JAN2022FUT</t>
  </si>
  <si>
    <t>ITC LTD.DEC2021FUT</t>
  </si>
  <si>
    <t>ITC LTD.JAN2022FUT</t>
  </si>
  <si>
    <t>JSW STEEL LTD.DEC2021FUT</t>
  </si>
  <si>
    <t>JSW STEEL LTD.JAN2022FUT</t>
  </si>
  <si>
    <t>JUBILANT FOODWORKS LTD.JAN2022FUT</t>
  </si>
  <si>
    <t>KOTAK MAHINDRA BANK LTD.JAN2022FUT</t>
  </si>
  <si>
    <t>LAURUS LABS LTD.DEC2021FUT</t>
  </si>
  <si>
    <t>LAURUS LABS LTD.JAN2022FUT</t>
  </si>
  <si>
    <t>DR. LAL PATH LABS LTD.DEC2021FUT</t>
  </si>
  <si>
    <t>LARSEN &amp; TOUBRO INFOTECH LTD.DEC2021FUT</t>
  </si>
  <si>
    <t>LARSEN &amp; TOUBRO INFOTECH LTD.JAN2022FUT</t>
  </si>
  <si>
    <t>LARSEN &amp; TOUBRO LTD.DEC2021FUT</t>
  </si>
  <si>
    <t>L&amp;T TECHNOLOGY SERVICES LTD.DEC2021FUT</t>
  </si>
  <si>
    <t>L&amp;T TECHNOLOGY SERVICES LTD.JAN2022FUT</t>
  </si>
  <si>
    <t>LUPIN LTD.JAN2022FUT</t>
  </si>
  <si>
    <t>MAHINDRA AND MAHINDRA FINANCIAL SERVICES LTD.JAN2022FUT</t>
  </si>
  <si>
    <t>MAHINDRA &amp; MAHINDRA LTD.JAN2022FUT</t>
  </si>
  <si>
    <t>MARUTI SUZUKI INDIA LTD.DEC2021FUT</t>
  </si>
  <si>
    <t>MANAPPURAM FINANCE LTD.JAN2022FUT</t>
  </si>
  <si>
    <t>MARICO LTD.JAN2022FUT</t>
  </si>
  <si>
    <t>UNITED SPIRITS LTD.DEC2021FUT</t>
  </si>
  <si>
    <t>UNITED SPIRITS LTD.JAN2022FUT</t>
  </si>
  <si>
    <t>MAHANAGAR GAS LTD.JAN2022FUT</t>
  </si>
  <si>
    <t>MINDTREE LTD.DEC2021FUT</t>
  </si>
  <si>
    <t>MPHASIS LTD.DEC2021FUT</t>
  </si>
  <si>
    <t>MPHASIS LTD.JAN2022FUT</t>
  </si>
  <si>
    <t>MRF LTD.JAN2022FUT</t>
  </si>
  <si>
    <t>MUTHOOT FINANCE LTD.JAN2022FUT</t>
  </si>
  <si>
    <t>INFO EDGE (INDIA) LTD.DEC2021FUT</t>
  </si>
  <si>
    <t>INFO EDGE (INDIA) LTD.JAN2022FUT</t>
  </si>
  <si>
    <t>NESTLE INDIA LTD.DEC2021FUT</t>
  </si>
  <si>
    <t>NMDC LTD.DEC2021FUT</t>
  </si>
  <si>
    <t>NTPC Ltd.DEC2021FUT</t>
  </si>
  <si>
    <t>OIL &amp; NATURAL GAS CO.JAN2022FUT</t>
  </si>
  <si>
    <t>ADITYA BIRLA FASHION &amp; RETAIL LTD.JAN2022FUT</t>
  </si>
  <si>
    <t>PAGE INDUSTRIES LTD.DEC2021FUT</t>
  </si>
  <si>
    <t>PETRONET LNG LTD.DEC2021FUT</t>
  </si>
  <si>
    <t>PETRONET LNG LTD.JAN2022FUT</t>
  </si>
  <si>
    <t>PIDILITE INDUSTRIES  LTD.DEC2021FUT</t>
  </si>
  <si>
    <t>PVR LTD.JAN2022FUT</t>
  </si>
  <si>
    <t>RBL BANK LTD.DEC2021FUT</t>
  </si>
  <si>
    <t>RBL BANK LTD.JAN2022FUT</t>
  </si>
  <si>
    <t>REC LTD.DEC2021FUT</t>
  </si>
  <si>
    <t>SBI LIFE INSURANCE COMPANY LTD.JAN2022FUT</t>
  </si>
  <si>
    <t>SBI CARDS AND PAYMENT SERVICES LTD.DEC2021FUT</t>
  </si>
  <si>
    <t>SBI CARDS AND PAYMENT SERVICES LTD.JAN2022FUT</t>
  </si>
  <si>
    <t>STEEL AUTHORITY INDIA LTD.DEC2021FUT</t>
  </si>
  <si>
    <t>SHREE CEMENT LTD.JAN2022FUT</t>
  </si>
  <si>
    <t>SRF LTD.DEC2021FUT</t>
  </si>
  <si>
    <t>SHRIRAM TRANSPORT FINANCE CO LTD.DEC2021FUT</t>
  </si>
  <si>
    <t>SUN PHARMACEUTICAL INDUSTRIES LTD.DEC2021FUT</t>
  </si>
  <si>
    <t>SUN PHARMACEUTICAL INDUSTRIES LTD.JAN2022FUT</t>
  </si>
  <si>
    <t>SUN TV NETWORK LTD.DEC2021FUT</t>
  </si>
  <si>
    <t>TATA CHEMICALS LTD.JAN2022FUT</t>
  </si>
  <si>
    <t>TATA CONSUMER PRODUCTS LTD.DEC2021FUT</t>
  </si>
  <si>
    <t>TATA CONSUMER PRODUCTS LTD.JAN2022FUT</t>
  </si>
  <si>
    <t>TATA MOTORS LTD.DEC2021FUT</t>
  </si>
  <si>
    <t>TATA STEEL LTD.DEC2021FUT</t>
  </si>
  <si>
    <t>TATA STEEL LTD.JAN2022FUT</t>
  </si>
  <si>
    <t>TECH MAHINDRA LTD.DEC2021FUT</t>
  </si>
  <si>
    <t>TITAN COMPANY LTD.JAN2022FUT</t>
  </si>
  <si>
    <t>TORRENT PHARMACEUTICALS LTD.JAN2022FUT</t>
  </si>
  <si>
    <t>ULTRATECH CEMENT LTD.JAN2022FUT</t>
  </si>
  <si>
    <t>UPL LTD.DEC2021FUT</t>
  </si>
  <si>
    <t>WIPRO LTD.DEC2021FUT</t>
  </si>
  <si>
    <t xml:space="preserve">For the period ended 31st December the following for non hedging transactions through futures which have been squared off/expired </t>
  </si>
  <si>
    <t>Total % of Existing assets hedged through futures :</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</si>
  <si>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</si>
  <si>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</si>
  <si>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</si>
  <si>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</si>
  <si>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</si>
  <si>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</si>
  <si>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</si>
  <si>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December 2021.</t>
  </si>
  <si>
    <t>BHARAT PETROLEUM CORPORATION LTD.JAN2022FUT</t>
  </si>
  <si>
    <t>RELIANCE INDUSTRIES LTD.JAN2022FUT</t>
  </si>
  <si>
    <t xml:space="preserve">For the period ended 31st December 2021 the following for non hedging transactions through futures which have been squared off/expired </t>
  </si>
  <si>
    <t>INDEX NIFTY DEC 2021 FUT</t>
  </si>
  <si>
    <t xml:space="preserve">For the period ended 30th Novemebr 2021 the following for non hedging transactions through futures which have been squared off/expired </t>
  </si>
  <si>
    <t>BANK-NIFTY FUT-27-JAN-22</t>
  </si>
  <si>
    <t>BANK NIFTY -FUT-DEC-21</t>
  </si>
  <si>
    <t>INDEX NIFTY JAN-2022 FUT</t>
  </si>
  <si>
    <t>INDEX NIFTY DEC 2021FUT</t>
  </si>
  <si>
    <t>B) MUTUAL FUND UNITS</t>
  </si>
  <si>
    <t>COMMODITY &amp; EXCHANGE TRADED COMMODITY DERIVATIVES</t>
  </si>
  <si>
    <t>A) COMMODITIES PHYSICAL</t>
  </si>
  <si>
    <t>B) LISTED ON COMMODITY EXCHANGES (Quantity in Lots)</t>
  </si>
  <si>
    <t>GOLD COMMODITY INDUSTRY</t>
  </si>
  <si>
    <t>SILVER COMMODITY INDUSTRY</t>
  </si>
  <si>
    <t>ALUMINIUM COMMODITY</t>
  </si>
  <si>
    <t>ALUMINIUMFMCXJAN2022CFUT</t>
  </si>
  <si>
    <t>COCUDAKLFUNCXFEB2022CFUT</t>
  </si>
  <si>
    <t>COCUDAKLFUNCXJAN2022CFUT</t>
  </si>
  <si>
    <t>CRUDEOILFUMCXFEB2022CFUT</t>
  </si>
  <si>
    <t>CRUDEOILFUMCXJAN2022CFUT</t>
  </si>
  <si>
    <t>GOLDFUTMCXFEB2022CFUT</t>
  </si>
  <si>
    <t>GOLDFUTMCXAPR2022CFUT</t>
  </si>
  <si>
    <t>MCXMETDEXMCXJAN2022CFUT</t>
  </si>
  <si>
    <t>NICKELFUTMCXJAN2022CFUT</t>
  </si>
  <si>
    <t>SILVERMICMCXFEB2022FUT</t>
  </si>
  <si>
    <t>SILVERMCXMAY2022FUT</t>
  </si>
  <si>
    <t>SILVERMMCXAPR2022FUT</t>
  </si>
  <si>
    <t>COMMODITY &amp; COMMODITY RELATED TOTAL</t>
  </si>
  <si>
    <t>ALUMINIUM (5 MT-5000 GMS) COMMODITY - ALUMINIUMFMCXJAN2022CFUT</t>
  </si>
  <si>
    <t>COTTON SEED OIL CAKE AKOLA (10 MT 100 QTLS) COMM - COCUDAKLFUNCXFEB2022CFUT</t>
  </si>
  <si>
    <t>COTTON SEED OIL CAKE AKOLA (10 MT 100 QTLS) COMM - COCUDAKLFUNCXJAN2022CFUT</t>
  </si>
  <si>
    <t>CRUDE OIL (100 BARRELS) COMMODITY - CRUDEOILFUMCXFEB2022CFUT</t>
  </si>
  <si>
    <t>CRUDE OIL (100 BARRELS) COMMODITY - CRUDEOILFUMCXJAN2022CFUT</t>
  </si>
  <si>
    <t>GOLD (1 KG-1000 GMS) COMMODITY - GOLDFUTMCXFEB2022CFUT</t>
  </si>
  <si>
    <t>GOLD (1 KG-1000 GMS) COMMODITY - GOLDFUTMCXAPR2022CFUT</t>
  </si>
  <si>
    <t>GOLD MINI (100 GRAMS) COMMODITY - GOLDMFUTMCXFEB2022CFUT</t>
  </si>
  <si>
    <t>MCXBULLDEX - MCXBULLDEXMCXFEB2022CFUT</t>
  </si>
  <si>
    <t>MCXBULLDEX - MCXBULLDEXMCXJAN2022CFUT</t>
  </si>
  <si>
    <t>MCXMETDEX - MCXMETDEXMCXFEB2022CFUT</t>
  </si>
  <si>
    <t>MCXMETDEX - MCXMETDEXMCXJAN2022CFUT</t>
  </si>
  <si>
    <t>MCXENRGDEXVMMCXFEB2022CFUT - MCXENRGDEXVMMCXFEB2022CFUT</t>
  </si>
  <si>
    <t>SILVER MINI (5 KGS) COMMODITY - SILVERMMCXAPR2022FUT</t>
  </si>
  <si>
    <t>SILVER MICRO (1 KGS) COMMODITY - SILVERMICMCXFEB2022FUT</t>
  </si>
  <si>
    <t>NICKEL (1500 KGS) COMMODITY - NICKELFUTMCXFEB2022CFUT</t>
  </si>
  <si>
    <t>NICKEL (1500 KGS) COMMODITY - NICKELFUTMCXJAN2022CFUT</t>
  </si>
  <si>
    <t>SILVER (30 KG) COMMODITY - SILVERMCXMAR2022FUT</t>
  </si>
  <si>
    <t>NATURAL GAS (1250 mmBtu) COMMODITY - NATURALGAFMCXFEB2022CFUT</t>
  </si>
  <si>
    <t>NATURAL GAS (1250 mmBtu) COMMODITY - NATURALGAFMCXJAN2022CFUT</t>
  </si>
  <si>
    <t>SILVER (30 KG) COMMODITY - SILVERMCXMAY2022FUT</t>
  </si>
  <si>
    <t>COTTON COMMODITY</t>
  </si>
  <si>
    <t>COTTON</t>
  </si>
  <si>
    <t>CRUDE OIL COMMODITY</t>
  </si>
  <si>
    <t>CRUDE OIL</t>
  </si>
  <si>
    <t xml:space="preserve">GOLD COMMODITY </t>
  </si>
  <si>
    <t xml:space="preserve">GOLD </t>
  </si>
  <si>
    <t xml:space="preserve">MCXMETDEX </t>
  </si>
  <si>
    <t>MCXENRGDEX</t>
  </si>
  <si>
    <t>NATURAL GAS COMMODITY</t>
  </si>
  <si>
    <t>NATURAL GAS</t>
  </si>
  <si>
    <t>NICKEL COMMODITY</t>
  </si>
  <si>
    <t>SILVER MINI (5 KGS) COMMODITY</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</si>
  <si>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</si>
  <si>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</si>
  <si>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</si>
  <si>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</si>
  <si>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</si>
  <si>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</si>
  <si>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</si>
  <si>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</si>
  <si>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ALUMINIUM (5 MT-5000 GMS) COMMODITYDEC2021CFUT</t>
  </si>
  <si>
    <t>COTTON SEED OIL CAKE AKOLA (10 MT 100 QTLS) COMMDEC2021CFUT</t>
  </si>
  <si>
    <t>COPPER (2500 KGS) COMMODITYDEC2021CFUT</t>
  </si>
  <si>
    <t>COPPER (2500 KGS) COMMODITYJAN2022CFUT</t>
  </si>
  <si>
    <t>CRUDE OIL (100 BARRELS) COMMODITYDEC2021CFUT</t>
  </si>
  <si>
    <t>CRUDE OIL (100 BARRELS) COMMODITYJAN2022CFUT</t>
  </si>
  <si>
    <t>GOLD (1 KG-1000 GMS) COMMODITYFEB2022CFUT</t>
  </si>
  <si>
    <t>GOLD MINI (100 GRAMS) COMMODITYFEB2022CFUT</t>
  </si>
  <si>
    <t>GOLD MINI (100 GRAMS) COMMODITYJAN2022CFUT</t>
  </si>
  <si>
    <t>LEAD (5 MT 5000 GMS) COMMODITYDEC2021CFUT</t>
  </si>
  <si>
    <t>MCXBULLDEXDEC2021CFUT</t>
  </si>
  <si>
    <t>MCXMETDEXDEC2021CFUT</t>
  </si>
  <si>
    <t>NATURAL GAS (1250 mmBtu) COMMODITYDEC2021CFUT</t>
  </si>
  <si>
    <t>NICKEL (1500 KGS) COMMODITYDEC2021CFUT</t>
  </si>
  <si>
    <t>SILVER (30 KG) COMMODITYMAR2022FUT</t>
  </si>
  <si>
    <t>SILVER MICRO (1 KGS) COMMODITYFEB2022FUT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</si>
  <si>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</si>
  <si>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</si>
  <si>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</si>
  <si>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</si>
  <si>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</si>
  <si>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</si>
  <si>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</si>
  <si>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</si>
  <si>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</si>
  <si>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MARUTI SUZUKI INDIA LTD.-FUT-27-JAN-22</t>
  </si>
  <si>
    <t>ALUMINIUM (5 MT-5000 GMS) COMMODITYJAN2022CFUT</t>
  </si>
  <si>
    <t>COTTON 29MM (25 BALES 170 KG EACH) COMMDEC2021CFUT</t>
  </si>
  <si>
    <t>COTTON 29MM (25 BALES 170 KG EACH) COMMJAN2022CFUT</t>
  </si>
  <si>
    <t>CRUDE OIL (100 BARRELS) COMMODITYFEB2022CFUT</t>
  </si>
  <si>
    <t>GOLD (1 KG-1000 GMS) COMMODITYAPR2022CFUT</t>
  </si>
  <si>
    <t>GOLD MINI (100 GRAMS) COMMODITYMAR2022CFUT</t>
  </si>
  <si>
    <t>GUAR GUM JODHPUR (5 MT - 50 QTLS) COMMODITYJAN2022CFUT</t>
  </si>
  <si>
    <t>GUAR SEED10 JODHPUR (10 MT 100 QTLS) COMMODITYJAN2022CFUT</t>
  </si>
  <si>
    <t>MCXBULLDEXJAN2022CFUT</t>
  </si>
  <si>
    <t>MCXENRGDEXVMMCXDEC2021CFUTDEC2021CFUT</t>
  </si>
  <si>
    <t>MCXENRGDEXVMMCXJAN2022CFUTJAN2022CFUT</t>
  </si>
  <si>
    <t>MCXMETDEXFEB2022CFUT</t>
  </si>
  <si>
    <t>MCXMETDEXJAN2022CFUT</t>
  </si>
  <si>
    <t>NATURAL GAS (1250 mmBtu) COMMODITYJAN2022CFUT</t>
  </si>
  <si>
    <t>NICKEL (1500 KGS) COMMODITYJAN2022CFUT</t>
  </si>
  <si>
    <t>RAPE MUSTARD SEED JAIPUR (10 MT -100 QTLS) COMMODITYDEC2021CFUT</t>
  </si>
  <si>
    <t>SILVER (30 KG) COMMODITYMAY2022FUT</t>
  </si>
  <si>
    <t>SILVER MINI (5 KGS) COMMODITYAPR2022FUT</t>
  </si>
  <si>
    <t>SILVER MINI (5 KGS) COMMODITYFEB2022FUT</t>
  </si>
  <si>
    <t>ZINC (5 MT-5000 GMS) COMMODITYDEC2021CFUT</t>
  </si>
  <si>
    <t>ZINC (5 MT-5000 GMS) COMMODITYJAN2022CFUT</t>
  </si>
  <si>
    <t>ALUMINIUMFMCXJAN2022CFUT - PHYSICAL</t>
  </si>
  <si>
    <t>MCXBULLDEXMCXFEB2022CFUT</t>
  </si>
  <si>
    <t>MCXBULLDEXMCXJAN2022CFUT</t>
  </si>
  <si>
    <t>MCXENRGDEXVMMCXFEB2022CFUT</t>
  </si>
  <si>
    <t>MCXMETDEXMCXFEB2022CFUT</t>
  </si>
  <si>
    <t>NATURALGAFMCXFEB2022CFUT</t>
  </si>
  <si>
    <t>NATURALGAFMCXJAN2022CFUT</t>
  </si>
  <si>
    <t>NICKELFUTMCXFEB2022CFUT</t>
  </si>
  <si>
    <t xml:space="preserve">TOTAL OUTSTANDING EXPOSURE IN DERIVATIVE INSTRUMENTS: REFER BELOW TABLE </t>
  </si>
  <si>
    <t>SILVERMCXMAR2022FUT</t>
  </si>
  <si>
    <t>GOLDMFUTMCXFEB2022CFUT</t>
  </si>
  <si>
    <t>GOLD MINI (100 GRAMS) COMMODITY - PHYSICAL</t>
  </si>
  <si>
    <t>PRC Matrix is as on 31st December 2021</t>
  </si>
  <si>
    <t>COFORGE LTD.DEC2021FUT</t>
  </si>
  <si>
    <t>POWER GRID CORPORATION OF INDIA LTD.DEC2021FUT</t>
  </si>
  <si>
    <t>Scheme Risk-O-Meter and Scheme Benchmark Risk-O-Meter as of 31st December 2021</t>
  </si>
  <si>
    <t>Serial No.</t>
  </si>
  <si>
    <t>Scheme Name</t>
  </si>
  <si>
    <t>Scheme Riskometer</t>
  </si>
  <si>
    <t>Scheme Bench Mark</t>
  </si>
  <si>
    <t>Bench Mark  Riskometer</t>
  </si>
  <si>
    <t>1</t>
  </si>
  <si>
    <t>Low</t>
  </si>
  <si>
    <t>NIFTY 50 Arbitrage</t>
  </si>
  <si>
    <t>LOW</t>
  </si>
  <si>
    <t>Moderately High</t>
  </si>
  <si>
    <t>CRISIL Hybrid 50+50 - Moderate Index</t>
  </si>
  <si>
    <t>High</t>
  </si>
  <si>
    <t>Very High</t>
  </si>
  <si>
    <t>Nifty Financial Services</t>
  </si>
  <si>
    <t>VERY HIGH</t>
  </si>
  <si>
    <t>Moderate</t>
  </si>
  <si>
    <t>CRISIL Banking and PSU Debt Index</t>
  </si>
  <si>
    <t>Nifty 500</t>
  </si>
  <si>
    <t>CRISIL Corporate Bond Composite Index</t>
  </si>
  <si>
    <t>Nifty IT</t>
  </si>
  <si>
    <t>CRISIL Composite Bond Fund Index</t>
  </si>
  <si>
    <t>NIFTY Equity Savings Index</t>
  </si>
  <si>
    <t>MODERATE</t>
  </si>
  <si>
    <t>Nifty500 Shariah</t>
  </si>
  <si>
    <t>Tata FMP - Series 56 - Scheme F</t>
  </si>
  <si>
    <t>Low to Moderate</t>
  </si>
  <si>
    <t>CRISIL Medium Term Debt Index</t>
  </si>
  <si>
    <t>CRISIL Short Term Bond Fund Index</t>
  </si>
  <si>
    <t>CRISIL Dynamic Gilt Index</t>
  </si>
  <si>
    <t>CRISIL Hybrid 35+65 - Aggressive Index</t>
  </si>
  <si>
    <t>Nifty 50</t>
  </si>
  <si>
    <t>S&amp;P BSE Sensex</t>
  </si>
  <si>
    <t>Nifty India Consumption</t>
  </si>
  <si>
    <t>Nifty Pharma</t>
  </si>
  <si>
    <t>S&amp;P BSE India Infrastructure Index</t>
  </si>
  <si>
    <t>NIFTY LargeMidcap 250</t>
  </si>
  <si>
    <t>Nifty 100</t>
  </si>
  <si>
    <t>CRISIL Liquid Fund Index</t>
  </si>
  <si>
    <t>TATA MEDIUM TERM FUND</t>
  </si>
  <si>
    <t>Nifty Midcap 150</t>
  </si>
  <si>
    <t>CRISIL Money Market Index</t>
  </si>
  <si>
    <t>CRISIL Short Term Bond Fund Index,I Comdex composite index*,S&amp;P BSE 200</t>
  </si>
  <si>
    <t>Nifty Private Bank</t>
  </si>
  <si>
    <t>CRISIL Overnight Index</t>
  </si>
  <si>
    <t>S&amp;P BSE 200</t>
  </si>
  <si>
    <t>Nifty Commodities</t>
  </si>
  <si>
    <t>CRISIL Short Term Debt Hybrid 75+25 Fund Index</t>
  </si>
  <si>
    <t>CRISIL Hybrid 25+75 - Aggressive Index</t>
  </si>
  <si>
    <t>TATA SHORT TERM BOND FUND</t>
  </si>
  <si>
    <t>Nifty Smallcap 250</t>
  </si>
  <si>
    <t>CRISIL Low Duration Debt Index</t>
  </si>
  <si>
    <t>CRISIL Ultra Short Term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</si>
</sst>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d\-mmm\-yy;@"/>
    <numFmt numFmtId="165" formatCode="#,##0.00000"/>
    <numFmt numFmtId="166" formatCode="0.00000"/>
    <numFmt numFmtId="167" formatCode="0.0000"/>
    <numFmt numFmtId="168" formatCode="######0.00000"/>
    <numFmt numFmtId="169" formatCode="#,##0.0000"/>
    <numFmt numFmtId="170" formatCode="[$-409]d\-mmm\-yyyy;@"/>
  </numFmts>
  <fonts count="6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sz val="10"/>
      <name val="Rupee Foradian"/>
      <family val="2"/>
    </font>
    <font>
      <b/>
      <sz val="10"/>
      <name val="Rupee Foradian"/>
      <family val="2"/>
    </font>
    <font>
      <b/>
      <sz val="11"/>
      <name val="Calibri"/>
      <family val="2"/>
    </font>
    <font>
      <sz val="11"/>
      <name val="Calibri"/>
      <family val="2"/>
    </font>
    <font>
      <i/>
      <sz val="11"/>
      <name val="Calibri"/>
      <family val="2"/>
    </font>
    <font>
      <b/>
      <sz val="10"/>
      <name val="Arial"/>
      <family val="2"/>
    </font>
    <font>
      <b/>
      <sz val="11"/>
      <name val="Times New Roman"/>
      <family val="1"/>
    </font>
    <font>
      <b/>
      <sz val="10"/>
      <color theme="1"/>
      <name val="Rupee Foradian"/>
    </font>
    <font>
      <sz val="10"/>
      <color theme="1"/>
      <name val="Times New Roman"/>
      <family val="1"/>
    </font>
    <font>
      <b/>
      <sz val="11"/>
      <color theme="1"/>
      <name val="Calibri"/>
      <family val="2"/>
    </font>
    <font>
      <b/>
      <sz val="11"/>
      <color rgb="FF000000"/>
      <name val="Calibri"/>
      <family val="2"/>
      <scheme val="minor"/>
    </font>
    <font>
      <sz val="11"/>
      <color rgb="FF000000"/>
      <name val="Calibri"/>
      <family val="2"/>
      <scheme val="minor"/>
    </font>
    <font>
      <sz val="11"/>
      <color theme="1"/>
      <name val="Calibri"/>
      <family val="2"/>
    </font>
    <font>
      <sz val="11"/>
      <name val="Calibri"/>
      <family val="2"/>
      <scheme val="minor"/>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sz val="10"/>
      <name val="Arial"/>
      <family val="2"/>
    </font>
    <font>
      <b/>
      <sz val="11"/>
      <name val="Calibri"/>
      <family val="2"/>
      <scheme val="minor"/>
    </font>
    <font>
      <b/>
      <sz val="11"/>
      <color indexed="8"/>
      <name val="Calibri"/>
      <family val="2"/>
      <scheme val="minor"/>
    </font>
    <font>
      <b/>
      <sz val="11"/>
      <color theme="1"/>
      <name val="Calibri"/>
      <family val="2"/>
      <scheme val="minor"/>
    </font>
    <font>
      <sz val="12"/>
      <name val="Calibri"/>
      <family val="2"/>
      <scheme val="minor"/>
    </font>
    <font>
      <b/>
      <sz val="12"/>
      <name val="Calibri"/>
      <family val="2"/>
      <scheme val="minor"/>
    </font>
    <font>
      <sz val="11"/>
      <color theme="1"/>
      <name val="Times New Roman"/>
      <family val="1"/>
    </font>
    <font>
      <b/>
      <sz val="11"/>
      <color indexed="8"/>
      <name val="Times New Roman"/>
      <family val="1"/>
    </font>
    <font>
      <b/>
      <sz val="10"/>
      <color theme="1"/>
      <name val="Times New Roman"/>
      <family val="1"/>
    </font>
    <font>
      <sz val="11"/>
      <color indexed="8"/>
      <name val="Calibri"/>
      <family val="2"/>
      <scheme val="minor"/>
    </font>
    <font>
      <sz val="9"/>
      <color rgb="FF000000"/>
      <name val="Arial"/>
      <family val="2"/>
    </font>
    <font>
      <sz val="10"/>
      <name val="Rup"/>
    </font>
    <font>
      <sz val="12"/>
      <color indexed="8"/>
      <name val="Calibri"/>
      <family val="2"/>
      <scheme val="minor"/>
    </font>
    <font>
      <sz val="10"/>
      <color rgb="FF000000"/>
      <name val="Arial"/>
      <family val="2"/>
    </font>
    <font>
      <sz val="10"/>
      <color indexed="8"/>
      <name val="Calibri"/>
      <family val="2"/>
    </font>
    <font>
      <sz val="10"/>
      <name val="Arial"/>
    </font>
    <font>
      <b/>
      <sz val="14"/>
      <name val="Calibri"/>
      <family val="2"/>
      <scheme val="minor"/>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rgb="FFFFFF00"/>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rgb="FF000000"/>
      </top>
      <bottom/>
      <diagonal/>
    </border>
    <border>
      <left/>
      <right/>
      <top/>
      <bottom style="medium">
        <color rgb="FF000000"/>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53">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6" borderId="0" applyNumberFormat="0" applyBorder="0" applyAlignment="0" applyProtection="0"/>
    <xf numFmtId="0" fontId="9" fillId="3"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3" borderId="0" applyNumberFormat="0" applyBorder="0" applyAlignment="0" applyProtection="0"/>
    <xf numFmtId="0" fontId="10" fillId="11"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2" fillId="16" borderId="1" applyNumberFormat="0" applyAlignment="0" applyProtection="0"/>
    <xf numFmtId="0" fontId="13" fillId="17" borderId="2" applyNumberFormat="0" applyAlignment="0" applyProtection="0"/>
    <xf numFmtId="0" fontId="14" fillId="0" borderId="0" applyNumberFormat="0" applyFill="0" applyBorder="0" applyAlignment="0" applyProtection="0"/>
    <xf numFmtId="0" fontId="15" fillId="6"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7" borderId="1" applyNumberFormat="0" applyAlignment="0" applyProtection="0"/>
    <xf numFmtId="0" fontId="21" fillId="0" borderId="6" applyNumberFormat="0" applyFill="0" applyAlignment="0" applyProtection="0"/>
    <xf numFmtId="0" fontId="22" fillId="7" borderId="0" applyNumberFormat="0" applyBorder="0" applyAlignment="0" applyProtection="0"/>
    <xf numFmtId="0" fontId="23" fillId="4" borderId="7" applyNumberFormat="0" applyFont="0" applyAlignment="0" applyProtection="0"/>
    <xf numFmtId="0" fontId="24" fillId="16"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1" fillId="0" borderId="0" applyNumberFormat="0" applyFill="0" applyBorder="0" applyAlignment="0" applyProtection="0"/>
    <xf numFmtId="0" fontId="23" fillId="0" borderId="0"/>
    <xf numFmtId="0" fontId="23" fillId="0" borderId="0"/>
    <xf numFmtId="0" fontId="43" fillId="0" borderId="0"/>
    <xf numFmtId="0" fontId="7" fillId="0" borderId="0"/>
    <xf numFmtId="0" fontId="7" fillId="0" borderId="0"/>
    <xf numFmtId="9" fontId="49"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4" fillId="0" borderId="0" applyFont="0" applyFill="0" applyBorder="0" applyAlignment="0" applyProtection="0"/>
    <xf numFmtId="0" fontId="1" fillId="0" borderId="0"/>
  </cellStyleXfs>
  <cellXfs count="434">
    <xf numFmtId="0" fontId="0" fillId="0" borderId="0" xfId="0"/>
    <xf numFmtId="0" fontId="28" fillId="0" borderId="0" xfId="0" applyFont="1"/>
    <xf numFmtId="0" fontId="27" fillId="0" borderId="0" xfId="0" applyFont="1"/>
    <xf numFmtId="0" fontId="19" fillId="0" borderId="0" xfId="34" applyAlignment="1" applyProtection="1"/>
    <xf numFmtId="2" fontId="28" fillId="0" borderId="0" xfId="0" applyNumberFormat="1" applyFont="1" applyAlignment="1">
      <alignment horizontal="right"/>
    </xf>
    <xf numFmtId="0" fontId="27" fillId="0" borderId="11" xfId="0" applyFont="1" applyBorder="1"/>
    <xf numFmtId="2" fontId="27" fillId="0" borderId="11" xfId="0" applyNumberFormat="1" applyFont="1" applyBorder="1" applyAlignment="1">
      <alignment horizontal="right"/>
    </xf>
    <xf numFmtId="2" fontId="27" fillId="0" borderId="0" xfId="0" applyNumberFormat="1" applyFont="1"/>
    <xf numFmtId="2" fontId="27" fillId="0" borderId="0" xfId="0" applyNumberFormat="1" applyFont="1" applyAlignment="1">
      <alignment horizontal="right"/>
    </xf>
    <xf numFmtId="0" fontId="27" fillId="0" borderId="0" xfId="0" applyFont="1" applyAlignment="1">
      <alignment wrapText="1"/>
    </xf>
    <xf numFmtId="0" fontId="29" fillId="0" borderId="0" xfId="0" applyFont="1"/>
    <xf numFmtId="0" fontId="30" fillId="0" borderId="0" xfId="0" applyFont="1"/>
    <xf numFmtId="2" fontId="30" fillId="0" borderId="0" xfId="0" applyNumberFormat="1" applyFont="1" applyAlignment="1">
      <alignment horizontal="center"/>
    </xf>
    <xf numFmtId="2" fontId="30" fillId="0" borderId="0" xfId="0" applyNumberFormat="1" applyFont="1" applyAlignment="1">
      <alignment horizontal="right"/>
    </xf>
    <xf numFmtId="2" fontId="30" fillId="0" borderId="0" xfId="0" applyNumberFormat="1" applyFont="1"/>
    <xf numFmtId="0" fontId="30" fillId="0" borderId="0" xfId="43" applyFont="1"/>
    <xf numFmtId="2" fontId="29" fillId="0" borderId="0" xfId="0" applyNumberFormat="1" applyFont="1" applyAlignment="1">
      <alignment horizontal="right"/>
    </xf>
    <xf numFmtId="2" fontId="27" fillId="0" borderId="0" xfId="0" applyNumberFormat="1" applyFont="1" applyFill="1" applyAlignment="1">
      <alignment horizontal="right"/>
    </xf>
    <xf numFmtId="2" fontId="28" fillId="0" borderId="0" xfId="0" applyNumberFormat="1" applyFont="1" applyAlignment="1">
      <alignment horizontal="center"/>
    </xf>
    <xf numFmtId="2" fontId="27" fillId="0" borderId="11" xfId="0" applyNumberFormat="1" applyFont="1" applyBorder="1" applyAlignment="1">
      <alignment horizontal="center"/>
    </xf>
    <xf numFmtId="2" fontId="27" fillId="0" borderId="0" xfId="0" applyNumberFormat="1" applyFont="1" applyAlignment="1">
      <alignment horizontal="center"/>
    </xf>
    <xf numFmtId="164" fontId="27" fillId="0" borderId="0" xfId="0" applyNumberFormat="1" applyFont="1" applyAlignment="1">
      <alignment horizontal="center"/>
    </xf>
    <xf numFmtId="0" fontId="31" fillId="0" borderId="12" xfId="0" applyFont="1" applyBorder="1" applyAlignment="1">
      <alignment vertical="center" wrapText="1"/>
    </xf>
    <xf numFmtId="0" fontId="32" fillId="0" borderId="15" xfId="0" applyFont="1" applyBorder="1" applyAlignment="1">
      <alignment vertical="center" wrapText="1"/>
    </xf>
    <xf numFmtId="0" fontId="32" fillId="0" borderId="15" xfId="0" applyFont="1" applyBorder="1" applyAlignment="1">
      <alignment horizontal="justify" vertical="center" wrapText="1"/>
    </xf>
    <xf numFmtId="0" fontId="32" fillId="0" borderId="18" xfId="0" applyFont="1" applyBorder="1" applyAlignment="1">
      <alignment horizontal="justify" vertical="center" wrapText="1"/>
    </xf>
    <xf numFmtId="4" fontId="29" fillId="0" borderId="0" xfId="0" applyNumberFormat="1" applyFont="1"/>
    <xf numFmtId="0" fontId="32" fillId="0" borderId="18" xfId="0" applyFont="1" applyBorder="1" applyAlignment="1">
      <alignment vertical="center" wrapText="1"/>
    </xf>
    <xf numFmtId="0" fontId="31" fillId="0" borderId="14" xfId="0" applyFont="1" applyBorder="1" applyAlignment="1">
      <alignment vertical="center" wrapText="1"/>
    </xf>
    <xf numFmtId="0" fontId="32" fillId="0" borderId="17" xfId="0" applyFont="1" applyBorder="1" applyAlignment="1">
      <alignment horizontal="justify" vertical="center" wrapText="1"/>
    </xf>
    <xf numFmtId="0" fontId="32" fillId="0" borderId="17" xfId="0" applyFont="1" applyBorder="1" applyAlignment="1">
      <alignment vertical="center" wrapText="1"/>
    </xf>
    <xf numFmtId="0" fontId="32" fillId="0" borderId="20" xfId="0" applyFont="1" applyBorder="1" applyAlignment="1">
      <alignment horizontal="justify" vertical="center" wrapText="1"/>
    </xf>
    <xf numFmtId="0" fontId="32" fillId="0" borderId="20" xfId="0" applyFont="1" applyBorder="1" applyAlignment="1">
      <alignment vertical="center" wrapText="1"/>
    </xf>
    <xf numFmtId="0" fontId="29" fillId="0" borderId="0" xfId="0" applyFont="1" applyAlignment="1">
      <alignment vertical="center" wrapText="1"/>
    </xf>
    <xf numFmtId="0" fontId="32" fillId="0" borderId="23" xfId="0" applyFont="1" applyBorder="1" applyAlignment="1">
      <alignment vertical="center" wrapText="1"/>
    </xf>
    <xf numFmtId="2" fontId="29" fillId="0" borderId="0" xfId="0" applyNumberFormat="1" applyFont="1" applyAlignment="1">
      <alignment horizontal="right" vertical="center" wrapText="1"/>
    </xf>
    <xf numFmtId="0" fontId="31" fillId="0" borderId="15" xfId="0" applyFont="1" applyBorder="1" applyAlignment="1">
      <alignment vertical="center" wrapText="1"/>
    </xf>
    <xf numFmtId="0" fontId="30" fillId="0" borderId="0" xfId="43" applyFont="1" applyAlignment="1">
      <alignment wrapText="1"/>
    </xf>
    <xf numFmtId="0" fontId="27" fillId="0" borderId="0" xfId="0" applyFont="1" applyAlignment="1">
      <alignment vertical="center"/>
    </xf>
    <xf numFmtId="0" fontId="27" fillId="0" borderId="0" xfId="43" applyFont="1"/>
    <xf numFmtId="0" fontId="34" fillId="0" borderId="0" xfId="0" applyFont="1"/>
    <xf numFmtId="2" fontId="30" fillId="0" borderId="0" xfId="44" applyNumberFormat="1" applyFont="1" applyAlignment="1">
      <alignment horizontal="center"/>
    </xf>
    <xf numFmtId="4" fontId="0" fillId="0" borderId="0" xfId="0" applyNumberFormat="1" applyAlignment="1">
      <alignment horizontal="right" vertical="center"/>
    </xf>
    <xf numFmtId="4" fontId="0" fillId="0" borderId="0" xfId="0" applyNumberFormat="1" applyAlignment="1">
      <alignment horizontal="right"/>
    </xf>
    <xf numFmtId="4" fontId="34" fillId="0" borderId="0" xfId="0" applyNumberFormat="1" applyFont="1" applyAlignment="1">
      <alignment horizontal="right"/>
    </xf>
    <xf numFmtId="0" fontId="0" fillId="0" borderId="0" xfId="0" applyAlignment="1">
      <alignment wrapText="1"/>
    </xf>
    <xf numFmtId="2" fontId="30" fillId="0" borderId="0" xfId="0" applyNumberFormat="1" applyFont="1" applyAlignment="1">
      <alignment horizontal="left"/>
    </xf>
    <xf numFmtId="2" fontId="28" fillId="0" borderId="0" xfId="0" applyNumberFormat="1" applyFont="1"/>
    <xf numFmtId="0" fontId="34" fillId="0" borderId="10" xfId="0" applyFont="1" applyBorder="1" applyAlignment="1">
      <alignment horizontal="center" vertical="center" wrapText="1"/>
    </xf>
    <xf numFmtId="0" fontId="34" fillId="0" borderId="10" xfId="0" applyFont="1" applyBorder="1" applyAlignment="1">
      <alignment vertical="center" wrapText="1"/>
    </xf>
    <xf numFmtId="0" fontId="23" fillId="0" borderId="10" xfId="0" applyFont="1" applyBorder="1" applyAlignment="1">
      <alignment horizontal="center" vertical="center" wrapText="1"/>
    </xf>
    <xf numFmtId="0" fontId="30" fillId="0" borderId="10" xfId="0" applyFont="1" applyBorder="1"/>
    <xf numFmtId="4" fontId="28" fillId="0" borderId="0" xfId="0" applyNumberFormat="1" applyFont="1" applyAlignment="1">
      <alignment horizontal="center" vertical="center"/>
    </xf>
    <xf numFmtId="0" fontId="28" fillId="0" borderId="0" xfId="0" applyFont="1" applyAlignment="1">
      <alignment vertical="center"/>
    </xf>
    <xf numFmtId="2" fontId="28" fillId="0" borderId="0" xfId="0" applyNumberFormat="1" applyFont="1" applyAlignment="1">
      <alignment horizontal="right" vertical="center"/>
    </xf>
    <xf numFmtId="0" fontId="27" fillId="0" borderId="10" xfId="0" applyFont="1" applyBorder="1" applyAlignment="1">
      <alignment horizontal="center" vertical="center" wrapText="1"/>
    </xf>
    <xf numFmtId="4" fontId="27" fillId="0" borderId="10" xfId="0" applyNumberFormat="1" applyFont="1" applyBorder="1" applyAlignment="1">
      <alignment horizontal="center" vertical="center" wrapText="1"/>
    </xf>
    <xf numFmtId="0" fontId="35" fillId="0" borderId="10" xfId="0" applyFont="1" applyBorder="1" applyAlignment="1">
      <alignment horizontal="center" vertical="center" wrapText="1"/>
    </xf>
    <xf numFmtId="2" fontId="27" fillId="0" borderId="10" xfId="0" applyNumberFormat="1" applyFont="1" applyBorder="1" applyAlignment="1">
      <alignment horizontal="center" vertical="center" wrapText="1"/>
    </xf>
    <xf numFmtId="0" fontId="28" fillId="0" borderId="10" xfId="0" applyFont="1" applyBorder="1" applyAlignment="1">
      <alignment vertical="center"/>
    </xf>
    <xf numFmtId="4" fontId="28" fillId="0" borderId="10" xfId="0" applyNumberFormat="1" applyFont="1" applyBorder="1" applyAlignment="1">
      <alignment horizontal="center" vertical="center"/>
    </xf>
    <xf numFmtId="0" fontId="28" fillId="0" borderId="10" xfId="0" applyFont="1" applyBorder="1" applyAlignment="1">
      <alignment horizontal="center" vertical="center"/>
    </xf>
    <xf numFmtId="2" fontId="28" fillId="0" borderId="10" xfId="0" applyNumberFormat="1" applyFont="1" applyBorder="1" applyAlignment="1">
      <alignment horizontal="right" vertical="center"/>
    </xf>
    <xf numFmtId="0" fontId="36" fillId="0" borderId="0" xfId="0" applyFont="1" applyAlignment="1">
      <alignment vertical="center"/>
    </xf>
    <xf numFmtId="4" fontId="37" fillId="0" borderId="0" xfId="0" applyNumberFormat="1" applyFont="1" applyAlignment="1">
      <alignment horizontal="center"/>
    </xf>
    <xf numFmtId="0" fontId="37" fillId="0" borderId="0" xfId="0" applyFont="1"/>
    <xf numFmtId="0" fontId="38" fillId="0" borderId="10" xfId="0" applyFont="1" applyBorder="1" applyAlignment="1">
      <alignment horizontal="center" vertical="center" wrapText="1"/>
    </xf>
    <xf numFmtId="4" fontId="38" fillId="0" borderId="10" xfId="0" applyNumberFormat="1" applyFont="1" applyBorder="1" applyAlignment="1">
      <alignment horizontal="center" vertical="center" wrapText="1"/>
    </xf>
    <xf numFmtId="0" fontId="0" fillId="0" borderId="10" xfId="0" applyBorder="1"/>
    <xf numFmtId="2" fontId="0" fillId="0" borderId="10" xfId="0" applyNumberFormat="1" applyBorder="1" applyAlignment="1">
      <alignment horizontal="center"/>
    </xf>
    <xf numFmtId="4" fontId="0" fillId="0" borderId="10" xfId="0" applyNumberFormat="1" applyBorder="1" applyAlignment="1">
      <alignment horizontal="center" wrapText="1"/>
    </xf>
    <xf numFmtId="2" fontId="0" fillId="0" borderId="0" xfId="0" applyNumberFormat="1"/>
    <xf numFmtId="0" fontId="8" fillId="0" borderId="0" xfId="0" applyFont="1"/>
    <xf numFmtId="164" fontId="0" fillId="0" borderId="0" xfId="0" applyNumberFormat="1"/>
    <xf numFmtId="0" fontId="40" fillId="0" borderId="10" xfId="0" applyFont="1" applyBorder="1" applyAlignment="1">
      <alignment vertical="center" wrapText="1"/>
    </xf>
    <xf numFmtId="3" fontId="41" fillId="0" borderId="10" xfId="0" applyNumberFormat="1" applyFont="1" applyBorder="1"/>
    <xf numFmtId="4" fontId="42" fillId="0" borderId="10" xfId="0" applyNumberFormat="1" applyFont="1" applyBorder="1" applyAlignment="1">
      <alignment horizontal="center"/>
    </xf>
    <xf numFmtId="4" fontId="42" fillId="0" borderId="0" xfId="0" applyNumberFormat="1" applyFont="1" applyAlignment="1">
      <alignment horizontal="center"/>
    </xf>
    <xf numFmtId="2" fontId="28" fillId="0" borderId="0" xfId="0" applyNumberFormat="1" applyFont="1" applyAlignment="1">
      <alignment horizontal="center" vertical="center" wrapText="1"/>
    </xf>
    <xf numFmtId="2" fontId="28" fillId="0" borderId="0" xfId="0" applyNumberFormat="1" applyFont="1" applyAlignment="1">
      <alignment horizontal="right" vertical="center" wrapText="1"/>
    </xf>
    <xf numFmtId="0" fontId="28" fillId="0" borderId="0" xfId="0" applyFont="1" applyAlignment="1">
      <alignment vertical="center" wrapText="1"/>
    </xf>
    <xf numFmtId="4" fontId="28" fillId="0" borderId="10" xfId="0" applyNumberFormat="1" applyFont="1" applyBorder="1" applyAlignment="1">
      <alignment horizontal="right" vertical="center"/>
    </xf>
    <xf numFmtId="0" fontId="28" fillId="0" borderId="0" xfId="0" applyFont="1" applyAlignment="1">
      <alignment horizontal="center"/>
    </xf>
    <xf numFmtId="0" fontId="28" fillId="0" borderId="0" xfId="44" applyFont="1"/>
    <xf numFmtId="2" fontId="27" fillId="0" borderId="0" xfId="44" applyNumberFormat="1" applyFont="1" applyAlignment="1">
      <alignment horizontal="center"/>
    </xf>
    <xf numFmtId="4" fontId="0" fillId="0" borderId="0" xfId="0" applyNumberFormat="1" applyAlignment="1">
      <alignment horizontal="center" vertical="center"/>
    </xf>
    <xf numFmtId="4" fontId="0" fillId="0" borderId="0" xfId="0" applyNumberFormat="1" applyAlignment="1">
      <alignment horizontal="center"/>
    </xf>
    <xf numFmtId="0" fontId="0" fillId="0" borderId="0" xfId="0" applyAlignment="1">
      <alignment horizontal="center"/>
    </xf>
    <xf numFmtId="4" fontId="34" fillId="0" borderId="0" xfId="0" applyNumberFormat="1" applyFont="1" applyAlignment="1">
      <alignment horizontal="center"/>
    </xf>
    <xf numFmtId="0" fontId="30" fillId="0" borderId="0" xfId="44" applyFont="1"/>
    <xf numFmtId="0" fontId="27" fillId="0" borderId="0" xfId="44" applyFont="1"/>
    <xf numFmtId="2" fontId="27" fillId="0" borderId="0" xfId="44" applyNumberFormat="1" applyFont="1" applyAlignment="1">
      <alignment horizontal="right"/>
    </xf>
    <xf numFmtId="4" fontId="28" fillId="0" borderId="0" xfId="44" applyNumberFormat="1" applyFont="1"/>
    <xf numFmtId="4" fontId="29" fillId="0" borderId="0" xfId="44" applyNumberFormat="1" applyFont="1" applyAlignment="1">
      <alignment horizontal="center"/>
    </xf>
    <xf numFmtId="4" fontId="30" fillId="0" borderId="0" xfId="44" applyNumberFormat="1" applyFont="1" applyAlignment="1">
      <alignment horizontal="center"/>
    </xf>
    <xf numFmtId="4" fontId="27" fillId="0" borderId="0" xfId="44" applyNumberFormat="1" applyFont="1"/>
    <xf numFmtId="4" fontId="28" fillId="0" borderId="0" xfId="44" applyNumberFormat="1" applyFont="1" applyAlignment="1">
      <alignment horizontal="right"/>
    </xf>
    <xf numFmtId="4" fontId="27" fillId="0" borderId="0" xfId="44" applyNumberFormat="1" applyFont="1" applyAlignment="1">
      <alignment horizontal="right"/>
    </xf>
    <xf numFmtId="4" fontId="0" fillId="0" borderId="10" xfId="0" applyNumberFormat="1" applyBorder="1" applyAlignment="1">
      <alignment horizontal="center"/>
    </xf>
    <xf numFmtId="4" fontId="0" fillId="0" borderId="0" xfId="0" applyNumberFormat="1"/>
    <xf numFmtId="0" fontId="28" fillId="0" borderId="10" xfId="0" applyFont="1" applyBorder="1" applyAlignment="1">
      <alignment horizontal="center"/>
    </xf>
    <xf numFmtId="0" fontId="31" fillId="0" borderId="38" xfId="0" applyFont="1" applyBorder="1" applyAlignment="1">
      <alignment vertical="center" wrapText="1"/>
    </xf>
    <xf numFmtId="0" fontId="32" fillId="0" borderId="40" xfId="0" applyFont="1" applyBorder="1" applyAlignment="1">
      <alignment horizontal="justify" vertical="center" wrapText="1"/>
    </xf>
    <xf numFmtId="0" fontId="32" fillId="0" borderId="42" xfId="0" applyFont="1" applyBorder="1" applyAlignment="1">
      <alignment horizontal="justify" vertical="center" wrapText="1"/>
    </xf>
    <xf numFmtId="0" fontId="23" fillId="0" borderId="10" xfId="0" applyFont="1" applyBorder="1" applyAlignment="1">
      <alignment horizontal="left" vertical="center" wrapText="1" indent="2"/>
    </xf>
    <xf numFmtId="3" fontId="40" fillId="0" borderId="10" xfId="0" applyNumberFormat="1" applyFont="1" applyBorder="1" applyAlignment="1">
      <alignment horizontal="center" vertical="center" wrapText="1"/>
    </xf>
    <xf numFmtId="0" fontId="27" fillId="0" borderId="0" xfId="0" applyFont="1" applyAlignment="1">
      <alignment vertical="center" wrapText="1"/>
    </xf>
    <xf numFmtId="2" fontId="27" fillId="0" borderId="0" xfId="0" applyNumberFormat="1" applyFont="1" applyAlignment="1">
      <alignment horizontal="center" vertical="center" wrapText="1"/>
    </xf>
    <xf numFmtId="2" fontId="27" fillId="0" borderId="0" xfId="0" applyNumberFormat="1" applyFont="1" applyAlignment="1">
      <alignment horizontal="right" vertical="center" wrapText="1"/>
    </xf>
    <xf numFmtId="2" fontId="28" fillId="0" borderId="0" xfId="0" applyNumberFormat="1" applyFont="1" applyAlignment="1">
      <alignment horizontal="center" vertical="center"/>
    </xf>
    <xf numFmtId="0" fontId="29" fillId="0" borderId="0" xfId="0" applyFont="1" applyAlignment="1">
      <alignment wrapText="1"/>
    </xf>
    <xf numFmtId="0" fontId="0" fillId="0" borderId="17" xfId="0" applyBorder="1" applyAlignment="1">
      <alignment wrapText="1"/>
    </xf>
    <xf numFmtId="2" fontId="29" fillId="0" borderId="0" xfId="0" applyNumberFormat="1" applyFont="1" applyAlignment="1">
      <alignment horizontal="right" wrapText="1"/>
    </xf>
    <xf numFmtId="0" fontId="28" fillId="0" borderId="0" xfId="0" applyFont="1" applyAlignment="1">
      <alignment wrapText="1"/>
    </xf>
    <xf numFmtId="2" fontId="27" fillId="0" borderId="11" xfId="0" applyNumberFormat="1" applyFont="1" applyBorder="1"/>
    <xf numFmtId="2" fontId="30" fillId="0" borderId="0" xfId="44" applyNumberFormat="1" applyFont="1" applyAlignment="1">
      <alignment horizontal="right"/>
    </xf>
    <xf numFmtId="4" fontId="29" fillId="0" borderId="0" xfId="44" applyNumberFormat="1" applyFont="1"/>
    <xf numFmtId="0" fontId="29" fillId="0" borderId="0" xfId="44" applyFont="1"/>
    <xf numFmtId="0" fontId="28" fillId="0" borderId="0" xfId="45" applyFont="1"/>
    <xf numFmtId="2" fontId="28" fillId="0" borderId="0" xfId="45" applyNumberFormat="1" applyFont="1" applyAlignment="1">
      <alignment horizontal="right"/>
    </xf>
    <xf numFmtId="0" fontId="30" fillId="0" borderId="0" xfId="43" applyFont="1" applyFill="1"/>
    <xf numFmtId="2" fontId="28" fillId="0" borderId="0" xfId="0" applyNumberFormat="1" applyFont="1" applyFill="1" applyAlignment="1">
      <alignment horizontal="center"/>
    </xf>
    <xf numFmtId="0" fontId="28" fillId="0" borderId="0" xfId="0" applyFont="1" applyFill="1"/>
    <xf numFmtId="2" fontId="28" fillId="0" borderId="0" xfId="0" applyNumberFormat="1" applyFont="1" applyFill="1" applyAlignment="1">
      <alignment horizontal="right"/>
    </xf>
    <xf numFmtId="0" fontId="30" fillId="0" borderId="0" xfId="0" applyFont="1" applyFill="1"/>
    <xf numFmtId="2" fontId="29" fillId="0" borderId="0" xfId="0" applyNumberFormat="1" applyFont="1" applyFill="1" applyAlignment="1">
      <alignment horizontal="center"/>
    </xf>
    <xf numFmtId="0" fontId="29" fillId="0" borderId="0" xfId="0" applyFont="1" applyFill="1"/>
    <xf numFmtId="2" fontId="29" fillId="0" borderId="0" xfId="0" applyNumberFormat="1" applyFont="1" applyFill="1" applyAlignment="1">
      <alignment horizontal="right"/>
    </xf>
    <xf numFmtId="2" fontId="30" fillId="0" borderId="0" xfId="0" applyNumberFormat="1" applyFont="1" applyFill="1" applyAlignment="1">
      <alignment horizontal="right"/>
    </xf>
    <xf numFmtId="2" fontId="30" fillId="0" borderId="0" xfId="0" applyNumberFormat="1" applyFont="1" applyFill="1" applyAlignment="1">
      <alignment horizontal="center"/>
    </xf>
    <xf numFmtId="2" fontId="29" fillId="0" borderId="0" xfId="0" applyNumberFormat="1" applyFont="1" applyAlignment="1">
      <alignment horizontal="center"/>
    </xf>
    <xf numFmtId="0" fontId="27" fillId="0" borderId="0" xfId="0" applyFont="1" applyFill="1"/>
    <xf numFmtId="0" fontId="7" fillId="0" borderId="0" xfId="46"/>
    <xf numFmtId="15" fontId="45" fillId="19" borderId="10" xfId="46" applyNumberFormat="1" applyFont="1" applyFill="1" applyBorder="1" applyAlignment="1">
      <alignment horizontal="center" vertical="center" wrapText="1"/>
    </xf>
    <xf numFmtId="165" fontId="45" fillId="19" borderId="10" xfId="46" applyNumberFormat="1" applyFont="1" applyFill="1" applyBorder="1" applyAlignment="1">
      <alignment horizontal="center" vertical="center" wrapText="1"/>
    </xf>
    <xf numFmtId="166" fontId="45" fillId="19" borderId="10" xfId="46" applyNumberFormat="1" applyFont="1" applyFill="1" applyBorder="1" applyAlignment="1">
      <alignment horizontal="center" vertical="center" wrapText="1"/>
    </xf>
    <xf numFmtId="0" fontId="7" fillId="0" borderId="0" xfId="46" applyAlignment="1">
      <alignment wrapText="1"/>
    </xf>
    <xf numFmtId="15" fontId="46" fillId="0" borderId="10" xfId="46" applyNumberFormat="1" applyFont="1" applyBorder="1" applyAlignment="1">
      <alignment horizontal="center"/>
    </xf>
    <xf numFmtId="167" fontId="46" fillId="0" borderId="10" xfId="46" applyNumberFormat="1" applyFont="1" applyBorder="1"/>
    <xf numFmtId="15" fontId="46" fillId="0" borderId="0" xfId="46" applyNumberFormat="1" applyFont="1" applyAlignment="1">
      <alignment horizontal="center"/>
    </xf>
    <xf numFmtId="167" fontId="46" fillId="0" borderId="0" xfId="46" applyNumberFormat="1" applyFont="1"/>
    <xf numFmtId="0" fontId="7" fillId="0" borderId="0" xfId="46" applyAlignment="1">
      <alignment vertical="center" wrapText="1"/>
    </xf>
    <xf numFmtId="167" fontId="46" fillId="0" borderId="10" xfId="46" applyNumberFormat="1" applyFont="1" applyBorder="1" applyAlignment="1">
      <alignment horizontal="right"/>
    </xf>
    <xf numFmtId="15" fontId="45" fillId="19" borderId="32" xfId="46" applyNumberFormat="1" applyFont="1" applyFill="1" applyBorder="1" applyAlignment="1">
      <alignment horizontal="center" vertical="center" wrapText="1"/>
    </xf>
    <xf numFmtId="165" fontId="45" fillId="19" borderId="32" xfId="46" applyNumberFormat="1" applyFont="1" applyFill="1" applyBorder="1" applyAlignment="1">
      <alignment horizontal="center" vertical="center" wrapText="1"/>
    </xf>
    <xf numFmtId="166" fontId="45" fillId="19" borderId="32" xfId="46" applyNumberFormat="1" applyFont="1" applyFill="1" applyBorder="1" applyAlignment="1">
      <alignment horizontal="center" vertical="center" wrapText="1"/>
    </xf>
    <xf numFmtId="0" fontId="7" fillId="0" borderId="10" xfId="46" applyBorder="1" applyAlignment="1">
      <alignment horizontal="center" wrapText="1"/>
    </xf>
    <xf numFmtId="168" fontId="46" fillId="0" borderId="10" xfId="46" applyNumberFormat="1" applyFont="1" applyBorder="1"/>
    <xf numFmtId="167" fontId="47" fillId="0" borderId="10" xfId="46" applyNumberFormat="1" applyFont="1" applyBorder="1"/>
    <xf numFmtId="15" fontId="7" fillId="0" borderId="0" xfId="46" quotePrefix="1" applyNumberFormat="1" applyAlignment="1">
      <alignment horizontal="center"/>
    </xf>
    <xf numFmtId="167" fontId="47" fillId="0" borderId="0" xfId="46" applyNumberFormat="1" applyFont="1"/>
    <xf numFmtId="15" fontId="47" fillId="0" borderId="0" xfId="46" quotePrefix="1" applyNumberFormat="1" applyFont="1" applyAlignment="1">
      <alignment horizontal="center"/>
    </xf>
    <xf numFmtId="168" fontId="46" fillId="0" borderId="10" xfId="46" applyNumberFormat="1" applyFont="1" applyBorder="1" applyAlignment="1">
      <alignment wrapText="1"/>
    </xf>
    <xf numFmtId="167" fontId="47" fillId="0" borderId="10" xfId="46" applyNumberFormat="1" applyFont="1" applyBorder="1" applyAlignment="1">
      <alignment wrapText="1"/>
    </xf>
    <xf numFmtId="167" fontId="7" fillId="0" borderId="10" xfId="46" applyNumberFormat="1" applyBorder="1"/>
    <xf numFmtId="15" fontId="47" fillId="0" borderId="0" xfId="46" applyNumberFormat="1" applyFont="1" applyAlignment="1">
      <alignment horizontal="center"/>
    </xf>
    <xf numFmtId="168" fontId="46" fillId="0" borderId="0" xfId="46" applyNumberFormat="1" applyFont="1"/>
    <xf numFmtId="169" fontId="47" fillId="0" borderId="0" xfId="46" applyNumberFormat="1" applyFont="1"/>
    <xf numFmtId="0" fontId="7" fillId="0" borderId="10" xfId="46" applyBorder="1" applyAlignment="1">
      <alignment wrapText="1"/>
    </xf>
    <xf numFmtId="167" fontId="7" fillId="0" borderId="10" xfId="46" applyNumberFormat="1" applyBorder="1" applyAlignment="1">
      <alignment wrapText="1"/>
    </xf>
    <xf numFmtId="0" fontId="7" fillId="0" borderId="0" xfId="46" applyAlignment="1">
      <alignment horizontal="center"/>
    </xf>
    <xf numFmtId="15" fontId="46" fillId="0" borderId="0" xfId="46" applyNumberFormat="1" applyFont="1"/>
    <xf numFmtId="0" fontId="7" fillId="0" borderId="0" xfId="47"/>
    <xf numFmtId="0" fontId="48" fillId="0" borderId="10" xfId="47" applyFont="1" applyBorder="1" applyAlignment="1">
      <alignment horizontal="center"/>
    </xf>
    <xf numFmtId="43" fontId="9" fillId="0" borderId="0" xfId="49" applyFont="1" applyFill="1"/>
    <xf numFmtId="4" fontId="26" fillId="0" borderId="10" xfId="49" applyNumberFormat="1" applyFont="1" applyFill="1" applyBorder="1" applyAlignment="1">
      <alignment horizontal="center" vertical="center" wrapText="1"/>
    </xf>
    <xf numFmtId="43" fontId="37" fillId="0" borderId="10" xfId="49" applyFont="1" applyFill="1" applyBorder="1" applyAlignment="1">
      <alignment horizontal="center" vertical="top" wrapText="1"/>
    </xf>
    <xf numFmtId="43" fontId="26" fillId="0" borderId="0" xfId="49" applyFont="1" applyFill="1" applyAlignment="1">
      <alignment horizontal="center"/>
    </xf>
    <xf numFmtId="37" fontId="6" fillId="0" borderId="0" xfId="49" applyNumberFormat="1" applyFont="1" applyFill="1" applyBorder="1"/>
    <xf numFmtId="43" fontId="26" fillId="0" borderId="10" xfId="49" applyFont="1" applyFill="1" applyBorder="1" applyAlignment="1">
      <alignment horizontal="center" vertical="center"/>
    </xf>
    <xf numFmtId="43" fontId="26" fillId="0" borderId="10" xfId="49" applyFont="1" applyFill="1" applyBorder="1" applyAlignment="1">
      <alignment horizontal="center"/>
    </xf>
    <xf numFmtId="0" fontId="53" fillId="0" borderId="0" xfId="0" applyFont="1" applyFill="1"/>
    <xf numFmtId="2" fontId="53" fillId="0" borderId="0" xfId="0" applyNumberFormat="1" applyFont="1" applyFill="1" applyAlignment="1">
      <alignment horizontal="right"/>
    </xf>
    <xf numFmtId="10" fontId="30" fillId="0" borderId="0" xfId="48" applyNumberFormat="1" applyFont="1" applyFill="1" applyBorder="1" applyAlignment="1">
      <alignment horizontal="center" vertical="center"/>
    </xf>
    <xf numFmtId="43" fontId="26" fillId="0" borderId="10" xfId="49" applyFont="1" applyFill="1" applyBorder="1" applyAlignment="1">
      <alignment horizontal="left"/>
    </xf>
    <xf numFmtId="37" fontId="6" fillId="0" borderId="10" xfId="49" applyNumberFormat="1" applyFont="1" applyFill="1" applyBorder="1" applyAlignment="1">
      <alignment horizontal="center"/>
    </xf>
    <xf numFmtId="43" fontId="51" fillId="0" borderId="10" xfId="49" applyFont="1" applyFill="1" applyBorder="1" applyAlignment="1">
      <alignment horizontal="center" vertical="center"/>
    </xf>
    <xf numFmtId="43" fontId="51" fillId="0" borderId="10" xfId="49" applyFont="1" applyFill="1" applyBorder="1" applyAlignment="1">
      <alignment horizontal="center"/>
    </xf>
    <xf numFmtId="37" fontId="6" fillId="0" borderId="10" xfId="50" applyNumberFormat="1" applyFont="1" applyFill="1" applyBorder="1" applyAlignment="1">
      <alignment horizontal="center"/>
    </xf>
    <xf numFmtId="39" fontId="6" fillId="0" borderId="10" xfId="50" applyNumberFormat="1" applyFont="1" applyFill="1" applyBorder="1" applyAlignment="1">
      <alignment horizontal="right"/>
    </xf>
    <xf numFmtId="37" fontId="6" fillId="0" borderId="0" xfId="50" applyNumberFormat="1" applyFont="1" applyFill="1" applyBorder="1" applyAlignment="1">
      <alignment horizontal="center"/>
    </xf>
    <xf numFmtId="43" fontId="26" fillId="0" borderId="0" xfId="49" applyFont="1" applyFill="1" applyBorder="1" applyAlignment="1">
      <alignment horizontal="center" vertical="center"/>
    </xf>
    <xf numFmtId="4" fontId="58" fillId="0" borderId="10" xfId="49" applyNumberFormat="1" applyFont="1" applyFill="1" applyBorder="1" applyAlignment="1">
      <alignment horizontal="right"/>
    </xf>
    <xf numFmtId="43" fontId="6" fillId="0" borderId="10" xfId="49" applyFont="1" applyFill="1" applyBorder="1"/>
    <xf numFmtId="0" fontId="9" fillId="0" borderId="10" xfId="44" applyFont="1" applyFill="1" applyBorder="1" applyAlignment="1">
      <alignment horizontal="left" vertical="center" wrapText="1"/>
    </xf>
    <xf numFmtId="40" fontId="6" fillId="0" borderId="10" xfId="0" applyNumberFormat="1" applyFont="1" applyFill="1" applyBorder="1" applyAlignment="1">
      <alignment horizontal="center" vertical="top" wrapText="1"/>
    </xf>
    <xf numFmtId="4" fontId="9" fillId="0" borderId="10" xfId="49" applyNumberFormat="1" applyFont="1" applyFill="1" applyBorder="1" applyAlignment="1">
      <alignment horizontal="center" vertical="center" wrapText="1"/>
    </xf>
    <xf numFmtId="4" fontId="9" fillId="0" borderId="10" xfId="44" applyNumberFormat="1" applyFont="1" applyFill="1" applyBorder="1" applyAlignment="1">
      <alignment horizontal="center" vertical="center" wrapText="1"/>
    </xf>
    <xf numFmtId="0" fontId="34" fillId="0" borderId="10" xfId="0" applyFont="1" applyFill="1" applyBorder="1" applyAlignment="1">
      <alignment horizontal="center" vertical="center" wrapText="1"/>
    </xf>
    <xf numFmtId="43" fontId="55" fillId="0" borderId="10" xfId="0" applyNumberFormat="1" applyFont="1" applyFill="1" applyBorder="1"/>
    <xf numFmtId="4" fontId="44" fillId="0" borderId="10" xfId="49" applyNumberFormat="1" applyFont="1" applyFill="1" applyBorder="1" applyAlignment="1">
      <alignment horizontal="center" vertical="center"/>
    </xf>
    <xf numFmtId="37" fontId="5" fillId="0" borderId="10" xfId="50" applyNumberFormat="1" applyFont="1" applyFill="1" applyBorder="1" applyAlignment="1">
      <alignment horizontal="center"/>
    </xf>
    <xf numFmtId="0" fontId="59" fillId="0" borderId="0" xfId="0" applyFont="1" applyFill="1" applyBorder="1" applyAlignment="1">
      <alignment horizontal="left" vertical="center" wrapText="1" readingOrder="1"/>
    </xf>
    <xf numFmtId="43" fontId="51" fillId="0" borderId="10" xfId="49" applyFont="1" applyFill="1" applyBorder="1" applyAlignment="1">
      <alignment horizontal="center" vertical="center" wrapText="1"/>
    </xf>
    <xf numFmtId="4" fontId="61" fillId="0" borderId="0" xfId="49" applyNumberFormat="1" applyFont="1" applyFill="1" applyBorder="1" applyAlignment="1">
      <alignment horizontal="center" vertical="center"/>
    </xf>
    <xf numFmtId="43" fontId="26" fillId="0" borderId="10" xfId="49" applyFont="1" applyFill="1" applyBorder="1" applyAlignment="1">
      <alignment horizontal="center" vertical="center" wrapText="1"/>
    </xf>
    <xf numFmtId="43" fontId="26" fillId="0" borderId="0" xfId="49" applyFont="1" applyFill="1" applyAlignment="1">
      <alignment vertical="center"/>
    </xf>
    <xf numFmtId="10" fontId="29" fillId="0" borderId="0" xfId="48" applyNumberFormat="1" applyFont="1" applyFill="1" applyAlignment="1">
      <alignment horizontal="center"/>
    </xf>
    <xf numFmtId="4" fontId="54" fillId="0" borderId="10" xfId="48" applyNumberFormat="1" applyFont="1" applyFill="1" applyBorder="1" applyAlignment="1">
      <alignment horizontal="right"/>
    </xf>
    <xf numFmtId="4" fontId="29" fillId="0" borderId="0" xfId="48" applyNumberFormat="1" applyFont="1" applyFill="1" applyAlignment="1">
      <alignment horizontal="right"/>
    </xf>
    <xf numFmtId="10" fontId="30" fillId="0" borderId="0" xfId="48" applyNumberFormat="1" applyFont="1" applyFill="1" applyAlignment="1">
      <alignment horizontal="center"/>
    </xf>
    <xf numFmtId="43" fontId="9" fillId="0" borderId="0" xfId="49" applyFont="1" applyFill="1" applyAlignment="1">
      <alignment horizontal="center" vertical="center"/>
    </xf>
    <xf numFmtId="4" fontId="9" fillId="0" borderId="0" xfId="49" applyNumberFormat="1" applyFont="1" applyFill="1" applyAlignment="1">
      <alignment horizontal="center" vertical="center"/>
    </xf>
    <xf numFmtId="4" fontId="9" fillId="0" borderId="10" xfId="49" applyNumberFormat="1" applyFont="1" applyFill="1" applyBorder="1" applyAlignment="1">
      <alignment horizontal="center" vertical="center"/>
    </xf>
    <xf numFmtId="0" fontId="34" fillId="0" borderId="0" xfId="0" applyFont="1" applyFill="1" applyAlignment="1">
      <alignment vertical="center"/>
    </xf>
    <xf numFmtId="10" fontId="30" fillId="0" borderId="0" xfId="0" applyNumberFormat="1" applyFont="1" applyFill="1" applyAlignment="1">
      <alignment horizontal="center"/>
    </xf>
    <xf numFmtId="0" fontId="42" fillId="0" borderId="10" xfId="0" applyFont="1" applyFill="1" applyBorder="1"/>
    <xf numFmtId="4" fontId="42" fillId="0" borderId="10" xfId="0" applyNumberFormat="1" applyFont="1" applyFill="1" applyBorder="1"/>
    <xf numFmtId="0" fontId="42" fillId="0" borderId="10" xfId="0" applyFont="1" applyFill="1" applyBorder="1" applyAlignment="1">
      <alignment horizontal="center"/>
    </xf>
    <xf numFmtId="2" fontId="27" fillId="0" borderId="0" xfId="0" applyNumberFormat="1" applyFont="1" applyFill="1" applyAlignment="1">
      <alignment horizontal="center"/>
    </xf>
    <xf numFmtId="4" fontId="23" fillId="0" borderId="0" xfId="0" applyNumberFormat="1" applyFont="1" applyFill="1" applyAlignment="1">
      <alignment wrapText="1" readingOrder="1"/>
    </xf>
    <xf numFmtId="0" fontId="30" fillId="0" borderId="0" xfId="0" applyFont="1" applyFill="1" applyAlignment="1">
      <alignment horizontal="left" vertical="center" wrapText="1"/>
    </xf>
    <xf numFmtId="4" fontId="63" fillId="0" borderId="10" xfId="49" applyNumberFormat="1" applyFont="1" applyFill="1" applyBorder="1" applyAlignment="1">
      <alignment horizontal="center" vertical="center" wrapText="1"/>
    </xf>
    <xf numFmtId="0" fontId="26" fillId="0" borderId="0" xfId="0" applyFont="1" applyFill="1" applyAlignment="1">
      <alignment vertical="center"/>
    </xf>
    <xf numFmtId="170" fontId="26" fillId="0" borderId="0" xfId="0" applyNumberFormat="1" applyFont="1" applyFill="1" applyAlignment="1">
      <alignment horizontal="center" vertical="center"/>
    </xf>
    <xf numFmtId="0" fontId="50" fillId="0" borderId="10" xfId="0" applyFont="1" applyFill="1" applyBorder="1" applyAlignment="1">
      <alignment horizontal="center" vertical="center" wrapText="1"/>
    </xf>
    <xf numFmtId="0" fontId="55" fillId="0" borderId="10" xfId="0" applyFont="1" applyFill="1" applyBorder="1" applyAlignment="1">
      <alignment horizontal="center"/>
    </xf>
    <xf numFmtId="2" fontId="28" fillId="0" borderId="10" xfId="0" applyNumberFormat="1" applyFont="1" applyFill="1" applyBorder="1" applyAlignment="1">
      <alignment horizontal="right"/>
    </xf>
    <xf numFmtId="39" fontId="23" fillId="0" borderId="10" xfId="0" applyNumberFormat="1" applyFont="1" applyFill="1" applyBorder="1" applyAlignment="1">
      <alignment horizontal="center" vertical="center" wrapText="1"/>
    </xf>
    <xf numFmtId="0" fontId="34" fillId="0" borderId="32" xfId="0" applyFont="1" applyFill="1" applyBorder="1" applyAlignment="1">
      <alignment horizontal="center" vertical="center" wrapText="1"/>
    </xf>
    <xf numFmtId="0" fontId="28" fillId="0" borderId="0" xfId="0" applyFont="1" applyFill="1" applyAlignment="1">
      <alignment vertical="center"/>
    </xf>
    <xf numFmtId="0" fontId="23" fillId="0" borderId="0" xfId="0" applyFont="1" applyFill="1" applyBorder="1"/>
    <xf numFmtId="0" fontId="23" fillId="0" borderId="0" xfId="0" applyFont="1" applyFill="1"/>
    <xf numFmtId="3" fontId="58" fillId="0" borderId="10" xfId="49" applyNumberFormat="1" applyFont="1" applyFill="1" applyBorder="1" applyAlignment="1">
      <alignment horizontal="center" vertical="center"/>
    </xf>
    <xf numFmtId="4" fontId="58" fillId="0" borderId="10" xfId="49" applyNumberFormat="1" applyFont="1" applyFill="1" applyBorder="1" applyAlignment="1">
      <alignment horizontal="right" vertical="center"/>
    </xf>
    <xf numFmtId="4" fontId="58" fillId="0" borderId="0" xfId="49" applyNumberFormat="1" applyFont="1" applyFill="1" applyBorder="1" applyAlignment="1">
      <alignment horizontal="right" vertical="center"/>
    </xf>
    <xf numFmtId="0" fontId="27" fillId="0" borderId="11" xfId="0" applyFont="1" applyFill="1" applyBorder="1"/>
    <xf numFmtId="2" fontId="27" fillId="0" borderId="11" xfId="0" applyNumberFormat="1" applyFont="1" applyFill="1" applyBorder="1" applyAlignment="1">
      <alignment horizontal="center"/>
    </xf>
    <xf numFmtId="2" fontId="27" fillId="0" borderId="11" xfId="0" applyNumberFormat="1" applyFont="1" applyFill="1" applyBorder="1" applyAlignment="1">
      <alignment horizontal="right"/>
    </xf>
    <xf numFmtId="164" fontId="27" fillId="0" borderId="0" xfId="0" applyNumberFormat="1" applyFont="1" applyFill="1" applyAlignment="1">
      <alignment horizontal="center"/>
    </xf>
    <xf numFmtId="0" fontId="27" fillId="0" borderId="0" xfId="0" applyFont="1" applyFill="1" applyAlignment="1">
      <alignment wrapText="1"/>
    </xf>
    <xf numFmtId="0" fontId="27" fillId="0" borderId="0" xfId="43" applyFont="1" applyFill="1"/>
    <xf numFmtId="0" fontId="35" fillId="0" borderId="0" xfId="0" applyFont="1" applyFill="1" applyAlignment="1">
      <alignment vertical="center"/>
    </xf>
    <xf numFmtId="0" fontId="23" fillId="0" borderId="10" xfId="0" applyFont="1" applyFill="1" applyBorder="1" applyAlignment="1">
      <alignment horizontal="left" vertical="center" wrapText="1"/>
    </xf>
    <xf numFmtId="4" fontId="23" fillId="0" borderId="10" xfId="0" applyNumberFormat="1" applyFont="1" applyFill="1" applyBorder="1" applyAlignment="1">
      <alignment horizontal="right" vertical="center" wrapText="1"/>
    </xf>
    <xf numFmtId="0" fontId="0" fillId="0" borderId="10" xfId="0" applyFill="1" applyBorder="1"/>
    <xf numFmtId="0" fontId="34" fillId="0" borderId="10" xfId="0" applyFont="1" applyFill="1" applyBorder="1" applyAlignment="1">
      <alignment horizontal="left" vertical="center" wrapText="1"/>
    </xf>
    <xf numFmtId="4" fontId="34" fillId="0" borderId="10" xfId="0" applyNumberFormat="1" applyFont="1" applyFill="1" applyBorder="1" applyAlignment="1">
      <alignment horizontal="right" vertical="center" wrapText="1"/>
    </xf>
    <xf numFmtId="0" fontId="34" fillId="0" borderId="0" xfId="0" applyFont="1" applyFill="1"/>
    <xf numFmtId="0" fontId="29" fillId="0" borderId="0" xfId="43" applyFont="1" applyFill="1"/>
    <xf numFmtId="0" fontId="52" fillId="0" borderId="0" xfId="0" applyFont="1" applyFill="1"/>
    <xf numFmtId="2" fontId="29" fillId="0" borderId="0" xfId="43" applyNumberFormat="1" applyFont="1" applyFill="1" applyAlignment="1">
      <alignment horizontal="center"/>
    </xf>
    <xf numFmtId="0" fontId="44" fillId="0" borderId="10" xfId="44" applyFont="1" applyFill="1" applyBorder="1" applyAlignment="1">
      <alignment horizontal="justify" vertical="top" wrapText="1"/>
    </xf>
    <xf numFmtId="0" fontId="58" fillId="0" borderId="10" xfId="44" applyFont="1" applyFill="1" applyBorder="1" applyAlignment="1">
      <alignment horizontal="justify" vertical="top" wrapText="1"/>
    </xf>
    <xf numFmtId="0" fontId="54" fillId="0" borderId="10" xfId="0" applyFont="1" applyFill="1" applyBorder="1"/>
    <xf numFmtId="0" fontId="58" fillId="0" borderId="0" xfId="44" applyFont="1" applyFill="1" applyBorder="1" applyAlignment="1">
      <alignment horizontal="justify" vertical="top" wrapText="1"/>
    </xf>
    <xf numFmtId="4" fontId="54" fillId="0" borderId="10" xfId="0" applyNumberFormat="1" applyFont="1" applyFill="1" applyBorder="1" applyAlignment="1">
      <alignment horizontal="right"/>
    </xf>
    <xf numFmtId="43" fontId="55" fillId="0" borderId="10" xfId="51" applyFont="1" applyFill="1" applyBorder="1"/>
    <xf numFmtId="0" fontId="51" fillId="0" borderId="10" xfId="0" applyFont="1" applyFill="1" applyBorder="1"/>
    <xf numFmtId="0" fontId="30" fillId="0" borderId="0" xfId="0" applyFont="1" applyFill="1" applyAlignment="1">
      <alignment vertical="center"/>
    </xf>
    <xf numFmtId="170" fontId="26" fillId="0" borderId="0" xfId="44" applyNumberFormat="1" applyFont="1" applyFill="1" applyAlignment="1">
      <alignment horizontal="center" vertical="center"/>
    </xf>
    <xf numFmtId="0" fontId="23" fillId="0" borderId="0" xfId="44" applyFill="1"/>
    <xf numFmtId="2" fontId="29" fillId="0" borderId="0" xfId="0" applyNumberFormat="1" applyFont="1" applyFill="1" applyAlignment="1">
      <alignment horizontal="right" vertical="center"/>
    </xf>
    <xf numFmtId="0" fontId="26" fillId="0" borderId="10" xfId="44" applyFont="1" applyFill="1" applyBorder="1" applyAlignment="1">
      <alignment horizontal="center" vertical="center" wrapText="1"/>
    </xf>
    <xf numFmtId="4" fontId="26" fillId="0" borderId="10" xfId="44" applyNumberFormat="1" applyFont="1" applyFill="1" applyBorder="1" applyAlignment="1">
      <alignment horizontal="center" vertical="center" wrapText="1"/>
    </xf>
    <xf numFmtId="2" fontId="28" fillId="0" borderId="32" xfId="0" applyNumberFormat="1" applyFont="1" applyFill="1" applyBorder="1" applyAlignment="1">
      <alignment horizontal="center" vertical="center" wrapText="1"/>
    </xf>
    <xf numFmtId="0" fontId="29" fillId="0" borderId="0" xfId="0" quotePrefix="1" applyFont="1" applyFill="1" applyAlignment="1">
      <alignment vertical="center"/>
    </xf>
    <xf numFmtId="0" fontId="29" fillId="0" borderId="0" xfId="0" applyFont="1" applyFill="1" applyAlignment="1">
      <alignment vertical="center"/>
    </xf>
    <xf numFmtId="0" fontId="26" fillId="0" borderId="10" xfId="44" applyFont="1" applyFill="1" applyBorder="1" applyAlignment="1">
      <alignment horizontal="justify" vertical="top" wrapText="1"/>
    </xf>
    <xf numFmtId="17" fontId="5" fillId="0" borderId="10" xfId="0" applyNumberFormat="1" applyFont="1" applyFill="1" applyBorder="1"/>
    <xf numFmtId="0" fontId="42" fillId="0" borderId="0" xfId="0" applyFont="1" applyFill="1"/>
    <xf numFmtId="2" fontId="42" fillId="0" borderId="0" xfId="0" applyNumberFormat="1" applyFont="1" applyFill="1" applyAlignment="1">
      <alignment horizontal="right"/>
    </xf>
    <xf numFmtId="43" fontId="3" fillId="0" borderId="10" xfId="50" applyFont="1" applyFill="1" applyBorder="1"/>
    <xf numFmtId="0" fontId="26" fillId="0" borderId="10" xfId="44" applyFont="1" applyFill="1" applyBorder="1"/>
    <xf numFmtId="0" fontId="26" fillId="0" borderId="0" xfId="44" applyFont="1" applyFill="1"/>
    <xf numFmtId="4" fontId="54" fillId="0" borderId="0" xfId="0" applyNumberFormat="1" applyFont="1" applyFill="1" applyAlignment="1">
      <alignment horizontal="right"/>
    </xf>
    <xf numFmtId="4" fontId="27" fillId="0" borderId="0" xfId="0" applyNumberFormat="1" applyFont="1" applyFill="1"/>
    <xf numFmtId="0" fontId="62" fillId="0" borderId="47" xfId="0" applyFont="1" applyFill="1" applyBorder="1" applyAlignment="1">
      <alignment horizontal="left" vertical="center" wrapText="1" readingOrder="1"/>
    </xf>
    <xf numFmtId="0" fontId="28" fillId="0" borderId="10" xfId="0" applyFont="1" applyFill="1" applyBorder="1"/>
    <xf numFmtId="0" fontId="59" fillId="0" borderId="10" xfId="0" applyFont="1" applyFill="1" applyBorder="1" applyAlignment="1">
      <alignment horizontal="left" vertical="center" wrapText="1" readingOrder="1"/>
    </xf>
    <xf numFmtId="0" fontId="27" fillId="0" borderId="0" xfId="0" applyFont="1" applyFill="1" applyAlignment="1">
      <alignment vertical="center"/>
    </xf>
    <xf numFmtId="0" fontId="27" fillId="0" borderId="0" xfId="0" applyFont="1" applyFill="1" applyBorder="1" applyAlignment="1">
      <alignment vertical="center"/>
    </xf>
    <xf numFmtId="4" fontId="28" fillId="0" borderId="0" xfId="0" applyNumberFormat="1" applyFont="1" applyFill="1"/>
    <xf numFmtId="2" fontId="30" fillId="0" borderId="0" xfId="0" applyNumberFormat="1" applyFont="1" applyFill="1"/>
    <xf numFmtId="39" fontId="60" fillId="0" borderId="10" xfId="0" applyNumberFormat="1" applyFont="1" applyFill="1" applyBorder="1" applyAlignment="1">
      <alignment horizontal="center"/>
    </xf>
    <xf numFmtId="4" fontId="60" fillId="0" borderId="10" xfId="0" applyNumberFormat="1" applyFont="1" applyFill="1" applyBorder="1"/>
    <xf numFmtId="0" fontId="4" fillId="0" borderId="0" xfId="0" applyFont="1" applyFill="1"/>
    <xf numFmtId="10" fontId="29" fillId="0" borderId="0" xfId="0" applyNumberFormat="1" applyFont="1" applyFill="1" applyAlignment="1">
      <alignment horizontal="center"/>
    </xf>
    <xf numFmtId="2" fontId="29" fillId="0" borderId="0" xfId="43" applyNumberFormat="1" applyFont="1" applyFill="1" applyAlignment="1">
      <alignment horizontal="right"/>
    </xf>
    <xf numFmtId="2" fontId="30" fillId="0" borderId="0" xfId="43" applyNumberFormat="1" applyFont="1" applyFill="1" applyAlignment="1">
      <alignment horizontal="right"/>
    </xf>
    <xf numFmtId="0" fontId="42" fillId="0" borderId="0" xfId="0" applyFont="1" applyFill="1" applyAlignment="1">
      <alignment horizontal="center"/>
    </xf>
    <xf numFmtId="0" fontId="61" fillId="0" borderId="0" xfId="44" applyFont="1" applyFill="1" applyAlignment="1">
      <alignment horizontal="justify" vertical="top" wrapText="1"/>
    </xf>
    <xf numFmtId="4" fontId="44" fillId="0" borderId="10" xfId="49" applyNumberFormat="1" applyFont="1" applyFill="1" applyBorder="1" applyAlignment="1">
      <alignment horizontal="center"/>
    </xf>
    <xf numFmtId="4" fontId="54" fillId="0" borderId="10" xfId="0" applyNumberFormat="1" applyFont="1" applyFill="1" applyBorder="1"/>
    <xf numFmtId="0" fontId="56" fillId="0" borderId="0" xfId="0" applyFont="1" applyFill="1"/>
    <xf numFmtId="4" fontId="54" fillId="0" borderId="0" xfId="0" applyNumberFormat="1" applyFont="1" applyFill="1"/>
    <xf numFmtId="2" fontId="30" fillId="0" borderId="0" xfId="0" applyNumberFormat="1" applyFont="1" applyFill="1" applyAlignment="1">
      <alignment horizontal="right" vertical="center"/>
    </xf>
    <xf numFmtId="39" fontId="62" fillId="0" borderId="47" xfId="0" applyNumberFormat="1" applyFont="1" applyFill="1" applyBorder="1" applyAlignment="1">
      <alignment horizontal="center" vertical="center" wrapText="1" readingOrder="1"/>
    </xf>
    <xf numFmtId="39" fontId="62" fillId="0" borderId="49" xfId="0" applyNumberFormat="1" applyFont="1" applyFill="1" applyBorder="1" applyAlignment="1">
      <alignment horizontal="center" vertical="center" wrapText="1" readingOrder="1"/>
    </xf>
    <xf numFmtId="0" fontId="62" fillId="0" borderId="50" xfId="0" applyFont="1" applyFill="1" applyBorder="1" applyAlignment="1">
      <alignment horizontal="left" vertical="center" wrapText="1" readingOrder="1"/>
    </xf>
    <xf numFmtId="39" fontId="23" fillId="0" borderId="32" xfId="0" applyNumberFormat="1" applyFont="1" applyFill="1" applyBorder="1" applyAlignment="1">
      <alignment horizontal="center" vertical="center" wrapText="1"/>
    </xf>
    <xf numFmtId="39" fontId="62" fillId="0" borderId="50" xfId="0" applyNumberFormat="1" applyFont="1" applyFill="1" applyBorder="1" applyAlignment="1">
      <alignment horizontal="center" vertical="center" wrapText="1" readingOrder="1"/>
    </xf>
    <xf numFmtId="39" fontId="62" fillId="0" borderId="51" xfId="0" applyNumberFormat="1" applyFont="1" applyFill="1" applyBorder="1" applyAlignment="1">
      <alignment horizontal="center" vertical="center" wrapText="1" readingOrder="1"/>
    </xf>
    <xf numFmtId="4" fontId="63" fillId="0" borderId="48" xfId="44" applyNumberFormat="1" applyFont="1" applyFill="1" applyBorder="1" applyAlignment="1">
      <alignment horizontal="center" vertical="center" wrapText="1"/>
    </xf>
    <xf numFmtId="0" fontId="62" fillId="0" borderId="10" xfId="0" applyFont="1" applyFill="1" applyBorder="1" applyAlignment="1">
      <alignment horizontal="left" vertical="center" wrapText="1" readingOrder="1"/>
    </xf>
    <xf numFmtId="39" fontId="62" fillId="0" borderId="52" xfId="0" applyNumberFormat="1" applyFont="1" applyFill="1" applyBorder="1" applyAlignment="1">
      <alignment horizontal="center" vertical="center" wrapText="1" readingOrder="1"/>
    </xf>
    <xf numFmtId="39" fontId="23" fillId="0" borderId="53" xfId="0" applyNumberFormat="1" applyFont="1" applyFill="1" applyBorder="1" applyAlignment="1">
      <alignment horizontal="center" vertical="center" wrapText="1"/>
    </xf>
    <xf numFmtId="0" fontId="0" fillId="0" borderId="0" xfId="0" applyFill="1" applyAlignment="1">
      <alignment vertical="center" wrapText="1"/>
    </xf>
    <xf numFmtId="0" fontId="30" fillId="0" borderId="0" xfId="0" applyFont="1" applyFill="1" applyAlignment="1">
      <alignment vertical="center" wrapText="1"/>
    </xf>
    <xf numFmtId="10" fontId="30" fillId="0" borderId="0" xfId="0" applyNumberFormat="1" applyFont="1" applyFill="1" applyAlignment="1">
      <alignment horizontal="center" vertical="center"/>
    </xf>
    <xf numFmtId="0" fontId="34" fillId="0" borderId="0" xfId="44" applyFont="1" applyFill="1" applyAlignment="1">
      <alignment vertical="center"/>
    </xf>
    <xf numFmtId="40" fontId="62" fillId="0" borderId="47" xfId="0" applyNumberFormat="1" applyFont="1" applyFill="1" applyBorder="1" applyAlignment="1">
      <alignment horizontal="center" vertical="center" wrapText="1" readingOrder="1"/>
    </xf>
    <xf numFmtId="40" fontId="62" fillId="0" borderId="50" xfId="0" applyNumberFormat="1" applyFont="1" applyFill="1" applyBorder="1" applyAlignment="1">
      <alignment horizontal="center" vertical="center" wrapText="1" readingOrder="1"/>
    </xf>
    <xf numFmtId="40" fontId="62" fillId="0" borderId="10" xfId="0" applyNumberFormat="1" applyFont="1" applyFill="1" applyBorder="1" applyAlignment="1">
      <alignment horizontal="center" vertical="center" wrapText="1" readingOrder="1"/>
    </xf>
    <xf numFmtId="0" fontId="29" fillId="0" borderId="0" xfId="0" applyFont="1" applyFill="1" applyAlignment="1">
      <alignment horizontal="left" vertical="center" wrapText="1"/>
    </xf>
    <xf numFmtId="0" fontId="44" fillId="0" borderId="10" xfId="44" applyFont="1" applyFill="1" applyBorder="1" applyAlignment="1">
      <alignment horizontal="justify" vertical="center" wrapText="1"/>
    </xf>
    <xf numFmtId="0" fontId="53" fillId="0" borderId="0" xfId="0" applyFont="1" applyFill="1" applyAlignment="1">
      <alignment horizontal="left" vertical="center" wrapText="1"/>
    </xf>
    <xf numFmtId="0" fontId="53" fillId="0" borderId="0" xfId="43" applyFont="1" applyFill="1"/>
    <xf numFmtId="2" fontId="53" fillId="0" borderId="0" xfId="43" applyNumberFormat="1" applyFont="1" applyFill="1" applyAlignment="1">
      <alignment horizontal="right"/>
    </xf>
    <xf numFmtId="0" fontId="44" fillId="0" borderId="10" xfId="44" applyFont="1" applyFill="1" applyBorder="1" applyAlignment="1">
      <alignment horizontal="justify" wrapText="1"/>
    </xf>
    <xf numFmtId="0" fontId="44" fillId="0" borderId="0" xfId="0" applyFont="1" applyFill="1" applyAlignment="1">
      <alignment vertical="center"/>
    </xf>
    <xf numFmtId="4" fontId="54" fillId="0" borderId="0" xfId="48" applyNumberFormat="1" applyFont="1" applyFill="1" applyAlignment="1">
      <alignment horizontal="right"/>
    </xf>
    <xf numFmtId="4" fontId="54" fillId="0" borderId="0" xfId="43" applyNumberFormat="1" applyFont="1" applyFill="1"/>
    <xf numFmtId="0" fontId="54" fillId="0" borderId="0" xfId="43" applyFont="1" applyFill="1"/>
    <xf numFmtId="2" fontId="54" fillId="0" borderId="0" xfId="43" applyNumberFormat="1" applyFont="1" applyFill="1" applyAlignment="1">
      <alignment horizontal="right"/>
    </xf>
    <xf numFmtId="0" fontId="4" fillId="0" borderId="10" xfId="0" applyFont="1" applyFill="1" applyBorder="1" applyAlignment="1">
      <alignment horizontal="center" vertical="center" wrapText="1"/>
    </xf>
    <xf numFmtId="0" fontId="29" fillId="0" borderId="10" xfId="0" applyFont="1" applyFill="1" applyBorder="1" applyAlignment="1">
      <alignment vertical="center"/>
    </xf>
    <xf numFmtId="0" fontId="2" fillId="0" borderId="0" xfId="0" applyFont="1" applyFill="1"/>
    <xf numFmtId="0" fontId="9" fillId="0" borderId="0" xfId="44" applyFont="1" applyFill="1" applyAlignment="1">
      <alignment vertical="center"/>
    </xf>
    <xf numFmtId="0" fontId="9" fillId="0" borderId="0" xfId="44" applyFont="1" applyFill="1" applyAlignment="1">
      <alignment horizontal="justify" vertical="center" wrapText="1"/>
    </xf>
    <xf numFmtId="0" fontId="9" fillId="0" borderId="10" xfId="44" applyFont="1" applyFill="1" applyBorder="1" applyAlignment="1">
      <alignment vertical="center"/>
    </xf>
    <xf numFmtId="39" fontId="29" fillId="0" borderId="0" xfId="0" applyNumberFormat="1" applyFont="1" applyFill="1" applyAlignment="1">
      <alignment vertical="center"/>
    </xf>
    <xf numFmtId="2" fontId="29" fillId="0" borderId="0" xfId="0" applyNumberFormat="1" applyFont="1" applyFill="1"/>
    <xf numFmtId="39" fontId="42" fillId="0" borderId="10" xfId="0" applyNumberFormat="1" applyFont="1" applyFill="1" applyBorder="1" applyAlignment="1">
      <alignment horizontal="center"/>
    </xf>
    <xf numFmtId="17" fontId="6" fillId="0" borderId="10" xfId="0" applyNumberFormat="1" applyFont="1" applyFill="1" applyBorder="1"/>
    <xf numFmtId="0" fontId="37" fillId="0" borderId="10" xfId="0" applyFont="1" applyFill="1" applyBorder="1" applyAlignment="1">
      <alignment horizontal="left" vertical="center"/>
    </xf>
    <xf numFmtId="0" fontId="37" fillId="0" borderId="10" xfId="0" applyFont="1" applyFill="1" applyBorder="1" applyAlignment="1">
      <alignment horizontal="center" vertical="top" wrapText="1"/>
    </xf>
    <xf numFmtId="0" fontId="29" fillId="0" borderId="0" xfId="0" applyFont="1" applyFill="1" applyAlignment="1">
      <alignment horizontal="center"/>
    </xf>
    <xf numFmtId="0" fontId="30" fillId="0" borderId="10" xfId="0" applyFont="1" applyFill="1" applyBorder="1"/>
    <xf numFmtId="10" fontId="57" fillId="0" borderId="10" xfId="0" applyNumberFormat="1" applyFont="1" applyFill="1" applyBorder="1" applyAlignment="1">
      <alignment horizontal="center" vertical="top" wrapText="1"/>
    </xf>
    <xf numFmtId="0" fontId="26" fillId="0" borderId="0" xfId="44" applyFont="1" applyFill="1" applyAlignment="1">
      <alignment horizontal="justify" vertical="top" wrapText="1"/>
    </xf>
    <xf numFmtId="0" fontId="58" fillId="0" borderId="10" xfId="0" applyFont="1" applyFill="1" applyBorder="1"/>
    <xf numFmtId="0" fontId="58" fillId="0" borderId="0" xfId="0" applyFont="1" applyFill="1"/>
    <xf numFmtId="0" fontId="50" fillId="0" borderId="0" xfId="0" applyFont="1" applyFill="1"/>
    <xf numFmtId="3" fontId="50" fillId="0" borderId="0" xfId="0" applyNumberFormat="1" applyFont="1" applyFill="1" applyAlignment="1">
      <alignment horizontal="center"/>
    </xf>
    <xf numFmtId="0" fontId="34" fillId="0" borderId="10" xfId="0" applyFont="1" applyFill="1" applyBorder="1" applyAlignment="1">
      <alignment vertical="center"/>
    </xf>
    <xf numFmtId="10" fontId="30" fillId="0" borderId="10" xfId="0" applyNumberFormat="1" applyFont="1" applyFill="1" applyBorder="1" applyAlignment="1">
      <alignment horizontal="center"/>
    </xf>
    <xf numFmtId="3" fontId="42" fillId="0" borderId="10" xfId="0" applyNumberFormat="1" applyFont="1" applyFill="1" applyBorder="1" applyAlignment="1">
      <alignment horizontal="center"/>
    </xf>
    <xf numFmtId="2" fontId="54" fillId="0" borderId="10" xfId="0" applyNumberFormat="1" applyFont="1" applyFill="1" applyBorder="1" applyAlignment="1">
      <alignment horizontal="center"/>
    </xf>
    <xf numFmtId="4" fontId="42" fillId="0" borderId="10" xfId="0" applyNumberFormat="1" applyFont="1" applyFill="1" applyBorder="1" applyAlignment="1">
      <alignment horizontal="right"/>
    </xf>
    <xf numFmtId="2" fontId="27" fillId="0" borderId="0" xfId="0" applyNumberFormat="1" applyFont="1" applyFill="1"/>
    <xf numFmtId="0" fontId="50" fillId="0" borderId="32" xfId="0" applyFont="1" applyFill="1" applyBorder="1" applyAlignment="1">
      <alignment horizontal="center" vertical="center" wrapText="1"/>
    </xf>
    <xf numFmtId="0" fontId="52" fillId="0" borderId="10" xfId="0" applyFont="1" applyFill="1" applyBorder="1"/>
    <xf numFmtId="10" fontId="52" fillId="0" borderId="10" xfId="0" applyNumberFormat="1" applyFont="1" applyFill="1" applyBorder="1" applyAlignment="1">
      <alignment horizontal="center"/>
    </xf>
    <xf numFmtId="10" fontId="52" fillId="0" borderId="0" xfId="0" applyNumberFormat="1" applyFont="1" applyFill="1" applyAlignment="1">
      <alignment horizontal="center"/>
    </xf>
    <xf numFmtId="0" fontId="37" fillId="0" borderId="10" xfId="0" applyFont="1" applyFill="1" applyBorder="1" applyAlignment="1">
      <alignment horizontal="center" vertical="center"/>
    </xf>
    <xf numFmtId="0" fontId="29" fillId="0" borderId="10" xfId="0" applyFont="1" applyFill="1" applyBorder="1"/>
    <xf numFmtId="0" fontId="9" fillId="0" borderId="10" xfId="46" applyFont="1" applyFill="1" applyBorder="1"/>
    <xf numFmtId="17" fontId="23" fillId="0" borderId="0" xfId="44" applyNumberFormat="1" applyFill="1"/>
    <xf numFmtId="0" fontId="29" fillId="0" borderId="10" xfId="0" applyFont="1" applyFill="1" applyBorder="1" applyAlignment="1">
      <alignment horizontal="center"/>
    </xf>
    <xf numFmtId="0" fontId="29" fillId="0" borderId="10" xfId="0" applyFont="1" applyFill="1" applyBorder="1" applyAlignment="1">
      <alignment wrapText="1"/>
    </xf>
    <xf numFmtId="0" fontId="42" fillId="0" borderId="0" xfId="52" applyFont="1"/>
    <xf numFmtId="0" fontId="42" fillId="0" borderId="0" xfId="52" applyFont="1" applyAlignment="1">
      <alignment horizontal="left" vertical="center"/>
    </xf>
    <xf numFmtId="0" fontId="50" fillId="19" borderId="10" xfId="52" applyFont="1" applyFill="1" applyBorder="1" applyAlignment="1">
      <alignment horizontal="center" vertical="center" wrapText="1"/>
    </xf>
    <xf numFmtId="0" fontId="50" fillId="0" borderId="0" xfId="52" applyFont="1" applyAlignment="1">
      <alignment horizontal="center" vertical="center" wrapText="1"/>
    </xf>
    <xf numFmtId="0" fontId="42" fillId="0" borderId="10" xfId="52" applyFont="1" applyBorder="1" applyAlignment="1">
      <alignment horizontal="center" vertical="center"/>
    </xf>
    <xf numFmtId="0" fontId="42" fillId="0" borderId="10" xfId="52" applyFont="1" applyBorder="1"/>
    <xf numFmtId="0" fontId="42" fillId="0" borderId="10" xfId="52" applyFont="1" applyBorder="1" applyAlignment="1">
      <alignment horizontal="left" vertical="center"/>
    </xf>
    <xf numFmtId="0" fontId="1" fillId="0" borderId="52" xfId="52" applyBorder="1" applyAlignment="1">
      <alignment wrapText="1"/>
    </xf>
    <xf numFmtId="0" fontId="1" fillId="0" borderId="53" xfId="52" applyBorder="1"/>
    <xf numFmtId="0" fontId="42" fillId="0" borderId="53" xfId="52" applyFont="1" applyBorder="1"/>
    <xf numFmtId="0" fontId="1" fillId="0" borderId="53" xfId="52" applyBorder="1" applyAlignment="1">
      <alignment wrapText="1"/>
    </xf>
    <xf numFmtId="0" fontId="1" fillId="0" borderId="10" xfId="52" applyBorder="1" applyAlignment="1">
      <alignment horizontal="center" vertical="center"/>
    </xf>
    <xf numFmtId="0" fontId="1" fillId="0" borderId="53" xfId="52" applyBorder="1" applyAlignment="1">
      <alignment horizontal="left"/>
    </xf>
    <xf numFmtId="0" fontId="42" fillId="0" borderId="53" xfId="52" applyFont="1" applyBorder="1" applyAlignment="1">
      <alignment wrapText="1"/>
    </xf>
    <xf numFmtId="0" fontId="42" fillId="0" borderId="0" xfId="52" applyFont="1" applyAlignment="1">
      <alignment horizontal="left"/>
    </xf>
    <xf numFmtId="2" fontId="28" fillId="0" borderId="10" xfId="0" applyNumberFormat="1" applyFont="1" applyBorder="1"/>
    <xf numFmtId="0" fontId="28" fillId="0" borderId="10" xfId="0" applyFont="1" applyBorder="1"/>
    <xf numFmtId="0" fontId="27" fillId="0" borderId="0" xfId="0" applyFont="1" applyAlignment="1">
      <alignment horizontal="center"/>
    </xf>
    <xf numFmtId="0" fontId="30" fillId="0" borderId="32" xfId="0" applyFont="1" applyFill="1" applyBorder="1" applyAlignment="1">
      <alignment horizontal="center" vertical="center" wrapText="1"/>
    </xf>
    <xf numFmtId="0" fontId="30" fillId="0" borderId="33" xfId="0" applyFont="1" applyFill="1" applyBorder="1" applyAlignment="1">
      <alignment horizontal="center" vertical="center" wrapText="1"/>
    </xf>
    <xf numFmtId="0" fontId="30" fillId="0" borderId="34" xfId="0" applyFont="1" applyFill="1" applyBorder="1" applyAlignment="1">
      <alignment horizontal="center" vertical="center" wrapText="1"/>
    </xf>
    <xf numFmtId="0" fontId="65" fillId="20" borderId="0" xfId="52" applyFont="1" applyFill="1" applyAlignment="1">
      <alignment horizontal="center"/>
    </xf>
    <xf numFmtId="0" fontId="44" fillId="0" borderId="0" xfId="45" applyFont="1" applyAlignment="1">
      <alignment horizontal="center"/>
    </xf>
    <xf numFmtId="0" fontId="48" fillId="0" borderId="10" xfId="47" applyFont="1" applyBorder="1" applyAlignment="1">
      <alignment horizontal="left"/>
    </xf>
    <xf numFmtId="0" fontId="27" fillId="18" borderId="10" xfId="0" applyFont="1" applyFill="1" applyBorder="1" applyAlignment="1">
      <alignment horizontal="center"/>
    </xf>
    <xf numFmtId="0" fontId="32" fillId="0" borderId="13" xfId="0" applyFont="1" applyBorder="1" applyAlignment="1">
      <alignment horizontal="center" vertical="top" wrapText="1"/>
    </xf>
    <xf numFmtId="0" fontId="32" fillId="0" borderId="16" xfId="0" applyFont="1" applyBorder="1" applyAlignment="1">
      <alignment horizontal="center" vertical="top" wrapText="1"/>
    </xf>
    <xf numFmtId="0" fontId="32" fillId="0" borderId="19" xfId="0" applyFont="1" applyBorder="1" applyAlignment="1">
      <alignment horizontal="center" vertical="top" wrapText="1"/>
    </xf>
    <xf numFmtId="0" fontId="29" fillId="0" borderId="14" xfId="0" applyFont="1" applyBorder="1" applyAlignment="1">
      <alignment horizontal="center"/>
    </xf>
    <xf numFmtId="0" fontId="29" fillId="0" borderId="17" xfId="0" applyFont="1" applyBorder="1" applyAlignment="1">
      <alignment horizontal="center"/>
    </xf>
    <xf numFmtId="0" fontId="29" fillId="0" borderId="20" xfId="0" applyFont="1" applyBorder="1" applyAlignment="1">
      <alignment horizontal="center"/>
    </xf>
    <xf numFmtId="4" fontId="50" fillId="0" borderId="10" xfId="0" applyNumberFormat="1" applyFont="1" applyFill="1" applyBorder="1" applyAlignment="1">
      <alignment horizontal="center" vertical="top" wrapText="1"/>
    </xf>
    <xf numFmtId="4" fontId="27" fillId="0" borderId="10" xfId="0" applyNumberFormat="1" applyFont="1" applyFill="1" applyBorder="1" applyAlignment="1">
      <alignment horizontal="right" vertical="top" wrapText="1"/>
    </xf>
    <xf numFmtId="0" fontId="23" fillId="0" borderId="32" xfId="0" applyFont="1" applyFill="1" applyBorder="1" applyAlignment="1">
      <alignment horizontal="center" vertical="top" wrapText="1"/>
    </xf>
    <xf numFmtId="0" fontId="23" fillId="0" borderId="33" xfId="0" applyFont="1" applyFill="1" applyBorder="1" applyAlignment="1">
      <alignment horizontal="center" vertical="top" wrapText="1"/>
    </xf>
    <xf numFmtId="0" fontId="23" fillId="0" borderId="34" xfId="0" applyFont="1" applyFill="1" applyBorder="1" applyAlignment="1">
      <alignment horizontal="center" vertical="top" wrapText="1"/>
    </xf>
    <xf numFmtId="2" fontId="27" fillId="0" borderId="32" xfId="0" applyNumberFormat="1" applyFont="1" applyFill="1" applyBorder="1" applyAlignment="1">
      <alignment horizontal="center" vertical="center" wrapText="1"/>
    </xf>
    <xf numFmtId="2" fontId="27" fillId="0" borderId="33" xfId="0" applyNumberFormat="1" applyFont="1" applyFill="1" applyBorder="1" applyAlignment="1">
      <alignment horizontal="center" vertical="center" wrapText="1"/>
    </xf>
    <xf numFmtId="2" fontId="27" fillId="0" borderId="34" xfId="0" applyNumberFormat="1" applyFont="1" applyFill="1" applyBorder="1" applyAlignment="1">
      <alignment horizontal="center" vertical="center" wrapText="1"/>
    </xf>
    <xf numFmtId="0" fontId="23" fillId="0" borderId="10" xfId="0" applyFont="1" applyFill="1" applyBorder="1" applyAlignment="1">
      <alignment horizontal="center" vertical="top" wrapText="1"/>
    </xf>
    <xf numFmtId="0" fontId="31" fillId="0" borderId="21" xfId="0" applyFont="1" applyBorder="1" applyAlignment="1">
      <alignment horizontal="center" vertical="top" wrapText="1"/>
    </xf>
    <xf numFmtId="0" fontId="31" fillId="0" borderId="0" xfId="0" applyFont="1" applyAlignment="1">
      <alignment horizontal="center" vertical="top" wrapText="1"/>
    </xf>
    <xf numFmtId="0" fontId="31" fillId="0" borderId="22" xfId="0" applyFont="1" applyBorder="1" applyAlignment="1">
      <alignment horizontal="center" vertical="top" wrapText="1"/>
    </xf>
    <xf numFmtId="0" fontId="32" fillId="0" borderId="21" xfId="0" applyFont="1" applyBorder="1" applyAlignment="1">
      <alignment horizontal="center" vertical="top" wrapText="1"/>
    </xf>
    <xf numFmtId="0" fontId="32" fillId="0" borderId="0" xfId="0" applyFont="1" applyAlignment="1">
      <alignment horizontal="center" vertical="top" wrapText="1"/>
    </xf>
    <xf numFmtId="0" fontId="32" fillId="0" borderId="22" xfId="0" applyFont="1" applyBorder="1" applyAlignment="1">
      <alignment horizontal="center" vertical="top" wrapText="1"/>
    </xf>
    <xf numFmtId="0" fontId="28" fillId="0" borderId="24"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horizontal="left" vertical="center" wrapText="1"/>
    </xf>
    <xf numFmtId="0" fontId="28" fillId="0" borderId="27" xfId="0" applyFont="1" applyBorder="1" applyAlignment="1">
      <alignment horizontal="left" vertical="center" wrapText="1"/>
    </xf>
    <xf numFmtId="0" fontId="28" fillId="0" borderId="0" xfId="0" applyFont="1" applyAlignment="1">
      <alignment horizontal="left" vertical="center" wrapText="1"/>
    </xf>
    <xf numFmtId="0" fontId="28" fillId="0" borderId="28" xfId="0" applyFont="1" applyBorder="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33" fillId="0" borderId="13"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9"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20" xfId="0" applyFont="1" applyBorder="1" applyAlignment="1">
      <alignment horizontal="center" vertical="center" wrapText="1"/>
    </xf>
    <xf numFmtId="0" fontId="29" fillId="0" borderId="14" xfId="0" applyFont="1" applyBorder="1" applyAlignment="1">
      <alignment horizontal="left"/>
    </xf>
    <xf numFmtId="0" fontId="29" fillId="0" borderId="17" xfId="0" applyFont="1" applyBorder="1" applyAlignment="1">
      <alignment horizontal="left"/>
    </xf>
    <xf numFmtId="0" fontId="29" fillId="0" borderId="20" xfId="0" applyFont="1" applyBorder="1" applyAlignment="1">
      <alignment horizontal="left"/>
    </xf>
    <xf numFmtId="0" fontId="34" fillId="0" borderId="10" xfId="0" applyFont="1" applyBorder="1" applyAlignment="1">
      <alignment horizontal="center" vertical="center" wrapText="1"/>
    </xf>
    <xf numFmtId="0" fontId="32" fillId="0" borderId="10" xfId="0" applyFont="1" applyBorder="1" applyAlignment="1">
      <alignment horizontal="justify" vertical="center" wrapText="1"/>
    </xf>
    <xf numFmtId="0" fontId="39" fillId="0" borderId="10" xfId="0" applyFont="1" applyBorder="1" applyAlignment="1">
      <alignment horizontal="left" vertical="center" wrapText="1"/>
    </xf>
    <xf numFmtId="0" fontId="39" fillId="0" borderId="10" xfId="0" applyFont="1" applyBorder="1" applyAlignment="1">
      <alignment horizontal="center" vertical="center" wrapText="1"/>
    </xf>
    <xf numFmtId="0" fontId="40" fillId="0" borderId="10" xfId="0" applyFont="1" applyBorder="1" applyAlignment="1">
      <alignment horizontal="center" vertical="center" wrapText="1"/>
    </xf>
    <xf numFmtId="0" fontId="8" fillId="0" borderId="10" xfId="0" applyFont="1" applyBorder="1" applyAlignment="1">
      <alignment horizontal="left" vertical="center" wrapText="1"/>
    </xf>
    <xf numFmtId="0" fontId="32" fillId="0" borderId="35" xfId="0" applyFont="1" applyBorder="1" applyAlignment="1">
      <alignment horizontal="center" vertical="top" wrapText="1"/>
    </xf>
    <xf numFmtId="0" fontId="32" fillId="0" borderId="36" xfId="0" applyFont="1" applyBorder="1" applyAlignment="1">
      <alignment horizontal="center" vertical="top" wrapText="1"/>
    </xf>
    <xf numFmtId="0" fontId="32" fillId="0" borderId="37" xfId="0" applyFont="1" applyBorder="1" applyAlignment="1">
      <alignment horizontal="center" vertical="top" wrapText="1"/>
    </xf>
    <xf numFmtId="0" fontId="39" fillId="0" borderId="32" xfId="0" applyFont="1" applyBorder="1" applyAlignment="1">
      <alignment horizontal="left" vertical="center" wrapText="1"/>
    </xf>
    <xf numFmtId="0" fontId="39" fillId="0" borderId="34" xfId="0" applyFont="1" applyBorder="1" applyAlignment="1">
      <alignment horizontal="left" vertical="center" wrapText="1"/>
    </xf>
    <xf numFmtId="0" fontId="39" fillId="0" borderId="32" xfId="0" applyFont="1" applyBorder="1" applyAlignment="1">
      <alignment horizontal="center" vertical="center" wrapText="1"/>
    </xf>
    <xf numFmtId="0" fontId="39" fillId="0" borderId="34" xfId="0" applyFont="1" applyBorder="1" applyAlignment="1">
      <alignment horizontal="center" vertical="center" wrapText="1"/>
    </xf>
    <xf numFmtId="0" fontId="32" fillId="0" borderId="39" xfId="0" applyFont="1" applyBorder="1" applyAlignment="1">
      <alignment horizontal="center" vertical="top" wrapText="1"/>
    </xf>
    <xf numFmtId="0" fontId="32" fillId="0" borderId="41" xfId="0" applyFont="1" applyBorder="1" applyAlignment="1">
      <alignment horizontal="center" vertical="top" wrapText="1"/>
    </xf>
    <xf numFmtId="0" fontId="32" fillId="0" borderId="43" xfId="0" applyFont="1" applyBorder="1" applyAlignment="1">
      <alignment horizontal="center" vertical="top" wrapText="1"/>
    </xf>
    <xf numFmtId="0" fontId="32" fillId="0" borderId="44" xfId="0" applyFont="1" applyBorder="1" applyAlignment="1">
      <alignment horizontal="center" vertical="top" wrapText="1"/>
    </xf>
    <xf numFmtId="0" fontId="32" fillId="0" borderId="45" xfId="0" applyFont="1" applyBorder="1" applyAlignment="1">
      <alignment horizontal="center" vertical="top" wrapText="1"/>
    </xf>
    <xf numFmtId="0" fontId="32" fillId="0" borderId="46" xfId="0" applyFont="1" applyBorder="1" applyAlignment="1">
      <alignment horizontal="center" vertical="top"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51" builtinId="3"/>
    <cellStyle name="Comma 2" xfId="50" xr:uid="{402DD7E5-C535-4CFF-B907-A350689FF81B}"/>
    <cellStyle name="Comma 2 2" xfId="49" xr:uid="{55A49E4B-1343-4D83-BCF9-0564B393464B}"/>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6" xr:uid="{D500A7FA-7209-4111-8785-E7C6B5BDE4E6}"/>
    <cellStyle name="Normal 2 2" xfId="45" xr:uid="{DF2E8F1D-2026-4475-906B-9C1DA011426B}"/>
    <cellStyle name="Normal 2 3 2" xfId="47" xr:uid="{41BA5ABA-FEF5-41DC-A6CB-B38DDE0F7B0F}"/>
    <cellStyle name="Normal 3" xfId="44" xr:uid="{6614831E-BB47-4319-AE71-7259EAAE813C}"/>
    <cellStyle name="Normal 4" xfId="52" xr:uid="{AAF2970A-3425-48C3-8CAD-4A9803DB5A8E}"/>
    <cellStyle name="Normal 5" xfId="43" xr:uid="{00000000-0005-0000-0000-000026000000}"/>
    <cellStyle name="Note" xfId="38" builtinId="10" customBuiltin="1"/>
    <cellStyle name="Output" xfId="39" builtinId="21" customBuiltin="1"/>
    <cellStyle name="Percent" xfId="48" builtinId="5"/>
    <cellStyle name="Title" xfId="40" builtinId="15" customBuiltin="1"/>
    <cellStyle name="Total" xfId="41" builtinId="25" customBuiltin="1"/>
    <cellStyle name="Warning Text" xfId="42" builtinId="11" customBuiltin="1"/>
  </cellStyles>
  <dxfs count="944">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9.png"/></Relationships>
</file>

<file path=xl/drawings/_rels/drawing38.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8.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2</xdr:col>
      <xdr:colOff>57150</xdr:colOff>
      <xdr:row>2</xdr:row>
      <xdr:rowOff>95250</xdr:rowOff>
    </xdr:from>
    <xdr:to>
      <xdr:col>2</xdr:col>
      <xdr:colOff>1704974</xdr:colOff>
      <xdr:row>6</xdr:row>
      <xdr:rowOff>285750</xdr:rowOff>
    </xdr:to>
    <xdr:pic>
      <xdr:nvPicPr>
        <xdr:cNvPr id="2" name="Picture 1">
          <a:extLst>
            <a:ext uri="{FF2B5EF4-FFF2-40B4-BE49-F238E27FC236}">
              <a16:creationId xmlns:a16="http://schemas.microsoft.com/office/drawing/2014/main" id="{B315A83B-5605-428F-B88B-18303BEBF2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81850" y="428625"/>
          <a:ext cx="1647824"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1</xdr:row>
      <xdr:rowOff>161926</xdr:rowOff>
    </xdr:from>
    <xdr:to>
      <xdr:col>3</xdr:col>
      <xdr:colOff>1962150</xdr:colOff>
      <xdr:row>6</xdr:row>
      <xdr:rowOff>161926</xdr:rowOff>
    </xdr:to>
    <xdr:pic>
      <xdr:nvPicPr>
        <xdr:cNvPr id="3" name="Picture 2">
          <a:extLst>
            <a:ext uri="{FF2B5EF4-FFF2-40B4-BE49-F238E27FC236}">
              <a16:creationId xmlns:a16="http://schemas.microsoft.com/office/drawing/2014/main" id="{EA7299E8-ED63-47E2-BA51-F58FADFA57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323851"/>
          <a:ext cx="18764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1933575</xdr:colOff>
      <xdr:row>6</xdr:row>
      <xdr:rowOff>266700</xdr:rowOff>
    </xdr:to>
    <xdr:pic>
      <xdr:nvPicPr>
        <xdr:cNvPr id="2" name="Picture 303">
          <a:extLst>
            <a:ext uri="{FF2B5EF4-FFF2-40B4-BE49-F238E27FC236}">
              <a16:creationId xmlns:a16="http://schemas.microsoft.com/office/drawing/2014/main" id="{2F1B94C2-47B1-4E0C-9429-7F277BAAE4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95300"/>
          <a:ext cx="18288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180975</xdr:colOff>
      <xdr:row>2</xdr:row>
      <xdr:rowOff>133350</xdr:rowOff>
    </xdr:from>
    <xdr:to>
      <xdr:col>3</xdr:col>
      <xdr:colOff>1924050</xdr:colOff>
      <xdr:row>6</xdr:row>
      <xdr:rowOff>266700</xdr:rowOff>
    </xdr:to>
    <xdr:pic>
      <xdr:nvPicPr>
        <xdr:cNvPr id="4" name="Picture 3">
          <a:extLst>
            <a:ext uri="{FF2B5EF4-FFF2-40B4-BE49-F238E27FC236}">
              <a16:creationId xmlns:a16="http://schemas.microsoft.com/office/drawing/2014/main" id="{F34383F8-5A38-4D16-8EBA-8D1F676788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24775" y="466725"/>
          <a:ext cx="1743075" cy="895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1952625</xdr:colOff>
      <xdr:row>6</xdr:row>
      <xdr:rowOff>238125</xdr:rowOff>
    </xdr:to>
    <xdr:pic>
      <xdr:nvPicPr>
        <xdr:cNvPr id="2" name="Picture 326">
          <a:extLst>
            <a:ext uri="{FF2B5EF4-FFF2-40B4-BE49-F238E27FC236}">
              <a16:creationId xmlns:a16="http://schemas.microsoft.com/office/drawing/2014/main" id="{0A2BC7EF-C567-49BF-AD88-FD127B5708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28625"/>
          <a:ext cx="18859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114300</xdr:rowOff>
    </xdr:from>
    <xdr:to>
      <xdr:col>3</xdr:col>
      <xdr:colOff>1971674</xdr:colOff>
      <xdr:row>6</xdr:row>
      <xdr:rowOff>257175</xdr:rowOff>
    </xdr:to>
    <xdr:pic>
      <xdr:nvPicPr>
        <xdr:cNvPr id="3" name="Picture 326">
          <a:extLst>
            <a:ext uri="{FF2B5EF4-FFF2-40B4-BE49-F238E27FC236}">
              <a16:creationId xmlns:a16="http://schemas.microsoft.com/office/drawing/2014/main" id="{F5A5439C-4304-417A-B1DA-168FE4E7B6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447675"/>
          <a:ext cx="1847849"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1933575</xdr:colOff>
      <xdr:row>6</xdr:row>
      <xdr:rowOff>257175</xdr:rowOff>
    </xdr:to>
    <xdr:pic>
      <xdr:nvPicPr>
        <xdr:cNvPr id="2" name="Picture 304">
          <a:extLst>
            <a:ext uri="{FF2B5EF4-FFF2-40B4-BE49-F238E27FC236}">
              <a16:creationId xmlns:a16="http://schemas.microsoft.com/office/drawing/2014/main" id="{DC1B9B1A-4D14-4671-97DB-8F9BB9F480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38150"/>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333375</xdr:colOff>
      <xdr:row>1</xdr:row>
      <xdr:rowOff>66675</xdr:rowOff>
    </xdr:from>
    <xdr:to>
      <xdr:col>23</xdr:col>
      <xdr:colOff>390525</xdr:colOff>
      <xdr:row>6</xdr:row>
      <xdr:rowOff>76200</xdr:rowOff>
    </xdr:to>
    <xdr:pic>
      <xdr:nvPicPr>
        <xdr:cNvPr id="3" name="Picture 304">
          <a:extLst>
            <a:ext uri="{FF2B5EF4-FFF2-40B4-BE49-F238E27FC236}">
              <a16:creationId xmlns:a16="http://schemas.microsoft.com/office/drawing/2014/main" id="{6714E7A0-46BD-41BB-9A89-6B86D6EF1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97900" y="228600"/>
          <a:ext cx="18859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152400</xdr:rowOff>
    </xdr:from>
    <xdr:to>
      <xdr:col>3</xdr:col>
      <xdr:colOff>1933575</xdr:colOff>
      <xdr:row>6</xdr:row>
      <xdr:rowOff>304800</xdr:rowOff>
    </xdr:to>
    <xdr:pic>
      <xdr:nvPicPr>
        <xdr:cNvPr id="6" name="Picture 304">
          <a:extLst>
            <a:ext uri="{FF2B5EF4-FFF2-40B4-BE49-F238E27FC236}">
              <a16:creationId xmlns:a16="http://schemas.microsoft.com/office/drawing/2014/main" id="{3A48E26B-80FE-4A50-BC3D-1012186118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485775"/>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3</xdr:row>
      <xdr:rowOff>9525</xdr:rowOff>
    </xdr:from>
    <xdr:to>
      <xdr:col>2</xdr:col>
      <xdr:colOff>1676401</xdr:colOff>
      <xdr:row>7</xdr:row>
      <xdr:rowOff>209550</xdr:rowOff>
    </xdr:to>
    <xdr:pic>
      <xdr:nvPicPr>
        <xdr:cNvPr id="2" name="Picture 304">
          <a:extLst>
            <a:ext uri="{FF2B5EF4-FFF2-40B4-BE49-F238E27FC236}">
              <a16:creationId xmlns:a16="http://schemas.microsoft.com/office/drawing/2014/main" id="{50D080AC-4A4C-4E97-8A0B-D20B77ED0E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33400"/>
          <a:ext cx="1628776"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1971675</xdr:colOff>
      <xdr:row>7</xdr:row>
      <xdr:rowOff>171450</xdr:rowOff>
    </xdr:to>
    <xdr:pic>
      <xdr:nvPicPr>
        <xdr:cNvPr id="3" name="Picture 304">
          <a:extLst>
            <a:ext uri="{FF2B5EF4-FFF2-40B4-BE49-F238E27FC236}">
              <a16:creationId xmlns:a16="http://schemas.microsoft.com/office/drawing/2014/main" id="{6F64BA80-19DE-4700-93C1-5EF8BCBE2E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2900" y="457200"/>
          <a:ext cx="19335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E0BA3733-DAB8-4580-862A-E92190D6E7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1" y="447675"/>
          <a:ext cx="181927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66675</xdr:rowOff>
    </xdr:from>
    <xdr:to>
      <xdr:col>3</xdr:col>
      <xdr:colOff>1943100</xdr:colOff>
      <xdr:row>6</xdr:row>
      <xdr:rowOff>323850</xdr:rowOff>
    </xdr:to>
    <xdr:pic>
      <xdr:nvPicPr>
        <xdr:cNvPr id="3" name="Picture 290">
          <a:extLst>
            <a:ext uri="{FF2B5EF4-FFF2-40B4-BE49-F238E27FC236}">
              <a16:creationId xmlns:a16="http://schemas.microsoft.com/office/drawing/2014/main" id="{36D1E5E3-7C3B-44F3-B31D-82F73A1C2C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400050"/>
          <a:ext cx="1876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2009775</xdr:colOff>
      <xdr:row>6</xdr:row>
      <xdr:rowOff>200024</xdr:rowOff>
    </xdr:to>
    <xdr:pic>
      <xdr:nvPicPr>
        <xdr:cNvPr id="2" name="Picture 288">
          <a:extLst>
            <a:ext uri="{FF2B5EF4-FFF2-40B4-BE49-F238E27FC236}">
              <a16:creationId xmlns:a16="http://schemas.microsoft.com/office/drawing/2014/main" id="{7E012A83-29CB-45E8-B761-A33D1593D0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19100"/>
          <a:ext cx="1943100"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1914525</xdr:colOff>
      <xdr:row>6</xdr:row>
      <xdr:rowOff>200024</xdr:rowOff>
    </xdr:to>
    <xdr:pic>
      <xdr:nvPicPr>
        <xdr:cNvPr id="3" name="Picture 288">
          <a:extLst>
            <a:ext uri="{FF2B5EF4-FFF2-40B4-BE49-F238E27FC236}">
              <a16:creationId xmlns:a16="http://schemas.microsoft.com/office/drawing/2014/main" id="{F73CF2AC-7F50-4F75-9B0D-0C19950DB6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10525" y="400050"/>
          <a:ext cx="1828800"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560CA132-5590-4747-99DB-69A345B506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66675</xdr:rowOff>
    </xdr:from>
    <xdr:to>
      <xdr:col>3</xdr:col>
      <xdr:colOff>1952624</xdr:colOff>
      <xdr:row>6</xdr:row>
      <xdr:rowOff>304800</xdr:rowOff>
    </xdr:to>
    <xdr:pic>
      <xdr:nvPicPr>
        <xdr:cNvPr id="3" name="Picture 289">
          <a:extLst>
            <a:ext uri="{FF2B5EF4-FFF2-40B4-BE49-F238E27FC236}">
              <a16:creationId xmlns:a16="http://schemas.microsoft.com/office/drawing/2014/main" id="{DB604274-BA5C-4BBD-B789-1921922AF4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400050"/>
          <a:ext cx="1847849"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4DA64A91-D4E3-41F9-934D-BDD9300FF8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1225"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47625</xdr:rowOff>
    </xdr:from>
    <xdr:to>
      <xdr:col>3</xdr:col>
      <xdr:colOff>1962150</xdr:colOff>
      <xdr:row>6</xdr:row>
      <xdr:rowOff>352425</xdr:rowOff>
    </xdr:to>
    <xdr:pic>
      <xdr:nvPicPr>
        <xdr:cNvPr id="3" name="Picture 290">
          <a:extLst>
            <a:ext uri="{FF2B5EF4-FFF2-40B4-BE49-F238E27FC236}">
              <a16:creationId xmlns:a16="http://schemas.microsoft.com/office/drawing/2014/main" id="{C44953AA-CA15-467D-A284-8D6EE6197F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39100" y="381000"/>
          <a:ext cx="1847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133350</xdr:colOff>
      <xdr:row>2</xdr:row>
      <xdr:rowOff>57150</xdr:rowOff>
    </xdr:from>
    <xdr:to>
      <xdr:col>2</xdr:col>
      <xdr:colOff>1943100</xdr:colOff>
      <xdr:row>6</xdr:row>
      <xdr:rowOff>190500</xdr:rowOff>
    </xdr:to>
    <xdr:pic>
      <xdr:nvPicPr>
        <xdr:cNvPr id="2" name="Picture 292">
          <a:extLst>
            <a:ext uri="{FF2B5EF4-FFF2-40B4-BE49-F238E27FC236}">
              <a16:creationId xmlns:a16="http://schemas.microsoft.com/office/drawing/2014/main" id="{19668379-61A7-4671-9068-8E068DBA8F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10275" y="390525"/>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85725</xdr:rowOff>
    </xdr:from>
    <xdr:to>
      <xdr:col>3</xdr:col>
      <xdr:colOff>1933575</xdr:colOff>
      <xdr:row>7</xdr:row>
      <xdr:rowOff>0</xdr:rowOff>
    </xdr:to>
    <xdr:pic>
      <xdr:nvPicPr>
        <xdr:cNvPr id="3" name="Picture 292">
          <a:extLst>
            <a:ext uri="{FF2B5EF4-FFF2-40B4-BE49-F238E27FC236}">
              <a16:creationId xmlns:a16="http://schemas.microsoft.com/office/drawing/2014/main" id="{AB55454B-569E-400E-83DB-A0C35948F9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72425" y="419100"/>
          <a:ext cx="18859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28EEBAE2-FC36-4308-9582-FF5D43776F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1225" y="400050"/>
          <a:ext cx="177164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723AD824-E662-4118-ADD4-1DCA74F1EB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4825" y="42862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39F7B306-9334-40DD-8047-AAAC371488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1" y="476250"/>
          <a:ext cx="18764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1962150</xdr:colOff>
      <xdr:row>6</xdr:row>
      <xdr:rowOff>209550</xdr:rowOff>
    </xdr:to>
    <xdr:pic>
      <xdr:nvPicPr>
        <xdr:cNvPr id="3" name="Picture 299">
          <a:extLst>
            <a:ext uri="{FF2B5EF4-FFF2-40B4-BE49-F238E27FC236}">
              <a16:creationId xmlns:a16="http://schemas.microsoft.com/office/drawing/2014/main" id="{A95240EC-04F3-4700-9382-502B1813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0525" y="485775"/>
          <a:ext cx="18764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08E31AE7-5C6D-497A-BD07-E621CC4DCD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85775"/>
          <a:ext cx="18764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152400</xdr:rowOff>
    </xdr:from>
    <xdr:to>
      <xdr:col>3</xdr:col>
      <xdr:colOff>1962150</xdr:colOff>
      <xdr:row>6</xdr:row>
      <xdr:rowOff>276225</xdr:rowOff>
    </xdr:to>
    <xdr:pic>
      <xdr:nvPicPr>
        <xdr:cNvPr id="3" name="Picture 293">
          <a:extLst>
            <a:ext uri="{FF2B5EF4-FFF2-40B4-BE49-F238E27FC236}">
              <a16:creationId xmlns:a16="http://schemas.microsoft.com/office/drawing/2014/main" id="{02481652-1596-4751-B6BA-F000628B17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9100" y="485775"/>
          <a:ext cx="18478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55A84E43-D131-43AF-9799-94DB624C4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2174" y="428625"/>
          <a:ext cx="1838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1943099</xdr:colOff>
      <xdr:row>6</xdr:row>
      <xdr:rowOff>304800</xdr:rowOff>
    </xdr:to>
    <xdr:pic>
      <xdr:nvPicPr>
        <xdr:cNvPr id="3" name="Picture 291">
          <a:extLst>
            <a:ext uri="{FF2B5EF4-FFF2-40B4-BE49-F238E27FC236}">
              <a16:creationId xmlns:a16="http://schemas.microsoft.com/office/drawing/2014/main" id="{7706382D-A4E3-47F0-93D6-3FFA6985AA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0050" y="409575"/>
          <a:ext cx="18478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EA57C376-DDFD-4F72-9B9B-59279F009F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104776</xdr:colOff>
      <xdr:row>2</xdr:row>
      <xdr:rowOff>76200</xdr:rowOff>
    </xdr:from>
    <xdr:to>
      <xdr:col>3</xdr:col>
      <xdr:colOff>1943100</xdr:colOff>
      <xdr:row>6</xdr:row>
      <xdr:rowOff>276225</xdr:rowOff>
    </xdr:to>
    <xdr:pic>
      <xdr:nvPicPr>
        <xdr:cNvPr id="3" name="Picture 305">
          <a:extLst>
            <a:ext uri="{FF2B5EF4-FFF2-40B4-BE49-F238E27FC236}">
              <a16:creationId xmlns:a16="http://schemas.microsoft.com/office/drawing/2014/main" id="{E5488850-C813-40D1-A815-8A158F9B62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6" y="409575"/>
          <a:ext cx="183832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104774</xdr:colOff>
      <xdr:row>2</xdr:row>
      <xdr:rowOff>114299</xdr:rowOff>
    </xdr:from>
    <xdr:to>
      <xdr:col>2</xdr:col>
      <xdr:colOff>1943099</xdr:colOff>
      <xdr:row>6</xdr:row>
      <xdr:rowOff>276224</xdr:rowOff>
    </xdr:to>
    <xdr:pic>
      <xdr:nvPicPr>
        <xdr:cNvPr id="2" name="Picture 306">
          <a:extLst>
            <a:ext uri="{FF2B5EF4-FFF2-40B4-BE49-F238E27FC236}">
              <a16:creationId xmlns:a16="http://schemas.microsoft.com/office/drawing/2014/main" id="{88A8561F-94FE-4508-81D0-5DC5C2D753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699" y="447674"/>
          <a:ext cx="18383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1952625</xdr:colOff>
      <xdr:row>6</xdr:row>
      <xdr:rowOff>304800</xdr:rowOff>
    </xdr:to>
    <xdr:pic>
      <xdr:nvPicPr>
        <xdr:cNvPr id="3" name="Picture 306">
          <a:extLst>
            <a:ext uri="{FF2B5EF4-FFF2-40B4-BE49-F238E27FC236}">
              <a16:creationId xmlns:a16="http://schemas.microsoft.com/office/drawing/2014/main" id="{C5ED6252-F315-4CF9-8773-06D6C0A3C6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476250"/>
          <a:ext cx="1828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6866E0DC-1CFC-4D64-ADAA-366FA65A3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57200"/>
          <a:ext cx="1981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1962150</xdr:colOff>
      <xdr:row>6</xdr:row>
      <xdr:rowOff>314324</xdr:rowOff>
    </xdr:to>
    <xdr:pic>
      <xdr:nvPicPr>
        <xdr:cNvPr id="3" name="Picture 308">
          <a:extLst>
            <a:ext uri="{FF2B5EF4-FFF2-40B4-BE49-F238E27FC236}">
              <a16:creationId xmlns:a16="http://schemas.microsoft.com/office/drawing/2014/main" id="{611929DF-E874-4FDD-99F4-8540FCEEFA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9100" y="438150"/>
          <a:ext cx="18478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8BBA00A7-26CA-4594-A9F2-C0040D990C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0" y="485775"/>
          <a:ext cx="20002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1914525</xdr:colOff>
      <xdr:row>6</xdr:row>
      <xdr:rowOff>257175</xdr:rowOff>
    </xdr:to>
    <xdr:pic>
      <xdr:nvPicPr>
        <xdr:cNvPr id="3" name="Picture 309">
          <a:extLst>
            <a:ext uri="{FF2B5EF4-FFF2-40B4-BE49-F238E27FC236}">
              <a16:creationId xmlns:a16="http://schemas.microsoft.com/office/drawing/2014/main" id="{CD7D7936-B54E-43F1-B63C-7FFE29D580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81950" y="447675"/>
          <a:ext cx="18573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EB49B2A3-A64C-4F8E-8CEF-4CAC797E16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0" y="457200"/>
          <a:ext cx="20002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247650</xdr:rowOff>
    </xdr:to>
    <xdr:pic>
      <xdr:nvPicPr>
        <xdr:cNvPr id="3" name="Picture 311">
          <a:extLst>
            <a:ext uri="{FF2B5EF4-FFF2-40B4-BE49-F238E27FC236}">
              <a16:creationId xmlns:a16="http://schemas.microsoft.com/office/drawing/2014/main" id="{58078020-81B0-48E4-B381-7D544A72CD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3875" y="4191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171451</xdr:rowOff>
    </xdr:from>
    <xdr:to>
      <xdr:col>2</xdr:col>
      <xdr:colOff>2009775</xdr:colOff>
      <xdr:row>6</xdr:row>
      <xdr:rowOff>381001</xdr:rowOff>
    </xdr:to>
    <xdr:pic>
      <xdr:nvPicPr>
        <xdr:cNvPr id="2" name="Picture 310">
          <a:extLst>
            <a:ext uri="{FF2B5EF4-FFF2-40B4-BE49-F238E27FC236}">
              <a16:creationId xmlns:a16="http://schemas.microsoft.com/office/drawing/2014/main" id="{B546DE8C-F6CE-409A-86C0-5E3F6FF5BA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504826"/>
          <a:ext cx="19526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142875</xdr:rowOff>
    </xdr:from>
    <xdr:to>
      <xdr:col>3</xdr:col>
      <xdr:colOff>2000250</xdr:colOff>
      <xdr:row>6</xdr:row>
      <xdr:rowOff>352425</xdr:rowOff>
    </xdr:to>
    <xdr:pic>
      <xdr:nvPicPr>
        <xdr:cNvPr id="3" name="Picture 310">
          <a:extLst>
            <a:ext uri="{FF2B5EF4-FFF2-40B4-BE49-F238E27FC236}">
              <a16:creationId xmlns:a16="http://schemas.microsoft.com/office/drawing/2014/main" id="{FF956742-0634-4A28-AFDE-ACF162A15E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77200" y="476250"/>
          <a:ext cx="18478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A4E705B1-E96B-4696-B416-D4F01FFDE6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57200"/>
          <a:ext cx="18192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123825</xdr:rowOff>
    </xdr:from>
    <xdr:to>
      <xdr:col>3</xdr:col>
      <xdr:colOff>1981199</xdr:colOff>
      <xdr:row>7</xdr:row>
      <xdr:rowOff>238125</xdr:rowOff>
    </xdr:to>
    <xdr:pic>
      <xdr:nvPicPr>
        <xdr:cNvPr id="3" name="Picture 295">
          <a:extLst>
            <a:ext uri="{FF2B5EF4-FFF2-40B4-BE49-F238E27FC236}">
              <a16:creationId xmlns:a16="http://schemas.microsoft.com/office/drawing/2014/main" id="{285FBAF1-064B-4CAB-97EA-0502BF06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4"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75C52F29-364F-4C83-BE08-08F056756F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57200"/>
          <a:ext cx="2009776"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142874</xdr:rowOff>
    </xdr:from>
    <xdr:to>
      <xdr:col>3</xdr:col>
      <xdr:colOff>2028825</xdr:colOff>
      <xdr:row>7</xdr:row>
      <xdr:rowOff>209549</xdr:rowOff>
    </xdr:to>
    <xdr:pic>
      <xdr:nvPicPr>
        <xdr:cNvPr id="3" name="Picture 294">
          <a:extLst>
            <a:ext uri="{FF2B5EF4-FFF2-40B4-BE49-F238E27FC236}">
              <a16:creationId xmlns:a16="http://schemas.microsoft.com/office/drawing/2014/main" id="{72D0F6C7-0A0C-42B4-BA79-14E74377D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0525" y="476249"/>
          <a:ext cx="19431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4FACEDFB-A71E-4829-836D-062B69DA56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0" y="371475"/>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114301</xdr:colOff>
      <xdr:row>2</xdr:row>
      <xdr:rowOff>76200</xdr:rowOff>
    </xdr:from>
    <xdr:to>
      <xdr:col>3</xdr:col>
      <xdr:colOff>1971675</xdr:colOff>
      <xdr:row>6</xdr:row>
      <xdr:rowOff>304800</xdr:rowOff>
    </xdr:to>
    <xdr:pic>
      <xdr:nvPicPr>
        <xdr:cNvPr id="3" name="Picture 298">
          <a:extLst>
            <a:ext uri="{FF2B5EF4-FFF2-40B4-BE49-F238E27FC236}">
              <a16:creationId xmlns:a16="http://schemas.microsoft.com/office/drawing/2014/main" id="{E73DD7EB-1346-4210-8B6F-56812F7F96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39101" y="409575"/>
          <a:ext cx="18573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DAFF5DF3-0F55-4CAA-8527-357C6AAEBE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0" y="409575"/>
          <a:ext cx="20002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304800</xdr:rowOff>
    </xdr:to>
    <xdr:pic>
      <xdr:nvPicPr>
        <xdr:cNvPr id="3" name="Picture 297">
          <a:extLst>
            <a:ext uri="{FF2B5EF4-FFF2-40B4-BE49-F238E27FC236}">
              <a16:creationId xmlns:a16="http://schemas.microsoft.com/office/drawing/2014/main" id="{F6DF699E-44C8-41C6-BCD4-AD0CF4B231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3875" y="419100"/>
          <a:ext cx="1666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720A13FE-F2A7-4753-81FD-E01E3F035C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1981200</xdr:colOff>
      <xdr:row>6</xdr:row>
      <xdr:rowOff>381000</xdr:rowOff>
    </xdr:to>
    <xdr:pic>
      <xdr:nvPicPr>
        <xdr:cNvPr id="3" name="Picture 307">
          <a:extLst>
            <a:ext uri="{FF2B5EF4-FFF2-40B4-BE49-F238E27FC236}">
              <a16:creationId xmlns:a16="http://schemas.microsoft.com/office/drawing/2014/main" id="{699059A5-22E5-4000-AEBD-628F38BF69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447675"/>
          <a:ext cx="19145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28575</xdr:colOff>
      <xdr:row>2</xdr:row>
      <xdr:rowOff>57150</xdr:rowOff>
    </xdr:from>
    <xdr:to>
      <xdr:col>2</xdr:col>
      <xdr:colOff>2000250</xdr:colOff>
      <xdr:row>6</xdr:row>
      <xdr:rowOff>0</xdr:rowOff>
    </xdr:to>
    <xdr:pic>
      <xdr:nvPicPr>
        <xdr:cNvPr id="2" name="Picture 316">
          <a:extLst>
            <a:ext uri="{FF2B5EF4-FFF2-40B4-BE49-F238E27FC236}">
              <a16:creationId xmlns:a16="http://schemas.microsoft.com/office/drawing/2014/main" id="{56CF3A19-6AE5-419A-AC95-16FA97B73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0" y="390525"/>
          <a:ext cx="1971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38100</xdr:rowOff>
    </xdr:from>
    <xdr:to>
      <xdr:col>3</xdr:col>
      <xdr:colOff>1990725</xdr:colOff>
      <xdr:row>5</xdr:row>
      <xdr:rowOff>371475</xdr:rowOff>
    </xdr:to>
    <xdr:pic>
      <xdr:nvPicPr>
        <xdr:cNvPr id="3" name="Picture 316">
          <a:extLst>
            <a:ext uri="{FF2B5EF4-FFF2-40B4-BE49-F238E27FC236}">
              <a16:creationId xmlns:a16="http://schemas.microsoft.com/office/drawing/2014/main" id="{B2532057-3402-4F99-B8AD-D9390B60DB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0" y="371475"/>
          <a:ext cx="18192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57149</xdr:colOff>
      <xdr:row>2</xdr:row>
      <xdr:rowOff>66675</xdr:rowOff>
    </xdr:from>
    <xdr:to>
      <xdr:col>3</xdr:col>
      <xdr:colOff>0</xdr:colOff>
      <xdr:row>6</xdr:row>
      <xdr:rowOff>190499</xdr:rowOff>
    </xdr:to>
    <xdr:pic>
      <xdr:nvPicPr>
        <xdr:cNvPr id="2" name="Picture 312">
          <a:extLst>
            <a:ext uri="{FF2B5EF4-FFF2-40B4-BE49-F238E27FC236}">
              <a16:creationId xmlns:a16="http://schemas.microsoft.com/office/drawing/2014/main" id="{3DE2E5ED-E818-4080-8D87-7CC45BEC84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4" y="400050"/>
          <a:ext cx="1990726"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1933575</xdr:colOff>
      <xdr:row>6</xdr:row>
      <xdr:rowOff>171449</xdr:rowOff>
    </xdr:to>
    <xdr:pic>
      <xdr:nvPicPr>
        <xdr:cNvPr id="3" name="Picture 312">
          <a:extLst>
            <a:ext uri="{FF2B5EF4-FFF2-40B4-BE49-F238E27FC236}">
              <a16:creationId xmlns:a16="http://schemas.microsoft.com/office/drawing/2014/main" id="{11E27309-9534-4CA7-A373-A175819994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5" y="409575"/>
          <a:ext cx="1828800"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123825</xdr:colOff>
      <xdr:row>2</xdr:row>
      <xdr:rowOff>133350</xdr:rowOff>
    </xdr:from>
    <xdr:to>
      <xdr:col>2</xdr:col>
      <xdr:colOff>1924050</xdr:colOff>
      <xdr:row>6</xdr:row>
      <xdr:rowOff>428625</xdr:rowOff>
    </xdr:to>
    <xdr:pic>
      <xdr:nvPicPr>
        <xdr:cNvPr id="2" name="Picture 312">
          <a:extLst>
            <a:ext uri="{FF2B5EF4-FFF2-40B4-BE49-F238E27FC236}">
              <a16:creationId xmlns:a16="http://schemas.microsoft.com/office/drawing/2014/main" id="{A0B551E5-71DC-4078-9F21-A089CECD6A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66725"/>
          <a:ext cx="18002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2</xdr:row>
      <xdr:rowOff>123825</xdr:rowOff>
    </xdr:from>
    <xdr:to>
      <xdr:col>3</xdr:col>
      <xdr:colOff>1904999</xdr:colOff>
      <xdr:row>6</xdr:row>
      <xdr:rowOff>485775</xdr:rowOff>
    </xdr:to>
    <xdr:pic>
      <xdr:nvPicPr>
        <xdr:cNvPr id="3" name="Picture 312">
          <a:extLst>
            <a:ext uri="{FF2B5EF4-FFF2-40B4-BE49-F238E27FC236}">
              <a16:creationId xmlns:a16="http://schemas.microsoft.com/office/drawing/2014/main" id="{85AA7282-1CE0-4580-8854-A6B40F7C5D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4" y="457200"/>
          <a:ext cx="17811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503BB7C-6E1D-41B4-8539-328517A80A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1962150</xdr:colOff>
      <xdr:row>5</xdr:row>
      <xdr:rowOff>542925</xdr:rowOff>
    </xdr:to>
    <xdr:pic>
      <xdr:nvPicPr>
        <xdr:cNvPr id="3" name="Picture 313">
          <a:extLst>
            <a:ext uri="{FF2B5EF4-FFF2-40B4-BE49-F238E27FC236}">
              <a16:creationId xmlns:a16="http://schemas.microsoft.com/office/drawing/2014/main" id="{245B37A0-A358-49C7-BA30-2C5F5000F6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390525"/>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09A13057-1CE4-48A2-80EA-2480FB20EE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2176"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85725</xdr:rowOff>
    </xdr:from>
    <xdr:to>
      <xdr:col>3</xdr:col>
      <xdr:colOff>1943099</xdr:colOff>
      <xdr:row>5</xdr:row>
      <xdr:rowOff>466725</xdr:rowOff>
    </xdr:to>
    <xdr:pic>
      <xdr:nvPicPr>
        <xdr:cNvPr id="3" name="Picture 314">
          <a:extLst>
            <a:ext uri="{FF2B5EF4-FFF2-40B4-BE49-F238E27FC236}">
              <a16:creationId xmlns:a16="http://schemas.microsoft.com/office/drawing/2014/main" id="{98C284E2-E905-4D93-922C-511AA08B64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19100"/>
          <a:ext cx="18668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1666875</xdr:colOff>
      <xdr:row>5</xdr:row>
      <xdr:rowOff>485775</xdr:rowOff>
    </xdr:to>
    <xdr:pic>
      <xdr:nvPicPr>
        <xdr:cNvPr id="2" name="Picture 315">
          <a:extLst>
            <a:ext uri="{FF2B5EF4-FFF2-40B4-BE49-F238E27FC236}">
              <a16:creationId xmlns:a16="http://schemas.microsoft.com/office/drawing/2014/main" id="{9588CD65-3BBE-48B4-9A43-7D7DB9E02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19100"/>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95250</xdr:rowOff>
    </xdr:from>
    <xdr:to>
      <xdr:col>3</xdr:col>
      <xdr:colOff>1657349</xdr:colOff>
      <xdr:row>5</xdr:row>
      <xdr:rowOff>466725</xdr:rowOff>
    </xdr:to>
    <xdr:pic>
      <xdr:nvPicPr>
        <xdr:cNvPr id="3" name="Picture 315">
          <a:extLst>
            <a:ext uri="{FF2B5EF4-FFF2-40B4-BE49-F238E27FC236}">
              <a16:creationId xmlns:a16="http://schemas.microsoft.com/office/drawing/2014/main" id="{2DA9DD6D-A6F7-47CD-9473-9D25E2FF9E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4" y="428625"/>
          <a:ext cx="15906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142874</xdr:colOff>
      <xdr:row>2</xdr:row>
      <xdr:rowOff>85725</xdr:rowOff>
    </xdr:from>
    <xdr:to>
      <xdr:col>2</xdr:col>
      <xdr:colOff>1638299</xdr:colOff>
      <xdr:row>7</xdr:row>
      <xdr:rowOff>152400</xdr:rowOff>
    </xdr:to>
    <xdr:pic>
      <xdr:nvPicPr>
        <xdr:cNvPr id="2" name="Picture 326">
          <a:extLst>
            <a:ext uri="{FF2B5EF4-FFF2-40B4-BE49-F238E27FC236}">
              <a16:creationId xmlns:a16="http://schemas.microsoft.com/office/drawing/2014/main" id="{C144038C-1A8D-4CA8-B21D-DC97C393E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7574" y="419100"/>
          <a:ext cx="14954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1619250</xdr:colOff>
      <xdr:row>7</xdr:row>
      <xdr:rowOff>123825</xdr:rowOff>
    </xdr:to>
    <xdr:pic>
      <xdr:nvPicPr>
        <xdr:cNvPr id="3" name="Picture 326">
          <a:extLst>
            <a:ext uri="{FF2B5EF4-FFF2-40B4-BE49-F238E27FC236}">
              <a16:creationId xmlns:a16="http://schemas.microsoft.com/office/drawing/2014/main" id="{F473D6B2-749F-4C87-93F1-8BE158F83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28625"/>
          <a:ext cx="1562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57150</xdr:rowOff>
    </xdr:from>
    <xdr:to>
      <xdr:col>3</xdr:col>
      <xdr:colOff>0</xdr:colOff>
      <xdr:row>6</xdr:row>
      <xdr:rowOff>123825</xdr:rowOff>
    </xdr:to>
    <xdr:pic>
      <xdr:nvPicPr>
        <xdr:cNvPr id="2" name="Picture 326">
          <a:extLst>
            <a:ext uri="{FF2B5EF4-FFF2-40B4-BE49-F238E27FC236}">
              <a16:creationId xmlns:a16="http://schemas.microsoft.com/office/drawing/2014/main" id="{23DD0D21-AD02-4DEC-9683-054C7595E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2325" y="390525"/>
          <a:ext cx="1666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4</xdr:col>
      <xdr:colOff>0</xdr:colOff>
      <xdr:row>6</xdr:row>
      <xdr:rowOff>123825</xdr:rowOff>
    </xdr:to>
    <xdr:pic>
      <xdr:nvPicPr>
        <xdr:cNvPr id="3" name="Picture 326">
          <a:extLst>
            <a:ext uri="{FF2B5EF4-FFF2-40B4-BE49-F238E27FC236}">
              <a16:creationId xmlns:a16="http://schemas.microsoft.com/office/drawing/2014/main" id="{3D77D8A7-72CF-4264-BA86-C2550A4A6B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77300" y="419100"/>
          <a:ext cx="16764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66674</xdr:colOff>
      <xdr:row>2</xdr:row>
      <xdr:rowOff>76200</xdr:rowOff>
    </xdr:from>
    <xdr:to>
      <xdr:col>2</xdr:col>
      <xdr:colOff>1676399</xdr:colOff>
      <xdr:row>6</xdr:row>
      <xdr:rowOff>114300</xdr:rowOff>
    </xdr:to>
    <xdr:pic>
      <xdr:nvPicPr>
        <xdr:cNvPr id="2" name="Picture 323">
          <a:extLst>
            <a:ext uri="{FF2B5EF4-FFF2-40B4-BE49-F238E27FC236}">
              <a16:creationId xmlns:a16="http://schemas.microsoft.com/office/drawing/2014/main" id="{065A0AF5-3D0C-41CC-BD11-5C6489B81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91374" y="409575"/>
          <a:ext cx="160972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1657350</xdr:colOff>
      <xdr:row>6</xdr:row>
      <xdr:rowOff>66675</xdr:rowOff>
    </xdr:to>
    <xdr:pic>
      <xdr:nvPicPr>
        <xdr:cNvPr id="4" name="Picture 303">
          <a:extLst>
            <a:ext uri="{FF2B5EF4-FFF2-40B4-BE49-F238E27FC236}">
              <a16:creationId xmlns:a16="http://schemas.microsoft.com/office/drawing/2014/main" id="{5D5773E2-5E6B-42AD-BF6E-7F4106BA8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4925" y="400050"/>
          <a:ext cx="15716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57150</xdr:colOff>
      <xdr:row>2</xdr:row>
      <xdr:rowOff>95251</xdr:rowOff>
    </xdr:from>
    <xdr:to>
      <xdr:col>3</xdr:col>
      <xdr:colOff>1638300</xdr:colOff>
      <xdr:row>6</xdr:row>
      <xdr:rowOff>66675</xdr:rowOff>
    </xdr:to>
    <xdr:pic>
      <xdr:nvPicPr>
        <xdr:cNvPr id="3" name="Picture 326">
          <a:extLst>
            <a:ext uri="{FF2B5EF4-FFF2-40B4-BE49-F238E27FC236}">
              <a16:creationId xmlns:a16="http://schemas.microsoft.com/office/drawing/2014/main" id="{CA2097CD-F17F-426C-AF98-CBC016C20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6"/>
          <a:ext cx="1581150" cy="1114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85725</xdr:rowOff>
    </xdr:from>
    <xdr:to>
      <xdr:col>2</xdr:col>
      <xdr:colOff>1638300</xdr:colOff>
      <xdr:row>6</xdr:row>
      <xdr:rowOff>85725</xdr:rowOff>
    </xdr:to>
    <xdr:pic>
      <xdr:nvPicPr>
        <xdr:cNvPr id="4" name="Picture 326">
          <a:extLst>
            <a:ext uri="{FF2B5EF4-FFF2-40B4-BE49-F238E27FC236}">
              <a16:creationId xmlns:a16="http://schemas.microsoft.com/office/drawing/2014/main" id="{66E4510B-1A67-4C9E-8727-81B5AB748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57150</xdr:colOff>
      <xdr:row>2</xdr:row>
      <xdr:rowOff>38100</xdr:rowOff>
    </xdr:from>
    <xdr:to>
      <xdr:col>3</xdr:col>
      <xdr:colOff>9525</xdr:colOff>
      <xdr:row>6</xdr:row>
      <xdr:rowOff>161925</xdr:rowOff>
    </xdr:to>
    <xdr:pic>
      <xdr:nvPicPr>
        <xdr:cNvPr id="2" name="Picture 330">
          <a:extLst>
            <a:ext uri="{FF2B5EF4-FFF2-40B4-BE49-F238E27FC236}">
              <a16:creationId xmlns:a16="http://schemas.microsoft.com/office/drawing/2014/main" id="{112CDD1A-A97B-4840-8150-4CBC78864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668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57150</xdr:rowOff>
    </xdr:from>
    <xdr:to>
      <xdr:col>3</xdr:col>
      <xdr:colOff>1666875</xdr:colOff>
      <xdr:row>6</xdr:row>
      <xdr:rowOff>180975</xdr:rowOff>
    </xdr:to>
    <xdr:pic>
      <xdr:nvPicPr>
        <xdr:cNvPr id="3" name="Picture 330">
          <a:extLst>
            <a:ext uri="{FF2B5EF4-FFF2-40B4-BE49-F238E27FC236}">
              <a16:creationId xmlns:a16="http://schemas.microsoft.com/office/drawing/2014/main" id="{BADE5530-7E83-4520-AA4A-C1D8354A2C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390525"/>
          <a:ext cx="16097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3</xdr:col>
      <xdr:colOff>0</xdr:colOff>
      <xdr:row>6</xdr:row>
      <xdr:rowOff>342900</xdr:rowOff>
    </xdr:to>
    <xdr:pic>
      <xdr:nvPicPr>
        <xdr:cNvPr id="2" name="Picture 320">
          <a:extLst>
            <a:ext uri="{FF2B5EF4-FFF2-40B4-BE49-F238E27FC236}">
              <a16:creationId xmlns:a16="http://schemas.microsoft.com/office/drawing/2014/main" id="{DB7931EB-627C-4292-9681-43AD4FF07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38150"/>
          <a:ext cx="16573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104775</xdr:rowOff>
    </xdr:from>
    <xdr:to>
      <xdr:col>3</xdr:col>
      <xdr:colOff>1657350</xdr:colOff>
      <xdr:row>6</xdr:row>
      <xdr:rowOff>295275</xdr:rowOff>
    </xdr:to>
    <xdr:pic>
      <xdr:nvPicPr>
        <xdr:cNvPr id="3" name="Picture 303">
          <a:extLst>
            <a:ext uri="{FF2B5EF4-FFF2-40B4-BE49-F238E27FC236}">
              <a16:creationId xmlns:a16="http://schemas.microsoft.com/office/drawing/2014/main" id="{B5EFDE2C-069E-4A2C-87AB-A67A201030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38150"/>
          <a:ext cx="15716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1590675</xdr:colOff>
      <xdr:row>5</xdr:row>
      <xdr:rowOff>419100</xdr:rowOff>
    </xdr:to>
    <xdr:pic>
      <xdr:nvPicPr>
        <xdr:cNvPr id="2" name="Picture 330">
          <a:extLst>
            <a:ext uri="{FF2B5EF4-FFF2-40B4-BE49-F238E27FC236}">
              <a16:creationId xmlns:a16="http://schemas.microsoft.com/office/drawing/2014/main" id="{1AEFA6E3-715E-40D2-9884-BDBFDD8D4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19100"/>
          <a:ext cx="14859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1628775</xdr:colOff>
      <xdr:row>5</xdr:row>
      <xdr:rowOff>361950</xdr:rowOff>
    </xdr:to>
    <xdr:pic>
      <xdr:nvPicPr>
        <xdr:cNvPr id="4" name="Picture 322">
          <a:extLst>
            <a:ext uri="{FF2B5EF4-FFF2-40B4-BE49-F238E27FC236}">
              <a16:creationId xmlns:a16="http://schemas.microsoft.com/office/drawing/2014/main" id="{A9096C5A-5B4F-4041-9575-58E38E3217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51447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1647825</xdr:colOff>
      <xdr:row>6</xdr:row>
      <xdr:rowOff>95250</xdr:rowOff>
    </xdr:to>
    <xdr:pic>
      <xdr:nvPicPr>
        <xdr:cNvPr id="2" name="Picture 322">
          <a:extLst>
            <a:ext uri="{FF2B5EF4-FFF2-40B4-BE49-F238E27FC236}">
              <a16:creationId xmlns:a16="http://schemas.microsoft.com/office/drawing/2014/main" id="{F6234965-66ED-4875-A485-3B9E969400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428625"/>
          <a:ext cx="15525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104775</xdr:rowOff>
    </xdr:from>
    <xdr:to>
      <xdr:col>3</xdr:col>
      <xdr:colOff>1628775</xdr:colOff>
      <xdr:row>6</xdr:row>
      <xdr:rowOff>104775</xdr:rowOff>
    </xdr:to>
    <xdr:pic>
      <xdr:nvPicPr>
        <xdr:cNvPr id="3" name="Picture 322">
          <a:extLst>
            <a:ext uri="{FF2B5EF4-FFF2-40B4-BE49-F238E27FC236}">
              <a16:creationId xmlns:a16="http://schemas.microsoft.com/office/drawing/2014/main" id="{9A110FB7-5067-4A6D-865C-69B73F0F0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525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962D0887-33E1-4917-BD23-A1753EEAB0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47675"/>
          <a:ext cx="56197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1638300</xdr:colOff>
      <xdr:row>6</xdr:row>
      <xdr:rowOff>133350</xdr:rowOff>
    </xdr:to>
    <xdr:pic>
      <xdr:nvPicPr>
        <xdr:cNvPr id="3" name="Picture 320">
          <a:extLst>
            <a:ext uri="{FF2B5EF4-FFF2-40B4-BE49-F238E27FC236}">
              <a16:creationId xmlns:a16="http://schemas.microsoft.com/office/drawing/2014/main" id="{5C03B350-7BC8-4308-8FA8-3AB7F6EAC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457200"/>
          <a:ext cx="5524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1638300</xdr:colOff>
      <xdr:row>6</xdr:row>
      <xdr:rowOff>152400</xdr:rowOff>
    </xdr:to>
    <xdr:pic>
      <xdr:nvPicPr>
        <xdr:cNvPr id="2" name="Picture 322">
          <a:extLst>
            <a:ext uri="{FF2B5EF4-FFF2-40B4-BE49-F238E27FC236}">
              <a16:creationId xmlns:a16="http://schemas.microsoft.com/office/drawing/2014/main" id="{F8243015-3B88-4C65-ACDD-0D0BA9F611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7875" y="419100"/>
          <a:ext cx="15525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1619250</xdr:colOff>
      <xdr:row>6</xdr:row>
      <xdr:rowOff>123825</xdr:rowOff>
    </xdr:to>
    <xdr:pic>
      <xdr:nvPicPr>
        <xdr:cNvPr id="3" name="Picture 322">
          <a:extLst>
            <a:ext uri="{FF2B5EF4-FFF2-40B4-BE49-F238E27FC236}">
              <a16:creationId xmlns:a16="http://schemas.microsoft.com/office/drawing/2014/main" id="{321AE06A-FD70-42F1-8620-371E6F8FF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91425" y="409575"/>
          <a:ext cx="15144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BF130C68-EBEB-4242-A171-24F40759B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1647825</xdr:colOff>
      <xdr:row>6</xdr:row>
      <xdr:rowOff>247651</xdr:rowOff>
    </xdr:to>
    <xdr:pic>
      <xdr:nvPicPr>
        <xdr:cNvPr id="3" name="Picture 4">
          <a:extLst>
            <a:ext uri="{FF2B5EF4-FFF2-40B4-BE49-F238E27FC236}">
              <a16:creationId xmlns:a16="http://schemas.microsoft.com/office/drawing/2014/main" id="{D98B842B-6AB4-4F67-B8C9-11E6AA7520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5"/>
          <a:ext cx="1590675" cy="1295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38100</xdr:colOff>
      <xdr:row>2</xdr:row>
      <xdr:rowOff>104775</xdr:rowOff>
    </xdr:from>
    <xdr:to>
      <xdr:col>2</xdr:col>
      <xdr:colOff>1600200</xdr:colOff>
      <xdr:row>6</xdr:row>
      <xdr:rowOff>342900</xdr:rowOff>
    </xdr:to>
    <xdr:pic>
      <xdr:nvPicPr>
        <xdr:cNvPr id="2" name="Picture 326">
          <a:extLst>
            <a:ext uri="{FF2B5EF4-FFF2-40B4-BE49-F238E27FC236}">
              <a16:creationId xmlns:a16="http://schemas.microsoft.com/office/drawing/2014/main" id="{FF6942B3-7AE5-486E-811F-28F0F9486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438150"/>
          <a:ext cx="1562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76200</xdr:rowOff>
    </xdr:from>
    <xdr:to>
      <xdr:col>3</xdr:col>
      <xdr:colOff>1609725</xdr:colOff>
      <xdr:row>6</xdr:row>
      <xdr:rowOff>314325</xdr:rowOff>
    </xdr:to>
    <xdr:pic>
      <xdr:nvPicPr>
        <xdr:cNvPr id="3" name="Picture 326">
          <a:extLst>
            <a:ext uri="{FF2B5EF4-FFF2-40B4-BE49-F238E27FC236}">
              <a16:creationId xmlns:a16="http://schemas.microsoft.com/office/drawing/2014/main" id="{30D9A2C4-9DFA-4191-AF27-F9D5F9806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0950" y="409575"/>
          <a:ext cx="1495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47626</xdr:colOff>
      <xdr:row>2</xdr:row>
      <xdr:rowOff>171450</xdr:rowOff>
    </xdr:from>
    <xdr:to>
      <xdr:col>3</xdr:col>
      <xdr:colOff>1695450</xdr:colOff>
      <xdr:row>6</xdr:row>
      <xdr:rowOff>238125</xdr:rowOff>
    </xdr:to>
    <xdr:pic>
      <xdr:nvPicPr>
        <xdr:cNvPr id="2" name="Picture 327">
          <a:extLst>
            <a:ext uri="{FF2B5EF4-FFF2-40B4-BE49-F238E27FC236}">
              <a16:creationId xmlns:a16="http://schemas.microsoft.com/office/drawing/2014/main" id="{6AE09854-1E5E-4E07-B79D-A38F32E0A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6" y="504825"/>
          <a:ext cx="1647824"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3</xdr:row>
      <xdr:rowOff>0</xdr:rowOff>
    </xdr:from>
    <xdr:to>
      <xdr:col>2</xdr:col>
      <xdr:colOff>1704974</xdr:colOff>
      <xdr:row>6</xdr:row>
      <xdr:rowOff>257175</xdr:rowOff>
    </xdr:to>
    <xdr:pic>
      <xdr:nvPicPr>
        <xdr:cNvPr id="4" name="Picture 327">
          <a:extLst>
            <a:ext uri="{FF2B5EF4-FFF2-40B4-BE49-F238E27FC236}">
              <a16:creationId xmlns:a16="http://schemas.microsoft.com/office/drawing/2014/main" id="{80D2A1CE-68AD-4587-9EE5-0F01CE15A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523875"/>
          <a:ext cx="1647824"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57150</xdr:rowOff>
    </xdr:from>
    <xdr:to>
      <xdr:col>3</xdr:col>
      <xdr:colOff>1619250</xdr:colOff>
      <xdr:row>6</xdr:row>
      <xdr:rowOff>152400</xdr:rowOff>
    </xdr:to>
    <xdr:pic>
      <xdr:nvPicPr>
        <xdr:cNvPr id="2" name="Picture 327">
          <a:extLst>
            <a:ext uri="{FF2B5EF4-FFF2-40B4-BE49-F238E27FC236}">
              <a16:creationId xmlns:a16="http://schemas.microsoft.com/office/drawing/2014/main" id="{04E9206E-EE80-4251-8EFB-B95EC88D5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390525"/>
          <a:ext cx="15430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66675</xdr:rowOff>
    </xdr:from>
    <xdr:to>
      <xdr:col>2</xdr:col>
      <xdr:colOff>1590675</xdr:colOff>
      <xdr:row>6</xdr:row>
      <xdr:rowOff>152400</xdr:rowOff>
    </xdr:to>
    <xdr:pic>
      <xdr:nvPicPr>
        <xdr:cNvPr id="3" name="Picture 330">
          <a:extLst>
            <a:ext uri="{FF2B5EF4-FFF2-40B4-BE49-F238E27FC236}">
              <a16:creationId xmlns:a16="http://schemas.microsoft.com/office/drawing/2014/main" id="{6AFB20F9-03BF-43A4-8394-726837C7C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5" y="400050"/>
          <a:ext cx="15049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 connectionId="8"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FD" headers="0" connectionId="150" xr16:uid="{00000000-0016-0000-0100-00000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Debt_Related" headers="0" connectionId="4" xr16:uid="{00000000-0016-0000-0100-00000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GOV_SEC" connectionId="5" xr16:uid="{00000000-0016-0000-0100-00000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NAV" headers="0" connectionId="149" xr16:uid="{00000000-0016-0000-01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EQ_Related" headers="0" connectionId="7" xr16:uid="{00000000-0016-0000-0100-000003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MM" headers="0" connectionId="151" xr16:uid="{00000000-0016-0000-0100-00000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GOV_SEC" connectionId="145" xr16:uid="{00000000-0016-0000-02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44"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FD" headers="0" connectionId="141" xr16:uid="{00000000-0016-0000-02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MM" headers="0" connectionId="143"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140" xr16:uid="{00000000-0016-0000-0200-00000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 connectionId="148" xr16:uid="{00000000-0016-0000-0200-00000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_Related" headers="0" connectionId="147" xr16:uid="{00000000-0016-0000-0200-00000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EQ_Related" headers="0" connectionId="124" xr16:uid="{00000000-0016-0000-0300-00001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 connectionId="125" xr16:uid="{00000000-0016-0000-03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NAV" headers="0" connectionId="120" xr16:uid="{00000000-0016-0000-03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21" xr16:uid="{00000000-0016-0000-03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GOV_SEC" connectionId="122" xr16:uid="{00000000-0016-0000-03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GOV_SEC" connectionId="49" xr16:uid="{00000000-0016-0000-0400-00001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NAV" headers="0" connectionId="44" xr16:uid="{00000000-0016-0000-04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52" xr16:uid="{00000000-0016-0000-0400-000017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46" xr16:uid="{00000000-0016-0000-0400-00001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 connectionId="54" xr16:uid="{00000000-0016-0000-04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Mutual_F_Units_1" headers="0" connectionId="22" xr16:uid="{A31D8FD2-3807-4C24-9BA6-995371325D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EQ" connectionId="113" xr16:uid="{00000000-0016-0000-1700-00005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7" xr16:uid="{00000000-0016-0000-1700-00004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MM" headers="0" connectionId="105" xr16:uid="{00000000-0016-0000-1700-00005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NAV" headers="0" connectionId="103" xr16:uid="{00000000-0016-0000-17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GOV_SEC" connectionId="110" xr16:uid="{00000000-0016-0000-1700-00004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NAV" headers="0" connectionId="128" xr16:uid="{00000000-0016-0000-1C00-00005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129" xr16:uid="{00000000-0016-0000-1C00-00005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_GOV_SEC" connectionId="130" xr16:uid="{00000000-0016-0000-1C00-00005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DIVYF_EQ" connectionId="131" xr16:uid="{00000000-0016-0000-1C00-00005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_EQ" connectionId="63" xr16:uid="{00000000-0016-0000-0F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OFENAV" headers="0" connectionId="60" xr16:uid="{00000000-0016-0000-0F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NAV" headers="0" connectionId="65" xr16:uid="{00000000-0016-0000-1000-00003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OF_EQ" connectionId="69" xr16:uid="{00000000-0016-0000-10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NR_EQ" connectionId="58" xr16:uid="{00000000-0016-0000-0E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INRNAV" headers="0" connectionId="56" xr16:uid="{00000000-0016-0000-0E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CAPF_EQ" connectionId="132" xr16:uid="{00000000-0016-0000-07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CAPFNAV" headers="0" connectionId="109" xr16:uid="{00000000-0016-0000-07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NAV" headers="0" connectionId="126" xr16:uid="{00000000-0016-0000-1B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_EQ" connectionId="127" xr16:uid="{00000000-0016-0000-1B00-00005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_EQ" connectionId="117" xr16:uid="{00000000-0016-0000-19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NAV" headers="0" connectionId="116" xr16:uid="{00000000-0016-0000-1900-00005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NAV" headers="0" connectionId="114" xr16:uid="{00000000-0016-0000-18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_EQ" connectionId="115" xr16:uid="{00000000-0016-0000-18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NAV" headers="0" connectionId="77" xr16:uid="{00000000-0016-0000-12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_EQ" connectionId="79" xr16:uid="{00000000-0016-0000-12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138" xr16:uid="{00000000-0016-0000-1F00-00006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_EQ" connectionId="139" xr16:uid="{00000000-0016-0000-1F00-00006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EQ" connectionId="135" xr16:uid="{00000000-0016-0000-1D00-00006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133" xr16:uid="{00000000-0016-0000-1D00-00006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Foreign_Units" connectionId="134" xr16:uid="{00000000-0016-0000-1D00-00005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90" xr16:uid="{00000000-0016-0000-1400-00004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NAV" headers="0" connectionId="85" xr16:uid="{00000000-0016-0000-14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Debt_Related" connectionId="88" xr16:uid="{00000000-0016-0000-1400-00004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81" xr16:uid="{00000000-0016-0000-13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83" xr16:uid="{00000000-0016-0000-13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25" xr16:uid="{00000000-0016-0000-0A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23" xr16:uid="{00000000-0016-0000-0A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NAV" headers="0" connectionId="72" xr16:uid="{00000000-0016-0000-11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 connectionId="75" xr16:uid="{00000000-0016-0000-1100-00004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93" xr16:uid="{00000000-0016-0000-1500-00004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_EQ" connectionId="95" xr16:uid="{00000000-0016-0000-15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EQ" connectionId="101" xr16:uid="{00000000-0016-0000-1600-00004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97" xr16:uid="{00000000-0016-0000-16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Debt_Related" connectionId="99" xr16:uid="{00000000-0016-0000-1600-00004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34" xr16:uid="{00000000-0016-0000-0C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_EQ" connectionId="36" xr16:uid="{00000000-0016-0000-0C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_Debt_Related" connectionId="40" xr16:uid="{00000000-0016-0000-0D00-00003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EQ" connectionId="42" xr16:uid="{00000000-0016-0000-0D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NAV" headers="0" connectionId="38" xr16:uid="{00000000-0016-0000-0D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CS_EQ" connectionId="119" xr16:uid="{00000000-0016-0000-1A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CSNAV" headers="0" connectionId="118" xr16:uid="{00000000-0016-0000-1A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YCFNAV" headers="0" connectionId="67" xr16:uid="{00000000-0016-0000-06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YCF_EQ" connectionId="87" xr16:uid="{00000000-0016-0000-0600-00001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QNTFNAV" headers="0" connectionId="28" xr16:uid="{00000000-0016-0000-0B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QNTF_Debt_Related" connectionId="30" xr16:uid="{00000000-0016-0000-0B00-00002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QNTF_EQ" connectionId="32" xr16:uid="{00000000-0016-0000-0B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BCFNAV" headers="0" connectionId="136" xr16:uid="{00000000-0016-0000-1E00-00006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137" xr16:uid="{00000000-0016-0000-1E00-00006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PNAV" headers="0" connectionId="142" xr16:uid="{00000000-0016-0000-08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P_EQ" connectionId="3" xr16:uid="{00000000-0016-0000-0800-00002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_EQ" connectionId="20" xr16:uid="{00000000-0016-0000-09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MM" headers="0" connectionId="11" xr16:uid="{00000000-0016-0000-0900-00002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_GOV_SEC" connectionId="17" xr16:uid="{00000000-0016-0000-0900-00002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 xr16:uid="{00000000-0016-0000-0900-00002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 xr16:uid="{00000000-0016-0000-0900-000026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NAV" headers="0" connectionId="9" xr16:uid="{00000000-0016-0000-09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C_MM" headers="0" connectionId="41" xr16:uid="{1517C910-79CD-4A68-A96B-9E808C2432F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CNAV" headers="0" connectionId="39" xr16:uid="{897528D0-FACE-45CA-8578-FF6BB5DB21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C_EQ" connectionId="47" xr16:uid="{CCACCADA-0A86-4442-BA93-B079DBD35B7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_GOV_SEC" connectionId="45" xr16:uid="{9C97E69D-D3A1-4A1B-8E90-73F37F0F67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43" xr16:uid="{0A3C8E15-C4F2-4066-A283-CE5269F881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LFNAV" headers="0" connectionId="51" xr16:uid="{DD4E47EB-8B5E-42F1-855F-BBA7325026D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LF_GOV_SEC" connectionId="55" xr16:uid="{C08EBC99-7396-4E0C-BA37-3F935AF773C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LF_MM" headers="0" connectionId="53" xr16:uid="{0C9DD612-A779-4EAF-A503-322FB67CC0D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STBFNAV" headers="0" connectionId="29" xr16:uid="{99434C29-12F5-4663-BB91-C0C3335D0D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3" xr16:uid="{66A2DCA2-F9A6-429D-8FA9-EFE66A2658B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STBF_GOV_SEC" connectionId="37" xr16:uid="{F8176767-C973-41EA-843D-26BA96F6455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TMFSP1NAV" headers="0" connectionId="96" xr16:uid="{1A43469A-4409-4A9B-A55E-CFD697223C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MM" headers="0" connectionId="31" xr16:uid="{6657477D-D3CD-4CA7-B64C-583983CC03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5" xr16:uid="{32356471-2321-4CD6-A095-E9227963733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TMFSP1_Debt_Related" connectionId="98" xr16:uid="{B8BC2999-9C35-4FF6-86B1-973D406F44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24" xr16:uid="{91C2D257-64DB-4E7C-85D8-B15BFBF28EF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SP1NAV" headers="0" connectionId="16" xr16:uid="{D7F94F07-C7F6-4506-85CE-C9D73CBCD3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NAV" headers="0" connectionId="19" xr16:uid="{DC7C577C-40DC-43D5-BAB2-368744C950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MM" headers="0" connectionId="21" xr16:uid="{376B55EC-F8C0-4DB8-9D54-E4414956A2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GOV_SEC" connectionId="26" xr16:uid="{DD91008A-7E33-4AF6-869B-93581662B2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SP1_Debt_Related" connectionId="18" xr16:uid="{2317661F-3AAE-4430-BCD9-0368E78E36C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SP1NAV" headers="0" connectionId="57" xr16:uid="{9B64CE37-2EA9-4233-AA67-62C28F0BB1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SP1_Debt_Related" connectionId="59" xr16:uid="{7FD6EB99-0859-46E5-A468-25B4B2AC5E1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GOV_SEC" connectionId="66" xr16:uid="{546920FF-4923-4487-9FA2-A759E2BF6D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62" xr16:uid="{E360B94F-903F-4BBE-8573-36051B56A23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PFNAV" headers="0" connectionId="61" xr16:uid="{C5E548D2-1D27-4400-B3A5-C88BA1C3B6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64" xr16:uid="{B0D68961-D3A9-4462-8390-40C548859C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_MM" headers="0" connectionId="27" xr16:uid="{E932E846-A16C-4CB1-96B7-154EB518B2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NAV" headers="0" connectionId="2" xr16:uid="{CE833DBB-5BA5-4184-A750-CA8970DCF7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48" xr16:uid="{31868E15-F955-49F8-9DD5-5A5835E094E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NAV" headers="0" connectionId="6" xr16:uid="{F9D007A8-2A56-43A9-8F7E-732EF31DDD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GOV_SEC" connectionId="14" xr16:uid="{44AD397E-416F-442D-B88A-A1A6C743E4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2" xr16:uid="{4FF67C05-0A56-4F6B-B906-4560ACF38EB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MM" headers="0" connectionId="10" xr16:uid="{8787EE4F-449F-4E11-9A39-9DAC64069F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RF_GOV_SEC" connectionId="84" xr16:uid="{CC981846-8165-4FE4-B3FF-5587391081D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82" xr16:uid="{18C84993-359B-49AC-94E8-6E79F327A2E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FNAV" headers="0" connectionId="80" xr16:uid="{88B5A299-E3AD-4CEA-A3FB-5947537EC3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02" xr16:uid="{282899B6-76AA-45A4-A240-138F7D2F097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100" xr16:uid="{279B6672-EF01-4332-A643-0B9BE2B13A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GOV_SEC" connectionId="104" xr16:uid="{BD1B29A1-05FE-4429-B607-B5FF465E0C9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71" xr16:uid="{00000000-0016-0000-0B00-000022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73" xr16:uid="{00000000-0016-0000-0B00-00002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IFA_GOV_SEC" connectionId="74" xr16:uid="{00000000-0016-0000-0B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IFANAV" headers="0" connectionId="68" xr16:uid="{00000000-0016-0000-0B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GSFR_GOV_SEC" connectionId="78" xr16:uid="{F666B7D0-7E49-4553-B929-F2AAC9962CF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GSFRNAV" headers="0" connectionId="76" xr16:uid="{B56B8B9A-1B7C-4C51-9FDB-71A3FD2097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OFNAV" headers="0" connectionId="50" xr16:uid="{0F6FAACB-634B-40B4-A577-27ED66B302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NAV" headers="0" connectionId="86" xr16:uid="{F057E9F3-1D09-40A2-806D-DAC73E2493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DBF_GOV_SEC" connectionId="94" xr16:uid="{0F18331E-8D4C-45AA-98BA-924F10FD394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92" xr16:uid="{61278C4C-717C-4DF5-9ED5-4E91452409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DBF_MM" headers="0" connectionId="89" xr16:uid="{C341C711-2F04-431C-BECA-D3BCB45714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NAV" headers="0" connectionId="106" xr16:uid="{E445C1B6-137F-4D7B-B9A8-5F85A2CF7A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BPSUF_GOV_SEC" connectionId="112" xr16:uid="{75F079C6-601E-4C9F-A943-6E26F9377BD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11" xr16:uid="{34C68397-FB09-4FCD-A732-054C90028EB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BPSUF_MM" headers="0" connectionId="108" xr16:uid="{963E6984-4C53-41C3-83EC-76E2B386D4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F_Debt_Related" connectionId="91" xr16:uid="{1A995EC0-E0C8-4F8D-ACFA-CC7C3E45E87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FNAV" headers="0" connectionId="70" xr16:uid="{0AC8C2A6-F387-45C6-BFE6-1D1492BB2C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5F_Debt_Related" connectionId="123" xr16:uid="{DFCAFFF3-383C-41F6-87C3-33647947D875}"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5E_Debt_Related" connectionId="146" xr16:uid="{00E9D652-F65A-47D0-ABC5-EBAFD870B5BA}"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8.xml"/><Relationship Id="rId3" Type="http://schemas.openxmlformats.org/officeDocument/2006/relationships/queryTable" Target="../queryTables/queryTable3.xml"/><Relationship Id="rId7" Type="http://schemas.openxmlformats.org/officeDocument/2006/relationships/queryTable" Target="../queryTables/queryTable7.xml"/><Relationship Id="rId2" Type="http://schemas.openxmlformats.org/officeDocument/2006/relationships/queryTable" Target="../queryTables/queryTable2.xml"/><Relationship Id="rId1" Type="http://schemas.openxmlformats.org/officeDocument/2006/relationships/drawing" Target="../drawings/drawing1.xml"/><Relationship Id="rId6" Type="http://schemas.openxmlformats.org/officeDocument/2006/relationships/queryTable" Target="../queryTables/queryTable6.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3.xml"/><Relationship Id="rId6" Type="http://schemas.openxmlformats.org/officeDocument/2006/relationships/queryTable" Target="../queryTables/queryTable20.xml"/><Relationship Id="rId5" Type="http://schemas.openxmlformats.org/officeDocument/2006/relationships/queryTable" Target="../queryTables/queryTable19.xml"/><Relationship Id="rId4" Type="http://schemas.openxmlformats.org/officeDocument/2006/relationships/queryTable" Target="../queryTables/queryTable18.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7" Type="http://schemas.openxmlformats.org/officeDocument/2006/relationships/queryTable" Target="../queryTables/queryTable31.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queryTable" Target="../queryTables/queryTable35.xml"/><Relationship Id="rId5" Type="http://schemas.openxmlformats.org/officeDocument/2006/relationships/queryTable" Target="../queryTables/queryTable34.xml"/><Relationship Id="rId4" Type="http://schemas.openxmlformats.org/officeDocument/2006/relationships/queryTable" Target="../queryTables/queryTable33.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drawing" Target="../drawings/drawing16.xml"/><Relationship Id="rId1" Type="http://schemas.openxmlformats.org/officeDocument/2006/relationships/printerSettings" Target="../printerSettings/printerSettings7.bin"/><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 Id="rId4" Type="http://schemas.openxmlformats.org/officeDocument/2006/relationships/queryTable" Target="../queryTables/queryTable82.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7" Type="http://schemas.openxmlformats.org/officeDocument/2006/relationships/queryTable" Target="../queryTables/queryTable92.xml"/><Relationship Id="rId2" Type="http://schemas.openxmlformats.org/officeDocument/2006/relationships/queryTable" Target="../queryTables/queryTable87.xml"/><Relationship Id="rId1" Type="http://schemas.openxmlformats.org/officeDocument/2006/relationships/drawing" Target="../drawings/drawing30.xml"/><Relationship Id="rId6" Type="http://schemas.openxmlformats.org/officeDocument/2006/relationships/queryTable" Target="../queryTables/queryTable91.xml"/><Relationship Id="rId5" Type="http://schemas.openxmlformats.org/officeDocument/2006/relationships/queryTable" Target="../queryTables/queryTable9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1.xml"/><Relationship Id="rId6" Type="http://schemas.openxmlformats.org/officeDocument/2006/relationships/queryTable" Target="../queryTables/queryTable97.xml"/><Relationship Id="rId5" Type="http://schemas.openxmlformats.org/officeDocument/2006/relationships/queryTable" Target="../queryTables/queryTable96.xml"/><Relationship Id="rId4" Type="http://schemas.openxmlformats.org/officeDocument/2006/relationships/queryTable" Target="../queryTables/queryTable95.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queryTable" Target="../queryTables/queryTable98.xml"/><Relationship Id="rId1" Type="http://schemas.openxmlformats.org/officeDocument/2006/relationships/drawing" Target="../drawings/drawing32.xml"/><Relationship Id="rId4" Type="http://schemas.openxmlformats.org/officeDocument/2006/relationships/queryTable" Target="../queryTables/queryTable100.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106.xml"/><Relationship Id="rId3" Type="http://schemas.openxmlformats.org/officeDocument/2006/relationships/queryTable" Target="../queryTables/queryTable101.xml"/><Relationship Id="rId7" Type="http://schemas.openxmlformats.org/officeDocument/2006/relationships/queryTable" Target="../queryTables/queryTable105.xml"/><Relationship Id="rId2" Type="http://schemas.openxmlformats.org/officeDocument/2006/relationships/drawing" Target="../drawings/drawing33.xml"/><Relationship Id="rId1" Type="http://schemas.openxmlformats.org/officeDocument/2006/relationships/printerSettings" Target="../printerSettings/printerSettings8.bin"/><Relationship Id="rId6" Type="http://schemas.openxmlformats.org/officeDocument/2006/relationships/queryTable" Target="../queryTables/queryTable104.xml"/><Relationship Id="rId5" Type="http://schemas.openxmlformats.org/officeDocument/2006/relationships/queryTable" Target="../queryTables/queryTable103.xml"/><Relationship Id="rId4" Type="http://schemas.openxmlformats.org/officeDocument/2006/relationships/queryTable" Target="../queryTables/queryTable102.xml"/><Relationship Id="rId9" Type="http://schemas.openxmlformats.org/officeDocument/2006/relationships/queryTable" Target="../queryTables/queryTable107.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9.xml"/><Relationship Id="rId7" Type="http://schemas.openxmlformats.org/officeDocument/2006/relationships/queryTable" Target="../queryTables/queryTable113.xml"/><Relationship Id="rId2" Type="http://schemas.openxmlformats.org/officeDocument/2006/relationships/queryTable" Target="../queryTables/queryTable108.xml"/><Relationship Id="rId1" Type="http://schemas.openxmlformats.org/officeDocument/2006/relationships/drawing" Target="../drawings/drawing34.xml"/><Relationship Id="rId6" Type="http://schemas.openxmlformats.org/officeDocument/2006/relationships/queryTable" Target="../queryTables/queryTable112.xml"/><Relationship Id="rId5" Type="http://schemas.openxmlformats.org/officeDocument/2006/relationships/queryTable" Target="../queryTables/queryTable111.xml"/><Relationship Id="rId4" Type="http://schemas.openxmlformats.org/officeDocument/2006/relationships/queryTable" Target="../queryTables/queryTable110.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15.xml"/><Relationship Id="rId7" Type="http://schemas.openxmlformats.org/officeDocument/2006/relationships/queryTable" Target="../queryTables/queryTable119.xml"/><Relationship Id="rId2" Type="http://schemas.openxmlformats.org/officeDocument/2006/relationships/queryTable" Target="../queryTables/queryTable114.xml"/><Relationship Id="rId1" Type="http://schemas.openxmlformats.org/officeDocument/2006/relationships/drawing" Target="../drawings/drawing35.xml"/><Relationship Id="rId6" Type="http://schemas.openxmlformats.org/officeDocument/2006/relationships/queryTable" Target="../queryTables/queryTable118.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6.xml"/><Relationship Id="rId4" Type="http://schemas.openxmlformats.org/officeDocument/2006/relationships/queryTable" Target="../queryTables/queryTable122.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3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8.xml"/><Relationship Id="rId4" Type="http://schemas.openxmlformats.org/officeDocument/2006/relationships/queryTable" Target="../queryTables/queryTable12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39.xml"/><Relationship Id="rId4" Type="http://schemas.openxmlformats.org/officeDocument/2006/relationships/queryTable" Target="../queryTables/queryTable13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2" Type="http://schemas.openxmlformats.org/officeDocument/2006/relationships/queryTable" Target="../queryTables/queryTable139.xml"/><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3.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drawing" Target="../drawings/drawing44.xml"/><Relationship Id="rId1" Type="http://schemas.openxmlformats.org/officeDocument/2006/relationships/printerSettings" Target="../printerSettings/printerSettings9.bin"/><Relationship Id="rId6" Type="http://schemas.openxmlformats.org/officeDocument/2006/relationships/queryTable" Target="../queryTables/queryTable147.xml"/><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queryTable" Target="../queryTables/queryTable150.xml"/></Relationships>
</file>

<file path=xl/worksheets/_rels/sheet50.xml.rels><?xml version="1.0" encoding="UTF-8" standalone="yes"?>
<Relationships xmlns="http://schemas.openxmlformats.org/package/2006/relationships"><Relationship Id="rId1" Type="http://schemas.openxmlformats.org/officeDocument/2006/relationships/queryTable" Target="../queryTables/queryTable1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57"/>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16384" width="9.140625" style="1"/>
  </cols>
  <sheetData>
    <row r="1" spans="1:3">
      <c r="A1" s="368" t="s">
        <v>248</v>
      </c>
      <c r="B1" s="368"/>
      <c r="C1" s="368"/>
    </row>
    <row r="2" spans="1:3">
      <c r="A2" s="2" t="s">
        <v>249</v>
      </c>
      <c r="B2" s="2" t="s">
        <v>250</v>
      </c>
      <c r="C2" s="2" t="s">
        <v>251</v>
      </c>
    </row>
    <row r="3" spans="1:3">
      <c r="A3" s="3" t="s">
        <v>278</v>
      </c>
      <c r="B3" s="3" t="s">
        <v>279</v>
      </c>
      <c r="C3" s="3" t="s">
        <v>280</v>
      </c>
    </row>
    <row r="4" spans="1:3">
      <c r="A4" s="3" t="s">
        <v>278</v>
      </c>
      <c r="B4" s="3" t="s">
        <v>281</v>
      </c>
      <c r="C4" s="3" t="s">
        <v>282</v>
      </c>
    </row>
    <row r="5" spans="1:3">
      <c r="A5" s="3" t="s">
        <v>278</v>
      </c>
      <c r="B5" s="3" t="s">
        <v>283</v>
      </c>
      <c r="C5" s="3" t="s">
        <v>284</v>
      </c>
    </row>
    <row r="6" spans="1:3">
      <c r="A6" s="3" t="s">
        <v>252</v>
      </c>
      <c r="B6" s="3" t="s">
        <v>253</v>
      </c>
      <c r="C6" s="3" t="s">
        <v>254</v>
      </c>
    </row>
    <row r="7" spans="1:3">
      <c r="A7" s="3" t="s">
        <v>278</v>
      </c>
      <c r="B7" s="3" t="s">
        <v>285</v>
      </c>
      <c r="C7" s="3" t="s">
        <v>286</v>
      </c>
    </row>
    <row r="8" spans="1:3">
      <c r="A8" s="3" t="s">
        <v>252</v>
      </c>
      <c r="B8" s="3" t="s">
        <v>255</v>
      </c>
      <c r="C8" s="3" t="s">
        <v>256</v>
      </c>
    </row>
    <row r="9" spans="1:3">
      <c r="A9" s="3" t="s">
        <v>278</v>
      </c>
      <c r="B9" s="3" t="s">
        <v>287</v>
      </c>
      <c r="C9" s="3" t="s">
        <v>288</v>
      </c>
    </row>
    <row r="10" spans="1:3">
      <c r="A10" s="3" t="s">
        <v>278</v>
      </c>
      <c r="B10" s="3" t="s">
        <v>289</v>
      </c>
      <c r="C10" s="3" t="s">
        <v>290</v>
      </c>
    </row>
    <row r="11" spans="1:3">
      <c r="A11" s="3" t="s">
        <v>252</v>
      </c>
      <c r="B11" s="3" t="s">
        <v>257</v>
      </c>
      <c r="C11" s="3" t="s">
        <v>258</v>
      </c>
    </row>
    <row r="12" spans="1:3">
      <c r="A12" s="3" t="s">
        <v>278</v>
      </c>
      <c r="B12" s="3" t="s">
        <v>291</v>
      </c>
      <c r="C12" s="3" t="s">
        <v>292</v>
      </c>
    </row>
    <row r="13" spans="1:3">
      <c r="A13" s="3" t="s">
        <v>278</v>
      </c>
      <c r="B13" s="3" t="s">
        <v>293</v>
      </c>
      <c r="C13" s="3" t="s">
        <v>294</v>
      </c>
    </row>
    <row r="14" spans="1:3">
      <c r="A14" s="3" t="s">
        <v>278</v>
      </c>
      <c r="B14" s="3" t="s">
        <v>295</v>
      </c>
      <c r="C14" s="3" t="s">
        <v>296</v>
      </c>
    </row>
    <row r="15" spans="1:3">
      <c r="A15" s="3" t="s">
        <v>252</v>
      </c>
      <c r="B15" s="3" t="s">
        <v>259</v>
      </c>
      <c r="C15" s="3" t="s">
        <v>1061</v>
      </c>
    </row>
    <row r="16" spans="1:3">
      <c r="A16" s="3" t="s">
        <v>278</v>
      </c>
      <c r="B16" s="3" t="s">
        <v>297</v>
      </c>
      <c r="C16" s="3" t="s">
        <v>298</v>
      </c>
    </row>
    <row r="17" spans="1:3">
      <c r="A17" s="3" t="s">
        <v>252</v>
      </c>
      <c r="B17" s="3" t="s">
        <v>260</v>
      </c>
      <c r="C17" s="3" t="s">
        <v>261</v>
      </c>
    </row>
    <row r="18" spans="1:3">
      <c r="A18" s="3" t="s">
        <v>278</v>
      </c>
      <c r="B18" s="3" t="s">
        <v>299</v>
      </c>
      <c r="C18" s="3" t="s">
        <v>300</v>
      </c>
    </row>
    <row r="19" spans="1:3">
      <c r="A19" s="3" t="s">
        <v>252</v>
      </c>
      <c r="B19" s="3" t="s">
        <v>262</v>
      </c>
      <c r="C19" s="3" t="s">
        <v>263</v>
      </c>
    </row>
    <row r="20" spans="1:3">
      <c r="A20" s="3" t="s">
        <v>278</v>
      </c>
      <c r="B20" s="3" t="s">
        <v>301</v>
      </c>
      <c r="C20" s="3" t="s">
        <v>302</v>
      </c>
    </row>
    <row r="21" spans="1:3">
      <c r="A21" s="3" t="s">
        <v>252</v>
      </c>
      <c r="B21" s="3" t="s">
        <v>264</v>
      </c>
      <c r="C21" s="3" t="s">
        <v>265</v>
      </c>
    </row>
    <row r="22" spans="1:3">
      <c r="A22" s="3" t="s">
        <v>278</v>
      </c>
      <c r="B22" s="3" t="s">
        <v>303</v>
      </c>
      <c r="C22" s="3" t="s">
        <v>304</v>
      </c>
    </row>
    <row r="23" spans="1:3">
      <c r="A23" s="3" t="s">
        <v>278</v>
      </c>
      <c r="B23" s="3" t="s">
        <v>305</v>
      </c>
      <c r="C23" s="3" t="s">
        <v>306</v>
      </c>
    </row>
    <row r="24" spans="1:3">
      <c r="A24" s="3" t="s">
        <v>278</v>
      </c>
      <c r="B24" s="3" t="s">
        <v>307</v>
      </c>
      <c r="C24" s="3" t="s">
        <v>308</v>
      </c>
    </row>
    <row r="25" spans="1:3">
      <c r="A25" s="3" t="s">
        <v>278</v>
      </c>
      <c r="B25" s="3" t="s">
        <v>309</v>
      </c>
      <c r="C25" s="3" t="s">
        <v>310</v>
      </c>
    </row>
    <row r="26" spans="1:3">
      <c r="A26" s="3" t="s">
        <v>278</v>
      </c>
      <c r="B26" s="3" t="s">
        <v>311</v>
      </c>
      <c r="C26" s="3" t="s">
        <v>312</v>
      </c>
    </row>
    <row r="27" spans="1:3">
      <c r="A27" s="3" t="s">
        <v>278</v>
      </c>
      <c r="B27" s="3" t="s">
        <v>313</v>
      </c>
      <c r="C27" s="3" t="s">
        <v>314</v>
      </c>
    </row>
    <row r="28" spans="1:3">
      <c r="A28" s="3" t="s">
        <v>278</v>
      </c>
      <c r="B28" s="3" t="s">
        <v>315</v>
      </c>
      <c r="C28" s="3" t="s">
        <v>316</v>
      </c>
    </row>
    <row r="29" spans="1:3">
      <c r="A29" s="3" t="s">
        <v>278</v>
      </c>
      <c r="B29" s="3" t="s">
        <v>317</v>
      </c>
      <c r="C29" s="3" t="s">
        <v>318</v>
      </c>
    </row>
    <row r="30" spans="1:3">
      <c r="A30" s="3" t="s">
        <v>339</v>
      </c>
      <c r="B30" s="3" t="s">
        <v>340</v>
      </c>
      <c r="C30" s="3" t="s">
        <v>341</v>
      </c>
    </row>
    <row r="31" spans="1:3">
      <c r="A31" s="3" t="s">
        <v>252</v>
      </c>
      <c r="B31" s="3" t="s">
        <v>266</v>
      </c>
      <c r="C31" s="3" t="s">
        <v>1062</v>
      </c>
    </row>
    <row r="32" spans="1:3">
      <c r="A32" s="3" t="s">
        <v>278</v>
      </c>
      <c r="B32" s="3" t="s">
        <v>319</v>
      </c>
      <c r="C32" s="3" t="s">
        <v>320</v>
      </c>
    </row>
    <row r="33" spans="1:3">
      <c r="A33" s="3" t="s">
        <v>252</v>
      </c>
      <c r="B33" s="3" t="s">
        <v>267</v>
      </c>
      <c r="C33" s="3" t="s">
        <v>268</v>
      </c>
    </row>
    <row r="34" spans="1:3">
      <c r="A34" s="3" t="s">
        <v>278</v>
      </c>
      <c r="B34" s="3" t="s">
        <v>321</v>
      </c>
      <c r="C34" s="3" t="s">
        <v>322</v>
      </c>
    </row>
    <row r="35" spans="1:3">
      <c r="A35" s="3" t="s">
        <v>278</v>
      </c>
      <c r="B35" s="3" t="s">
        <v>323</v>
      </c>
      <c r="C35" s="3" t="s">
        <v>324</v>
      </c>
    </row>
    <row r="36" spans="1:3">
      <c r="A36" s="3" t="s">
        <v>278</v>
      </c>
      <c r="B36" s="3" t="s">
        <v>325</v>
      </c>
      <c r="C36" s="3" t="s">
        <v>326</v>
      </c>
    </row>
    <row r="37" spans="1:3">
      <c r="A37" s="3" t="s">
        <v>252</v>
      </c>
      <c r="B37" s="3" t="s">
        <v>269</v>
      </c>
      <c r="C37" s="3" t="s">
        <v>270</v>
      </c>
    </row>
    <row r="38" spans="1:3">
      <c r="A38" s="3" t="s">
        <v>278</v>
      </c>
      <c r="B38" s="3" t="s">
        <v>327</v>
      </c>
      <c r="C38" s="3" t="s">
        <v>328</v>
      </c>
    </row>
    <row r="39" spans="1:3">
      <c r="A39" s="3" t="s">
        <v>278</v>
      </c>
      <c r="B39" s="3" t="s">
        <v>329</v>
      </c>
      <c r="C39" s="3" t="s">
        <v>330</v>
      </c>
    </row>
    <row r="40" spans="1:3">
      <c r="A40" s="3" t="s">
        <v>252</v>
      </c>
      <c r="B40" s="3" t="s">
        <v>271</v>
      </c>
      <c r="C40" s="3" t="s">
        <v>272</v>
      </c>
    </row>
    <row r="41" spans="1:3">
      <c r="A41" s="3" t="s">
        <v>278</v>
      </c>
      <c r="B41" s="3" t="s">
        <v>331</v>
      </c>
      <c r="C41" s="3" t="s">
        <v>332</v>
      </c>
    </row>
    <row r="42" spans="1:3">
      <c r="A42" s="3" t="s">
        <v>278</v>
      </c>
      <c r="B42" s="3" t="s">
        <v>333</v>
      </c>
      <c r="C42" s="3" t="s">
        <v>334</v>
      </c>
    </row>
    <row r="43" spans="1:3">
      <c r="A43" s="3" t="s">
        <v>252</v>
      </c>
      <c r="B43" s="3" t="s">
        <v>273</v>
      </c>
      <c r="C43" s="3" t="s">
        <v>1064</v>
      </c>
    </row>
    <row r="44" spans="1:3">
      <c r="A44" s="3" t="s">
        <v>278</v>
      </c>
      <c r="B44" s="3" t="s">
        <v>335</v>
      </c>
      <c r="C44" s="3" t="s">
        <v>336</v>
      </c>
    </row>
    <row r="45" spans="1:3">
      <c r="A45" s="3" t="s">
        <v>252</v>
      </c>
      <c r="B45" s="3" t="s">
        <v>274</v>
      </c>
      <c r="C45" s="3" t="s">
        <v>1063</v>
      </c>
    </row>
    <row r="46" spans="1:3">
      <c r="A46" s="3" t="s">
        <v>252</v>
      </c>
      <c r="B46" s="3" t="s">
        <v>276</v>
      </c>
      <c r="C46" s="3" t="s">
        <v>277</v>
      </c>
    </row>
    <row r="47" spans="1:3">
      <c r="A47" s="3" t="s">
        <v>278</v>
      </c>
      <c r="B47" s="3" t="s">
        <v>337</v>
      </c>
      <c r="C47" s="3" t="s">
        <v>338</v>
      </c>
    </row>
    <row r="50" spans="1:3">
      <c r="C50" s="3" t="s">
        <v>1065</v>
      </c>
    </row>
    <row r="52" spans="1:3" s="126" customFormat="1" ht="25.5">
      <c r="A52" s="369" t="s">
        <v>1066</v>
      </c>
      <c r="B52" s="349">
        <v>1</v>
      </c>
      <c r="C52" s="350" t="s">
        <v>1068</v>
      </c>
    </row>
    <row r="53" spans="1:3" s="126" customFormat="1">
      <c r="A53" s="370"/>
      <c r="B53" s="349">
        <v>2</v>
      </c>
      <c r="C53" s="350" t="s">
        <v>1069</v>
      </c>
    </row>
    <row r="54" spans="1:3" s="126" customFormat="1">
      <c r="A54" s="370"/>
      <c r="B54" s="349">
        <v>3</v>
      </c>
      <c r="C54" s="350" t="s">
        <v>1070</v>
      </c>
    </row>
    <row r="55" spans="1:3" s="126" customFormat="1" ht="25.5">
      <c r="A55" s="370"/>
      <c r="B55" s="349">
        <v>4</v>
      </c>
      <c r="C55" s="350" t="s">
        <v>1071</v>
      </c>
    </row>
    <row r="56" spans="1:3" s="126" customFormat="1">
      <c r="A56" s="370"/>
      <c r="B56" s="349">
        <v>5</v>
      </c>
      <c r="C56" s="350" t="s">
        <v>1067</v>
      </c>
    </row>
    <row r="57" spans="1:3" s="126" customFormat="1">
      <c r="A57" s="371"/>
      <c r="B57" s="349">
        <v>6</v>
      </c>
      <c r="C57" s="346" t="s">
        <v>1072</v>
      </c>
    </row>
  </sheetData>
  <sortState xmlns:xlrd2="http://schemas.microsoft.com/office/spreadsheetml/2017/richdata2" ref="A3:C47">
    <sortCondition ref="C3:C47"/>
  </sortState>
  <mergeCells count="2">
    <mergeCell ref="A1:C1"/>
    <mergeCell ref="A52:A57"/>
  </mergeCells>
  <phoneticPr fontId="0" type="noConversion"/>
  <hyperlinks>
    <hyperlink ref="A6:C6" location="TBPSUF!A1" display="TBPSUF!A1" xr:uid="{00000000-0004-0000-0000-000000000000}"/>
    <hyperlink ref="A8:C8" location="TCORPBF!A1" display="TCORPBF!A1" xr:uid="{00000000-0004-0000-0000-000001000000}"/>
    <hyperlink ref="A11:C11" location="TDBF!A1" display="TDBF!A1" xr:uid="{00000000-0004-0000-0000-000003000000}"/>
    <hyperlink ref="A15:C15" location="TFM56F!A1" display="TFM56F!A1" xr:uid="{00000000-0004-0000-0000-000006000000}"/>
    <hyperlink ref="A17:C17" location="TFRF!A1" display="TFRF!A1" xr:uid="{00000000-0004-0000-0000-000007000000}"/>
    <hyperlink ref="A19:C19" location="TGSFR!A1" display="TGSFR!A1" xr:uid="{00000000-0004-0000-0000-000008000000}"/>
    <hyperlink ref="A21:C21" location="TIFA!A1" display="TIFA!A1" xr:uid="{00000000-0004-0000-0000-000009000000}"/>
    <hyperlink ref="A31:C31" location="TIPF!A1" display="TIPF!A1" xr:uid="{00000000-0004-0000-0000-00000A000000}"/>
    <hyperlink ref="A33:C33" location="TLF!A1" display="TLF!A1" xr:uid="{00000000-0004-0000-0000-00000C000000}"/>
    <hyperlink ref="A37:C37" location="TOF!A1" display="TOF!A1" xr:uid="{00000000-0004-0000-0000-00000D000000}"/>
    <hyperlink ref="A40:C40" location="TRSFC!A1" display="TRSFC!A1" xr:uid="{00000000-0004-0000-0000-00000E000000}"/>
    <hyperlink ref="A43:C43" location="TSTBF!A1" display="TSTBF!A1" xr:uid="{00000000-0004-0000-0000-00000F000000}"/>
    <hyperlink ref="A45:C45" location="TFF!A1" display="TFF!A1" xr:uid="{00000000-0004-0000-0000-000010000000}"/>
    <hyperlink ref="A46:C46" location="TUSTF!A1" display="TUSTF!A1" xr:uid="{00000000-0004-0000-0000-000012000000}"/>
    <hyperlink ref="A3:C3" location="TAF!A1" display="TAF!A1" xr:uid="{00000000-0004-0000-0000-000013000000}"/>
    <hyperlink ref="A4:C4" location="TBAF!A1" display="TBAF!A1" xr:uid="{00000000-0004-0000-0000-000014000000}"/>
    <hyperlink ref="A5:C5" location="TBFSF!A1" display="TBFSF!A1" xr:uid="{00000000-0004-0000-0000-000015000000}"/>
    <hyperlink ref="A7:C7" location="TBCF!A1" display="TBCF!A1" xr:uid="{00000000-0004-0000-0000-000016000000}"/>
    <hyperlink ref="A9:C9" location="TDIF!A1" display="TDIF!A1" xr:uid="{00000000-0004-0000-0000-000017000000}"/>
    <hyperlink ref="A10:C10" location="TDIVYF!A1" display="TDIVYF!A1" xr:uid="{00000000-0004-0000-0000-000018000000}"/>
    <hyperlink ref="A12:C12" location="TEQPEF!A1" display="TEQPEF!A1" xr:uid="{00000000-0004-0000-0000-000019000000}"/>
    <hyperlink ref="A13:C13" location="TMIF!A1" display="TMIF!A1" xr:uid="{00000000-0004-0000-0000-00001A000000}"/>
    <hyperlink ref="A14:C14" location="TCS!A1" display="TCS!A1" xr:uid="{00000000-0004-0000-0000-00001B000000}"/>
    <hyperlink ref="A16:C16" location="TMCAPF!A1" display="TMCAPF!A1" xr:uid="{00000000-0004-0000-0000-00001C000000}"/>
    <hyperlink ref="A18:C18" location="TFEF!A1" display="TFEF!A1" xr:uid="{00000000-0004-0000-0000-00001D000000}"/>
    <hyperlink ref="A20:C20" location="TEGF!A1" display="TEGF!A1" xr:uid="{00000000-0004-0000-0000-00001E000000}"/>
    <hyperlink ref="A22:C22" location="TIFNA!A1" display="TIFNA!A1" xr:uid="{00000000-0004-0000-0000-00001F000000}"/>
    <hyperlink ref="A23:C23" location="TIFSA!A1" display="TIFSA!A1" xr:uid="{00000000-0004-0000-0000-000020000000}"/>
    <hyperlink ref="A24:C24" location="TICF!A1" display="TICF!A1" xr:uid="{00000000-0004-0000-0000-000021000000}"/>
    <hyperlink ref="A25:C25" location="TIPHF!A1" display="TIPHF!A1" xr:uid="{00000000-0004-0000-0000-000022000000}"/>
    <hyperlink ref="A26:C26" location="TTSF96!A1" display="TTSF96!A1" xr:uid="{00000000-0004-0000-0000-000023000000}"/>
    <hyperlink ref="A27:C27" location="TISF!A1" display="TISF!A1" xr:uid="{00000000-0004-0000-0000-000024000000}"/>
    <hyperlink ref="A28:C28" location="TEOF!A1" display="TEOF!A1" xr:uid="{00000000-0004-0000-0000-000025000000}"/>
    <hyperlink ref="A29:C29" location="TTOFE!A1" display="TTOFE!A1" xr:uid="{00000000-0004-0000-0000-000026000000}"/>
    <hyperlink ref="A32:C32" location="TINR!A1" display="TINR!A1" xr:uid="{00000000-0004-0000-0000-000027000000}"/>
    <hyperlink ref="A34:C34" location="TMAOF!A1" display="TMAOF!A1" xr:uid="{00000000-0004-0000-0000-000028000000}"/>
    <hyperlink ref="A35:C35" location="TNETF!A1" display="TNETF!A1" xr:uid="{00000000-0004-0000-0000-000029000000}"/>
    <hyperlink ref="A36:C36" location="TNPBETF!A1" display="TNPBETF!A1" xr:uid="{00000000-0004-0000-0000-00002A000000}"/>
    <hyperlink ref="A38:C38" location="TQNTF!A1" display="TQNTF!A1" xr:uid="{00000000-0004-0000-0000-00002B000000}"/>
    <hyperlink ref="A39:C39" location="TREF!A1" display="TREF!A1" xr:uid="{00000000-0004-0000-0000-00002C000000}"/>
    <hyperlink ref="A41:C41" location="TRSFM!A1" display="TRSFM!A1" xr:uid="{00000000-0004-0000-0000-00002D000000}"/>
    <hyperlink ref="A42:C42" location="TRSFP!A1" display="TRSFP!A1" xr:uid="{00000000-0004-0000-0000-00002E000000}"/>
    <hyperlink ref="A44:C44" location="TSCAPF!A1" display="TSCAPF!A1" xr:uid="{00000000-0004-0000-0000-00002F000000}"/>
    <hyperlink ref="A47:C47" location="TYCF!A1" display="TYCF!A1" xr:uid="{00000000-0004-0000-0000-000030000000}"/>
    <hyperlink ref="A30:C30" location="TFRSTF!A1" display="TFRSTF!A1" xr:uid="{00000000-0004-0000-0000-000031000000}"/>
    <hyperlink ref="C50" location="'Dividend History'!A1" display="Dividend History" xr:uid="{6D245524-9764-40AB-9090-762E6BDC3380}"/>
  </hyperlinks>
  <pageMargins left="0.75" right="0.75" top="1" bottom="1" header="0.5" footer="0.5"/>
  <pageSetup orientation="portrait" horizontalDpi="4294967295" verticalDpi="4294967295"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3E17-227F-41B6-82E4-007037E9B303}">
  <dimension ref="A1:E48"/>
  <sheetViews>
    <sheetView workbookViewId="0">
      <selection activeCell="B1" sqref="B1:E1"/>
    </sheetView>
  </sheetViews>
  <sheetFormatPr defaultRowHeight="15"/>
  <cols>
    <col min="1" max="1" width="13" style="351" customWidth="1"/>
    <col min="2" max="2" width="55.42578125" style="351" customWidth="1"/>
    <col min="3" max="3" width="16.140625" style="365" customWidth="1"/>
    <col min="4" max="4" width="50.7109375" style="351" customWidth="1"/>
    <col min="5" max="5" width="17.7109375" style="351" customWidth="1"/>
    <col min="6" max="16384" width="9.140625" style="351"/>
  </cols>
  <sheetData>
    <row r="1" spans="1:5" ht="18.75">
      <c r="B1" s="372" t="s">
        <v>3105</v>
      </c>
      <c r="C1" s="372"/>
      <c r="D1" s="372"/>
      <c r="E1" s="372"/>
    </row>
    <row r="2" spans="1:5">
      <c r="C2" s="352"/>
    </row>
    <row r="3" spans="1:5" s="354" customFormat="1" ht="30">
      <c r="A3" s="353" t="s">
        <v>3106</v>
      </c>
      <c r="B3" s="353" t="s">
        <v>3107</v>
      </c>
      <c r="C3" s="353" t="s">
        <v>3108</v>
      </c>
      <c r="D3" s="353" t="s">
        <v>3109</v>
      </c>
      <c r="E3" s="353" t="s">
        <v>3110</v>
      </c>
    </row>
    <row r="4" spans="1:5">
      <c r="A4" s="355" t="s">
        <v>3111</v>
      </c>
      <c r="B4" s="356" t="s">
        <v>280</v>
      </c>
      <c r="C4" s="357" t="s">
        <v>3112</v>
      </c>
      <c r="D4" s="358" t="s">
        <v>3113</v>
      </c>
      <c r="E4" s="356" t="s">
        <v>3114</v>
      </c>
    </row>
    <row r="5" spans="1:5">
      <c r="A5" s="355">
        <f>+A4+1</f>
        <v>2</v>
      </c>
      <c r="B5" s="356" t="s">
        <v>282</v>
      </c>
      <c r="C5" s="357" t="s">
        <v>3115</v>
      </c>
      <c r="D5" s="359" t="s">
        <v>3116</v>
      </c>
      <c r="E5" s="356" t="s">
        <v>3117</v>
      </c>
    </row>
    <row r="6" spans="1:5">
      <c r="A6" s="355">
        <f t="shared" ref="A6:A48" si="0">+A5+1</f>
        <v>3</v>
      </c>
      <c r="B6" s="356" t="s">
        <v>284</v>
      </c>
      <c r="C6" s="357" t="s">
        <v>3118</v>
      </c>
      <c r="D6" s="360" t="s">
        <v>3119</v>
      </c>
      <c r="E6" s="356" t="s">
        <v>3120</v>
      </c>
    </row>
    <row r="7" spans="1:5">
      <c r="A7" s="355">
        <f t="shared" si="0"/>
        <v>4</v>
      </c>
      <c r="B7" s="356" t="s">
        <v>254</v>
      </c>
      <c r="C7" s="357" t="s">
        <v>3121</v>
      </c>
      <c r="D7" s="360" t="s">
        <v>3122</v>
      </c>
      <c r="E7" s="356" t="s">
        <v>3121</v>
      </c>
    </row>
    <row r="8" spans="1:5">
      <c r="A8" s="355">
        <f t="shared" si="0"/>
        <v>5</v>
      </c>
      <c r="B8" s="356" t="s">
        <v>286</v>
      </c>
      <c r="C8" s="357" t="s">
        <v>3118</v>
      </c>
      <c r="D8" s="359" t="s">
        <v>3123</v>
      </c>
      <c r="E8" s="356" t="s">
        <v>3120</v>
      </c>
    </row>
    <row r="9" spans="1:5">
      <c r="A9" s="355">
        <f t="shared" si="0"/>
        <v>6</v>
      </c>
      <c r="B9" s="356" t="s">
        <v>256</v>
      </c>
      <c r="C9" s="357" t="s">
        <v>3121</v>
      </c>
      <c r="D9" s="359" t="s">
        <v>3124</v>
      </c>
      <c r="E9" s="356" t="s">
        <v>3121</v>
      </c>
    </row>
    <row r="10" spans="1:5">
      <c r="A10" s="355">
        <f t="shared" si="0"/>
        <v>7</v>
      </c>
      <c r="B10" s="356" t="s">
        <v>288</v>
      </c>
      <c r="C10" s="357" t="s">
        <v>3118</v>
      </c>
      <c r="D10" s="359" t="s">
        <v>3125</v>
      </c>
      <c r="E10" s="356" t="s">
        <v>3120</v>
      </c>
    </row>
    <row r="11" spans="1:5">
      <c r="A11" s="355">
        <f t="shared" si="0"/>
        <v>8</v>
      </c>
      <c r="B11" s="356" t="s">
        <v>290</v>
      </c>
      <c r="C11" s="357" t="s">
        <v>3118</v>
      </c>
      <c r="D11" s="359" t="s">
        <v>3123</v>
      </c>
      <c r="E11" s="356" t="s">
        <v>3120</v>
      </c>
    </row>
    <row r="12" spans="1:5">
      <c r="A12" s="355">
        <f t="shared" si="0"/>
        <v>9</v>
      </c>
      <c r="B12" s="356" t="s">
        <v>258</v>
      </c>
      <c r="C12" s="357" t="s">
        <v>3121</v>
      </c>
      <c r="D12" s="360" t="s">
        <v>3126</v>
      </c>
      <c r="E12" s="356" t="s">
        <v>3121</v>
      </c>
    </row>
    <row r="13" spans="1:5">
      <c r="A13" s="355">
        <f t="shared" si="0"/>
        <v>10</v>
      </c>
      <c r="B13" s="356" t="s">
        <v>292</v>
      </c>
      <c r="C13" s="357" t="s">
        <v>3118</v>
      </c>
      <c r="D13" s="359" t="s">
        <v>3123</v>
      </c>
      <c r="E13" s="356" t="s">
        <v>3120</v>
      </c>
    </row>
    <row r="14" spans="1:5">
      <c r="A14" s="355">
        <f t="shared" si="0"/>
        <v>11</v>
      </c>
      <c r="B14" s="356" t="s">
        <v>294</v>
      </c>
      <c r="C14" s="357" t="s">
        <v>3121</v>
      </c>
      <c r="D14" s="360" t="s">
        <v>3127</v>
      </c>
      <c r="E14" s="356" t="s">
        <v>3128</v>
      </c>
    </row>
    <row r="15" spans="1:5">
      <c r="A15" s="355">
        <f t="shared" si="0"/>
        <v>12</v>
      </c>
      <c r="B15" s="356" t="s">
        <v>296</v>
      </c>
      <c r="C15" s="357" t="s">
        <v>3118</v>
      </c>
      <c r="D15" s="361" t="s">
        <v>3129</v>
      </c>
      <c r="E15" s="356" t="s">
        <v>3120</v>
      </c>
    </row>
    <row r="16" spans="1:5">
      <c r="A16" s="355">
        <f t="shared" si="0"/>
        <v>13</v>
      </c>
      <c r="B16" s="356" t="s">
        <v>3130</v>
      </c>
      <c r="C16" s="362" t="s">
        <v>3131</v>
      </c>
      <c r="D16" s="360" t="s">
        <v>3132</v>
      </c>
      <c r="E16" s="356" t="s">
        <v>3121</v>
      </c>
    </row>
    <row r="17" spans="1:5">
      <c r="A17" s="355">
        <f t="shared" si="0"/>
        <v>14</v>
      </c>
      <c r="B17" s="356" t="s">
        <v>298</v>
      </c>
      <c r="C17" s="357" t="s">
        <v>3118</v>
      </c>
      <c r="D17" s="359" t="s">
        <v>3123</v>
      </c>
      <c r="E17" s="356" t="s">
        <v>3120</v>
      </c>
    </row>
    <row r="18" spans="1:5">
      <c r="A18" s="355">
        <f t="shared" si="0"/>
        <v>15</v>
      </c>
      <c r="B18" s="356" t="s">
        <v>261</v>
      </c>
      <c r="C18" s="357" t="s">
        <v>3131</v>
      </c>
      <c r="D18" s="359" t="s">
        <v>3133</v>
      </c>
      <c r="E18" s="356" t="s">
        <v>3121</v>
      </c>
    </row>
    <row r="19" spans="1:5">
      <c r="A19" s="355">
        <f t="shared" si="0"/>
        <v>16</v>
      </c>
      <c r="B19" s="356" t="s">
        <v>300</v>
      </c>
      <c r="C19" s="357" t="s">
        <v>3118</v>
      </c>
      <c r="D19" s="359" t="s">
        <v>3123</v>
      </c>
      <c r="E19" s="356" t="s">
        <v>3120</v>
      </c>
    </row>
    <row r="20" spans="1:5">
      <c r="A20" s="355">
        <f t="shared" si="0"/>
        <v>17</v>
      </c>
      <c r="B20" s="356" t="s">
        <v>263</v>
      </c>
      <c r="C20" s="357" t="s">
        <v>3121</v>
      </c>
      <c r="D20" s="360" t="s">
        <v>3134</v>
      </c>
      <c r="E20" s="356" t="s">
        <v>3121</v>
      </c>
    </row>
    <row r="21" spans="1:5">
      <c r="A21" s="355">
        <f t="shared" si="0"/>
        <v>18</v>
      </c>
      <c r="B21" s="356" t="s">
        <v>302</v>
      </c>
      <c r="C21" s="357" t="s">
        <v>3118</v>
      </c>
      <c r="D21" s="359" t="s">
        <v>3135</v>
      </c>
      <c r="E21" s="356" t="s">
        <v>3118</v>
      </c>
    </row>
    <row r="22" spans="1:5">
      <c r="A22" s="355">
        <f t="shared" si="0"/>
        <v>19</v>
      </c>
      <c r="B22" s="356" t="s">
        <v>265</v>
      </c>
      <c r="C22" s="357" t="s">
        <v>3121</v>
      </c>
      <c r="D22" s="359" t="s">
        <v>3126</v>
      </c>
      <c r="E22" s="356" t="s">
        <v>3121</v>
      </c>
    </row>
    <row r="23" spans="1:5">
      <c r="A23" s="355">
        <f t="shared" si="0"/>
        <v>20</v>
      </c>
      <c r="B23" s="356" t="s">
        <v>304</v>
      </c>
      <c r="C23" s="357" t="s">
        <v>3118</v>
      </c>
      <c r="D23" s="359" t="s">
        <v>3136</v>
      </c>
      <c r="E23" s="356" t="s">
        <v>3120</v>
      </c>
    </row>
    <row r="24" spans="1:5">
      <c r="A24" s="355">
        <f t="shared" si="0"/>
        <v>21</v>
      </c>
      <c r="B24" s="356" t="s">
        <v>306</v>
      </c>
      <c r="C24" s="357" t="s">
        <v>3118</v>
      </c>
      <c r="D24" s="359" t="s">
        <v>3137</v>
      </c>
      <c r="E24" s="356" t="s">
        <v>3118</v>
      </c>
    </row>
    <row r="25" spans="1:5">
      <c r="A25" s="355">
        <f t="shared" si="0"/>
        <v>22</v>
      </c>
      <c r="B25" s="356" t="s">
        <v>308</v>
      </c>
      <c r="C25" s="357" t="s">
        <v>3118</v>
      </c>
      <c r="D25" s="360" t="s">
        <v>3138</v>
      </c>
      <c r="E25" s="356" t="s">
        <v>3120</v>
      </c>
    </row>
    <row r="26" spans="1:5">
      <c r="A26" s="355">
        <f t="shared" si="0"/>
        <v>23</v>
      </c>
      <c r="B26" s="356" t="s">
        <v>310</v>
      </c>
      <c r="C26" s="357" t="s">
        <v>3118</v>
      </c>
      <c r="D26" s="359" t="s">
        <v>3139</v>
      </c>
      <c r="E26" s="356" t="s">
        <v>3120</v>
      </c>
    </row>
    <row r="27" spans="1:5">
      <c r="A27" s="355">
        <f t="shared" si="0"/>
        <v>24</v>
      </c>
      <c r="B27" s="356" t="s">
        <v>312</v>
      </c>
      <c r="C27" s="357" t="s">
        <v>3118</v>
      </c>
      <c r="D27" s="359" t="s">
        <v>3123</v>
      </c>
      <c r="E27" s="356" t="s">
        <v>3120</v>
      </c>
    </row>
    <row r="28" spans="1:5">
      <c r="A28" s="355">
        <f t="shared" si="0"/>
        <v>25</v>
      </c>
      <c r="B28" s="356" t="s">
        <v>314</v>
      </c>
      <c r="C28" s="357" t="s">
        <v>3118</v>
      </c>
      <c r="D28" s="363" t="s">
        <v>3140</v>
      </c>
      <c r="E28" s="356" t="s">
        <v>3118</v>
      </c>
    </row>
    <row r="29" spans="1:5">
      <c r="A29" s="355">
        <f t="shared" si="0"/>
        <v>26</v>
      </c>
      <c r="B29" s="356" t="s">
        <v>316</v>
      </c>
      <c r="C29" s="357" t="s">
        <v>3118</v>
      </c>
      <c r="D29" s="361" t="s">
        <v>3141</v>
      </c>
      <c r="E29" s="356" t="s">
        <v>3120</v>
      </c>
    </row>
    <row r="30" spans="1:5">
      <c r="A30" s="355">
        <f t="shared" si="0"/>
        <v>27</v>
      </c>
      <c r="B30" s="356" t="s">
        <v>318</v>
      </c>
      <c r="C30" s="357" t="s">
        <v>3118</v>
      </c>
      <c r="D30" s="359" t="s">
        <v>3142</v>
      </c>
      <c r="E30" s="356" t="s">
        <v>3120</v>
      </c>
    </row>
    <row r="31" spans="1:5">
      <c r="A31" s="355">
        <f t="shared" si="0"/>
        <v>28</v>
      </c>
      <c r="B31" s="356" t="s">
        <v>341</v>
      </c>
      <c r="C31" s="357" t="s">
        <v>3131</v>
      </c>
      <c r="D31" s="360" t="s">
        <v>3143</v>
      </c>
      <c r="E31" s="356" t="s">
        <v>3131</v>
      </c>
    </row>
    <row r="32" spans="1:5">
      <c r="A32" s="355">
        <f t="shared" si="0"/>
        <v>29</v>
      </c>
      <c r="B32" s="356" t="s">
        <v>3144</v>
      </c>
      <c r="C32" s="357" t="s">
        <v>3121</v>
      </c>
      <c r="D32" s="360" t="s">
        <v>3132</v>
      </c>
      <c r="E32" s="356" t="s">
        <v>3121</v>
      </c>
    </row>
    <row r="33" spans="1:5">
      <c r="A33" s="355">
        <f t="shared" si="0"/>
        <v>30</v>
      </c>
      <c r="B33" s="356" t="s">
        <v>320</v>
      </c>
      <c r="C33" s="357" t="s">
        <v>3118</v>
      </c>
      <c r="D33" s="359" t="s">
        <v>3145</v>
      </c>
      <c r="E33" s="356" t="s">
        <v>3120</v>
      </c>
    </row>
    <row r="34" spans="1:5">
      <c r="A34" s="355">
        <f t="shared" si="0"/>
        <v>31</v>
      </c>
      <c r="B34" s="356" t="s">
        <v>268</v>
      </c>
      <c r="C34" s="357" t="s">
        <v>3121</v>
      </c>
      <c r="D34" s="360" t="s">
        <v>3146</v>
      </c>
      <c r="E34" s="356" t="s">
        <v>3121</v>
      </c>
    </row>
    <row r="35" spans="1:5" ht="30">
      <c r="A35" s="355">
        <f t="shared" si="0"/>
        <v>32</v>
      </c>
      <c r="B35" s="356" t="s">
        <v>322</v>
      </c>
      <c r="C35" s="357" t="s">
        <v>3118</v>
      </c>
      <c r="D35" s="364" t="s">
        <v>3147</v>
      </c>
      <c r="E35" s="356" t="s">
        <v>3120</v>
      </c>
    </row>
    <row r="36" spans="1:5">
      <c r="A36" s="355">
        <f t="shared" si="0"/>
        <v>33</v>
      </c>
      <c r="B36" s="356" t="s">
        <v>324</v>
      </c>
      <c r="C36" s="357" t="s">
        <v>3118</v>
      </c>
      <c r="D36" s="359" t="s">
        <v>3136</v>
      </c>
      <c r="E36" s="356" t="s">
        <v>3120</v>
      </c>
    </row>
    <row r="37" spans="1:5">
      <c r="A37" s="355">
        <f t="shared" si="0"/>
        <v>34</v>
      </c>
      <c r="B37" s="356" t="s">
        <v>326</v>
      </c>
      <c r="C37" s="357" t="s">
        <v>3118</v>
      </c>
      <c r="D37" s="360" t="s">
        <v>3148</v>
      </c>
      <c r="E37" s="356" t="s">
        <v>3120</v>
      </c>
    </row>
    <row r="38" spans="1:5">
      <c r="A38" s="355">
        <f t="shared" si="0"/>
        <v>35</v>
      </c>
      <c r="B38" s="356" t="s">
        <v>270</v>
      </c>
      <c r="C38" s="357" t="s">
        <v>3112</v>
      </c>
      <c r="D38" s="360" t="s">
        <v>3149</v>
      </c>
      <c r="E38" s="356" t="s">
        <v>3112</v>
      </c>
    </row>
    <row r="39" spans="1:5">
      <c r="A39" s="355">
        <f t="shared" si="0"/>
        <v>36</v>
      </c>
      <c r="B39" s="356" t="s">
        <v>328</v>
      </c>
      <c r="C39" s="357" t="s">
        <v>3118</v>
      </c>
      <c r="D39" s="360" t="s">
        <v>3150</v>
      </c>
      <c r="E39" s="356" t="s">
        <v>3118</v>
      </c>
    </row>
    <row r="40" spans="1:5">
      <c r="A40" s="355">
        <f t="shared" si="0"/>
        <v>37</v>
      </c>
      <c r="B40" s="356" t="s">
        <v>330</v>
      </c>
      <c r="C40" s="357" t="s">
        <v>3118</v>
      </c>
      <c r="D40" s="360" t="s">
        <v>3151</v>
      </c>
      <c r="E40" s="356" t="s">
        <v>3120</v>
      </c>
    </row>
    <row r="41" spans="1:5">
      <c r="A41" s="355">
        <f t="shared" si="0"/>
        <v>38</v>
      </c>
      <c r="B41" s="356" t="s">
        <v>272</v>
      </c>
      <c r="C41" s="357" t="s">
        <v>3115</v>
      </c>
      <c r="D41" s="359" t="s">
        <v>3152</v>
      </c>
      <c r="E41" s="356" t="s">
        <v>3115</v>
      </c>
    </row>
    <row r="42" spans="1:5">
      <c r="A42" s="355">
        <f t="shared" si="0"/>
        <v>39</v>
      </c>
      <c r="B42" s="356" t="s">
        <v>332</v>
      </c>
      <c r="C42" s="357" t="s">
        <v>3118</v>
      </c>
      <c r="D42" s="359" t="s">
        <v>3153</v>
      </c>
      <c r="E42" s="357" t="s">
        <v>3118</v>
      </c>
    </row>
    <row r="43" spans="1:5">
      <c r="A43" s="355">
        <f t="shared" si="0"/>
        <v>40</v>
      </c>
      <c r="B43" s="356" t="s">
        <v>334</v>
      </c>
      <c r="C43" s="357" t="s">
        <v>3118</v>
      </c>
      <c r="D43" s="359" t="s">
        <v>3123</v>
      </c>
      <c r="E43" s="356" t="s">
        <v>3120</v>
      </c>
    </row>
    <row r="44" spans="1:5">
      <c r="A44" s="355">
        <f t="shared" si="0"/>
        <v>41</v>
      </c>
      <c r="B44" s="356" t="s">
        <v>3154</v>
      </c>
      <c r="C44" s="357" t="s">
        <v>3121</v>
      </c>
      <c r="D44" s="360" t="s">
        <v>3133</v>
      </c>
      <c r="E44" s="356" t="s">
        <v>3121</v>
      </c>
    </row>
    <row r="45" spans="1:5">
      <c r="A45" s="355">
        <f t="shared" si="0"/>
        <v>42</v>
      </c>
      <c r="B45" s="356" t="s">
        <v>336</v>
      </c>
      <c r="C45" s="357" t="s">
        <v>3118</v>
      </c>
      <c r="D45" s="359" t="s">
        <v>3155</v>
      </c>
      <c r="E45" s="356" t="s">
        <v>3120</v>
      </c>
    </row>
    <row r="46" spans="1:5">
      <c r="A46" s="355">
        <f t="shared" si="0"/>
        <v>43</v>
      </c>
      <c r="B46" s="356" t="s">
        <v>275</v>
      </c>
      <c r="C46" s="357" t="s">
        <v>3131</v>
      </c>
      <c r="D46" s="360" t="s">
        <v>3156</v>
      </c>
      <c r="E46" s="356" t="s">
        <v>3115</v>
      </c>
    </row>
    <row r="47" spans="1:5">
      <c r="A47" s="355">
        <f t="shared" si="0"/>
        <v>44</v>
      </c>
      <c r="B47" s="356" t="s">
        <v>277</v>
      </c>
      <c r="C47" s="357" t="s">
        <v>3121</v>
      </c>
      <c r="D47" s="358" t="s">
        <v>3157</v>
      </c>
      <c r="E47" s="356" t="s">
        <v>3115</v>
      </c>
    </row>
    <row r="48" spans="1:5">
      <c r="A48" s="355">
        <f t="shared" si="0"/>
        <v>45</v>
      </c>
      <c r="B48" s="356" t="s">
        <v>338</v>
      </c>
      <c r="C48" s="357" t="s">
        <v>3118</v>
      </c>
      <c r="D48" s="359" t="s">
        <v>3123</v>
      </c>
      <c r="E48" s="356" t="s">
        <v>3120</v>
      </c>
    </row>
  </sheetData>
  <mergeCells count="1">
    <mergeCell ref="B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163B-8D8F-4CA8-B3E5-E3720528706C}">
  <dimension ref="A1:IV245"/>
  <sheetViews>
    <sheetView workbookViewId="0">
      <selection activeCell="B1" sqref="B1:E1"/>
    </sheetView>
  </sheetViews>
  <sheetFormatPr defaultRowHeight="15"/>
  <cols>
    <col min="1" max="1" width="9.140625" style="132"/>
    <col min="2" max="2" width="17.28515625" style="160" customWidth="1"/>
    <col min="3" max="3" width="21.85546875" style="132" customWidth="1"/>
    <col min="4" max="4" width="18.28515625" style="132" customWidth="1"/>
    <col min="5" max="5" width="16.7109375" style="132" customWidth="1"/>
    <col min="6" max="257" width="9.140625" style="132"/>
    <col min="258" max="258" width="17.28515625" style="132" customWidth="1"/>
    <col min="259" max="259" width="21.85546875" style="132" customWidth="1"/>
    <col min="260" max="260" width="18.28515625" style="132" customWidth="1"/>
    <col min="261" max="261" width="16.7109375" style="132" customWidth="1"/>
    <col min="262" max="513" width="9.140625" style="132"/>
    <col min="514" max="514" width="17.28515625" style="132" customWidth="1"/>
    <col min="515" max="515" width="21.85546875" style="132" customWidth="1"/>
    <col min="516" max="516" width="18.28515625" style="132" customWidth="1"/>
    <col min="517" max="517" width="16.7109375" style="132" customWidth="1"/>
    <col min="518" max="769" width="9.140625" style="132"/>
    <col min="770" max="770" width="17.28515625" style="132" customWidth="1"/>
    <col min="771" max="771" width="21.85546875" style="132" customWidth="1"/>
    <col min="772" max="772" width="18.28515625" style="132" customWidth="1"/>
    <col min="773" max="773" width="16.7109375" style="132" customWidth="1"/>
    <col min="774" max="1025" width="9.140625" style="132"/>
    <col min="1026" max="1026" width="17.28515625" style="132" customWidth="1"/>
    <col min="1027" max="1027" width="21.85546875" style="132" customWidth="1"/>
    <col min="1028" max="1028" width="18.28515625" style="132" customWidth="1"/>
    <col min="1029" max="1029" width="16.7109375" style="132" customWidth="1"/>
    <col min="1030" max="1281" width="9.140625" style="132"/>
    <col min="1282" max="1282" width="17.28515625" style="132" customWidth="1"/>
    <col min="1283" max="1283" width="21.85546875" style="132" customWidth="1"/>
    <col min="1284" max="1284" width="18.28515625" style="132" customWidth="1"/>
    <col min="1285" max="1285" width="16.7109375" style="132" customWidth="1"/>
    <col min="1286" max="1537" width="9.140625" style="132"/>
    <col min="1538" max="1538" width="17.28515625" style="132" customWidth="1"/>
    <col min="1539" max="1539" width="21.85546875" style="132" customWidth="1"/>
    <col min="1540" max="1540" width="18.28515625" style="132" customWidth="1"/>
    <col min="1541" max="1541" width="16.7109375" style="132" customWidth="1"/>
    <col min="1542" max="1793" width="9.140625" style="132"/>
    <col min="1794" max="1794" width="17.28515625" style="132" customWidth="1"/>
    <col min="1795" max="1795" width="21.85546875" style="132" customWidth="1"/>
    <col min="1796" max="1796" width="18.28515625" style="132" customWidth="1"/>
    <col min="1797" max="1797" width="16.7109375" style="132" customWidth="1"/>
    <col min="1798" max="2049" width="9.140625" style="132"/>
    <col min="2050" max="2050" width="17.28515625" style="132" customWidth="1"/>
    <col min="2051" max="2051" width="21.85546875" style="132" customWidth="1"/>
    <col min="2052" max="2052" width="18.28515625" style="132" customWidth="1"/>
    <col min="2053" max="2053" width="16.7109375" style="132" customWidth="1"/>
    <col min="2054" max="2305" width="9.140625" style="132"/>
    <col min="2306" max="2306" width="17.28515625" style="132" customWidth="1"/>
    <col min="2307" max="2307" width="21.85546875" style="132" customWidth="1"/>
    <col min="2308" max="2308" width="18.28515625" style="132" customWidth="1"/>
    <col min="2309" max="2309" width="16.7109375" style="132" customWidth="1"/>
    <col min="2310" max="2561" width="9.140625" style="132"/>
    <col min="2562" max="2562" width="17.28515625" style="132" customWidth="1"/>
    <col min="2563" max="2563" width="21.85546875" style="132" customWidth="1"/>
    <col min="2564" max="2564" width="18.28515625" style="132" customWidth="1"/>
    <col min="2565" max="2565" width="16.7109375" style="132" customWidth="1"/>
    <col min="2566" max="2817" width="9.140625" style="132"/>
    <col min="2818" max="2818" width="17.28515625" style="132" customWidth="1"/>
    <col min="2819" max="2819" width="21.85546875" style="132" customWidth="1"/>
    <col min="2820" max="2820" width="18.28515625" style="132" customWidth="1"/>
    <col min="2821" max="2821" width="16.7109375" style="132" customWidth="1"/>
    <col min="2822" max="3073" width="9.140625" style="132"/>
    <col min="3074" max="3074" width="17.28515625" style="132" customWidth="1"/>
    <col min="3075" max="3075" width="21.85546875" style="132" customWidth="1"/>
    <col min="3076" max="3076" width="18.28515625" style="132" customWidth="1"/>
    <col min="3077" max="3077" width="16.7109375" style="132" customWidth="1"/>
    <col min="3078" max="3329" width="9.140625" style="132"/>
    <col min="3330" max="3330" width="17.28515625" style="132" customWidth="1"/>
    <col min="3331" max="3331" width="21.85546875" style="132" customWidth="1"/>
    <col min="3332" max="3332" width="18.28515625" style="132" customWidth="1"/>
    <col min="3333" max="3333" width="16.7109375" style="132" customWidth="1"/>
    <col min="3334" max="3585" width="9.140625" style="132"/>
    <col min="3586" max="3586" width="17.28515625" style="132" customWidth="1"/>
    <col min="3587" max="3587" width="21.85546875" style="132" customWidth="1"/>
    <col min="3588" max="3588" width="18.28515625" style="132" customWidth="1"/>
    <col min="3589" max="3589" width="16.7109375" style="132" customWidth="1"/>
    <col min="3590" max="3841" width="9.140625" style="132"/>
    <col min="3842" max="3842" width="17.28515625" style="132" customWidth="1"/>
    <col min="3843" max="3843" width="21.85546875" style="132" customWidth="1"/>
    <col min="3844" max="3844" width="18.28515625" style="132" customWidth="1"/>
    <col min="3845" max="3845" width="16.7109375" style="132" customWidth="1"/>
    <col min="3846" max="4097" width="9.140625" style="132"/>
    <col min="4098" max="4098" width="17.28515625" style="132" customWidth="1"/>
    <col min="4099" max="4099" width="21.85546875" style="132" customWidth="1"/>
    <col min="4100" max="4100" width="18.28515625" style="132" customWidth="1"/>
    <col min="4101" max="4101" width="16.7109375" style="132" customWidth="1"/>
    <col min="4102" max="4353" width="9.140625" style="132"/>
    <col min="4354" max="4354" width="17.28515625" style="132" customWidth="1"/>
    <col min="4355" max="4355" width="21.85546875" style="132" customWidth="1"/>
    <col min="4356" max="4356" width="18.28515625" style="132" customWidth="1"/>
    <col min="4357" max="4357" width="16.7109375" style="132" customWidth="1"/>
    <col min="4358" max="4609" width="9.140625" style="132"/>
    <col min="4610" max="4610" width="17.28515625" style="132" customWidth="1"/>
    <col min="4611" max="4611" width="21.85546875" style="132" customWidth="1"/>
    <col min="4612" max="4612" width="18.28515625" style="132" customWidth="1"/>
    <col min="4613" max="4613" width="16.7109375" style="132" customWidth="1"/>
    <col min="4614" max="4865" width="9.140625" style="132"/>
    <col min="4866" max="4866" width="17.28515625" style="132" customWidth="1"/>
    <col min="4867" max="4867" width="21.85546875" style="132" customWidth="1"/>
    <col min="4868" max="4868" width="18.28515625" style="132" customWidth="1"/>
    <col min="4869" max="4869" width="16.7109375" style="132" customWidth="1"/>
    <col min="4870" max="5121" width="9.140625" style="132"/>
    <col min="5122" max="5122" width="17.28515625" style="132" customWidth="1"/>
    <col min="5123" max="5123" width="21.85546875" style="132" customWidth="1"/>
    <col min="5124" max="5124" width="18.28515625" style="132" customWidth="1"/>
    <col min="5125" max="5125" width="16.7109375" style="132" customWidth="1"/>
    <col min="5126" max="5377" width="9.140625" style="132"/>
    <col min="5378" max="5378" width="17.28515625" style="132" customWidth="1"/>
    <col min="5379" max="5379" width="21.85546875" style="132" customWidth="1"/>
    <col min="5380" max="5380" width="18.28515625" style="132" customWidth="1"/>
    <col min="5381" max="5381" width="16.7109375" style="132" customWidth="1"/>
    <col min="5382" max="5633" width="9.140625" style="132"/>
    <col min="5634" max="5634" width="17.28515625" style="132" customWidth="1"/>
    <col min="5635" max="5635" width="21.85546875" style="132" customWidth="1"/>
    <col min="5636" max="5636" width="18.28515625" style="132" customWidth="1"/>
    <col min="5637" max="5637" width="16.7109375" style="132" customWidth="1"/>
    <col min="5638" max="5889" width="9.140625" style="132"/>
    <col min="5890" max="5890" width="17.28515625" style="132" customWidth="1"/>
    <col min="5891" max="5891" width="21.85546875" style="132" customWidth="1"/>
    <col min="5892" max="5892" width="18.28515625" style="132" customWidth="1"/>
    <col min="5893" max="5893" width="16.7109375" style="132" customWidth="1"/>
    <col min="5894" max="6145" width="9.140625" style="132"/>
    <col min="6146" max="6146" width="17.28515625" style="132" customWidth="1"/>
    <col min="6147" max="6147" width="21.85546875" style="132" customWidth="1"/>
    <col min="6148" max="6148" width="18.28515625" style="132" customWidth="1"/>
    <col min="6149" max="6149" width="16.7109375" style="132" customWidth="1"/>
    <col min="6150" max="6401" width="9.140625" style="132"/>
    <col min="6402" max="6402" width="17.28515625" style="132" customWidth="1"/>
    <col min="6403" max="6403" width="21.85546875" style="132" customWidth="1"/>
    <col min="6404" max="6404" width="18.28515625" style="132" customWidth="1"/>
    <col min="6405" max="6405" width="16.7109375" style="132" customWidth="1"/>
    <col min="6406" max="6657" width="9.140625" style="132"/>
    <col min="6658" max="6658" width="17.28515625" style="132" customWidth="1"/>
    <col min="6659" max="6659" width="21.85546875" style="132" customWidth="1"/>
    <col min="6660" max="6660" width="18.28515625" style="132" customWidth="1"/>
    <col min="6661" max="6661" width="16.7109375" style="132" customWidth="1"/>
    <col min="6662" max="6913" width="9.140625" style="132"/>
    <col min="6914" max="6914" width="17.28515625" style="132" customWidth="1"/>
    <col min="6915" max="6915" width="21.85546875" style="132" customWidth="1"/>
    <col min="6916" max="6916" width="18.28515625" style="132" customWidth="1"/>
    <col min="6917" max="6917" width="16.7109375" style="132" customWidth="1"/>
    <col min="6918" max="7169" width="9.140625" style="132"/>
    <col min="7170" max="7170" width="17.28515625" style="132" customWidth="1"/>
    <col min="7171" max="7171" width="21.85546875" style="132" customWidth="1"/>
    <col min="7172" max="7172" width="18.28515625" style="132" customWidth="1"/>
    <col min="7173" max="7173" width="16.7109375" style="132" customWidth="1"/>
    <col min="7174" max="7425" width="9.140625" style="132"/>
    <col min="7426" max="7426" width="17.28515625" style="132" customWidth="1"/>
    <col min="7427" max="7427" width="21.85546875" style="132" customWidth="1"/>
    <col min="7428" max="7428" width="18.28515625" style="132" customWidth="1"/>
    <col min="7429" max="7429" width="16.7109375" style="132" customWidth="1"/>
    <col min="7430" max="7681" width="9.140625" style="132"/>
    <col min="7682" max="7682" width="17.28515625" style="132" customWidth="1"/>
    <col min="7683" max="7683" width="21.85546875" style="132" customWidth="1"/>
    <col min="7684" max="7684" width="18.28515625" style="132" customWidth="1"/>
    <col min="7685" max="7685" width="16.7109375" style="132" customWidth="1"/>
    <col min="7686" max="7937" width="9.140625" style="132"/>
    <col min="7938" max="7938" width="17.28515625" style="132" customWidth="1"/>
    <col min="7939" max="7939" width="21.85546875" style="132" customWidth="1"/>
    <col min="7940" max="7940" width="18.28515625" style="132" customWidth="1"/>
    <col min="7941" max="7941" width="16.7109375" style="132" customWidth="1"/>
    <col min="7942" max="8193" width="9.140625" style="132"/>
    <col min="8194" max="8194" width="17.28515625" style="132" customWidth="1"/>
    <col min="8195" max="8195" width="21.85546875" style="132" customWidth="1"/>
    <col min="8196" max="8196" width="18.28515625" style="132" customWidth="1"/>
    <col min="8197" max="8197" width="16.7109375" style="132" customWidth="1"/>
    <col min="8198" max="8449" width="9.140625" style="132"/>
    <col min="8450" max="8450" width="17.28515625" style="132" customWidth="1"/>
    <col min="8451" max="8451" width="21.85546875" style="132" customWidth="1"/>
    <col min="8452" max="8452" width="18.28515625" style="132" customWidth="1"/>
    <col min="8453" max="8453" width="16.7109375" style="132" customWidth="1"/>
    <col min="8454" max="8705" width="9.140625" style="132"/>
    <col min="8706" max="8706" width="17.28515625" style="132" customWidth="1"/>
    <col min="8707" max="8707" width="21.85546875" style="132" customWidth="1"/>
    <col min="8708" max="8708" width="18.28515625" style="132" customWidth="1"/>
    <col min="8709" max="8709" width="16.7109375" style="132" customWidth="1"/>
    <col min="8710" max="8961" width="9.140625" style="132"/>
    <col min="8962" max="8962" width="17.28515625" style="132" customWidth="1"/>
    <col min="8963" max="8963" width="21.85546875" style="132" customWidth="1"/>
    <col min="8964" max="8964" width="18.28515625" style="132" customWidth="1"/>
    <col min="8965" max="8965" width="16.7109375" style="132" customWidth="1"/>
    <col min="8966" max="9217" width="9.140625" style="132"/>
    <col min="9218" max="9218" width="17.28515625" style="132" customWidth="1"/>
    <col min="9219" max="9219" width="21.85546875" style="132" customWidth="1"/>
    <col min="9220" max="9220" width="18.28515625" style="132" customWidth="1"/>
    <col min="9221" max="9221" width="16.7109375" style="132" customWidth="1"/>
    <col min="9222" max="9473" width="9.140625" style="132"/>
    <col min="9474" max="9474" width="17.28515625" style="132" customWidth="1"/>
    <col min="9475" max="9475" width="21.85546875" style="132" customWidth="1"/>
    <col min="9476" max="9476" width="18.28515625" style="132" customWidth="1"/>
    <col min="9477" max="9477" width="16.7109375" style="132" customWidth="1"/>
    <col min="9478" max="9729" width="9.140625" style="132"/>
    <col min="9730" max="9730" width="17.28515625" style="132" customWidth="1"/>
    <col min="9731" max="9731" width="21.85546875" style="132" customWidth="1"/>
    <col min="9732" max="9732" width="18.28515625" style="132" customWidth="1"/>
    <col min="9733" max="9733" width="16.7109375" style="132" customWidth="1"/>
    <col min="9734" max="9985" width="9.140625" style="132"/>
    <col min="9986" max="9986" width="17.28515625" style="132" customWidth="1"/>
    <col min="9987" max="9987" width="21.85546875" style="132" customWidth="1"/>
    <col min="9988" max="9988" width="18.28515625" style="132" customWidth="1"/>
    <col min="9989" max="9989" width="16.7109375" style="132" customWidth="1"/>
    <col min="9990" max="10241" width="9.140625" style="132"/>
    <col min="10242" max="10242" width="17.28515625" style="132" customWidth="1"/>
    <col min="10243" max="10243" width="21.85546875" style="132" customWidth="1"/>
    <col min="10244" max="10244" width="18.28515625" style="132" customWidth="1"/>
    <col min="10245" max="10245" width="16.7109375" style="132" customWidth="1"/>
    <col min="10246" max="10497" width="9.140625" style="132"/>
    <col min="10498" max="10498" width="17.28515625" style="132" customWidth="1"/>
    <col min="10499" max="10499" width="21.85546875" style="132" customWidth="1"/>
    <col min="10500" max="10500" width="18.28515625" style="132" customWidth="1"/>
    <col min="10501" max="10501" width="16.7109375" style="132" customWidth="1"/>
    <col min="10502" max="10753" width="9.140625" style="132"/>
    <col min="10754" max="10754" width="17.28515625" style="132" customWidth="1"/>
    <col min="10755" max="10755" width="21.85546875" style="132" customWidth="1"/>
    <col min="10756" max="10756" width="18.28515625" style="132" customWidth="1"/>
    <col min="10757" max="10757" width="16.7109375" style="132" customWidth="1"/>
    <col min="10758" max="11009" width="9.140625" style="132"/>
    <col min="11010" max="11010" width="17.28515625" style="132" customWidth="1"/>
    <col min="11011" max="11011" width="21.85546875" style="132" customWidth="1"/>
    <col min="11012" max="11012" width="18.28515625" style="132" customWidth="1"/>
    <col min="11013" max="11013" width="16.7109375" style="132" customWidth="1"/>
    <col min="11014" max="11265" width="9.140625" style="132"/>
    <col min="11266" max="11266" width="17.28515625" style="132" customWidth="1"/>
    <col min="11267" max="11267" width="21.85546875" style="132" customWidth="1"/>
    <col min="11268" max="11268" width="18.28515625" style="132" customWidth="1"/>
    <col min="11269" max="11269" width="16.7109375" style="132" customWidth="1"/>
    <col min="11270" max="11521" width="9.140625" style="132"/>
    <col min="11522" max="11522" width="17.28515625" style="132" customWidth="1"/>
    <col min="11523" max="11523" width="21.85546875" style="132" customWidth="1"/>
    <col min="11524" max="11524" width="18.28515625" style="132" customWidth="1"/>
    <col min="11525" max="11525" width="16.7109375" style="132" customWidth="1"/>
    <col min="11526" max="11777" width="9.140625" style="132"/>
    <col min="11778" max="11778" width="17.28515625" style="132" customWidth="1"/>
    <col min="11779" max="11779" width="21.85546875" style="132" customWidth="1"/>
    <col min="11780" max="11780" width="18.28515625" style="132" customWidth="1"/>
    <col min="11781" max="11781" width="16.7109375" style="132" customWidth="1"/>
    <col min="11782" max="12033" width="9.140625" style="132"/>
    <col min="12034" max="12034" width="17.28515625" style="132" customWidth="1"/>
    <col min="12035" max="12035" width="21.85546875" style="132" customWidth="1"/>
    <col min="12036" max="12036" width="18.28515625" style="132" customWidth="1"/>
    <col min="12037" max="12037" width="16.7109375" style="132" customWidth="1"/>
    <col min="12038" max="12289" width="9.140625" style="132"/>
    <col min="12290" max="12290" width="17.28515625" style="132" customWidth="1"/>
    <col min="12291" max="12291" width="21.85546875" style="132" customWidth="1"/>
    <col min="12292" max="12292" width="18.28515625" style="132" customWidth="1"/>
    <col min="12293" max="12293" width="16.7109375" style="132" customWidth="1"/>
    <col min="12294" max="12545" width="9.140625" style="132"/>
    <col min="12546" max="12546" width="17.28515625" style="132" customWidth="1"/>
    <col min="12547" max="12547" width="21.85546875" style="132" customWidth="1"/>
    <col min="12548" max="12548" width="18.28515625" style="132" customWidth="1"/>
    <col min="12549" max="12549" width="16.7109375" style="132" customWidth="1"/>
    <col min="12550" max="12801" width="9.140625" style="132"/>
    <col min="12802" max="12802" width="17.28515625" style="132" customWidth="1"/>
    <col min="12803" max="12803" width="21.85546875" style="132" customWidth="1"/>
    <col min="12804" max="12804" width="18.28515625" style="132" customWidth="1"/>
    <col min="12805" max="12805" width="16.7109375" style="132" customWidth="1"/>
    <col min="12806" max="13057" width="9.140625" style="132"/>
    <col min="13058" max="13058" width="17.28515625" style="132" customWidth="1"/>
    <col min="13059" max="13059" width="21.85546875" style="132" customWidth="1"/>
    <col min="13060" max="13060" width="18.28515625" style="132" customWidth="1"/>
    <col min="13061" max="13061" width="16.7109375" style="132" customWidth="1"/>
    <col min="13062" max="13313" width="9.140625" style="132"/>
    <col min="13314" max="13314" width="17.28515625" style="132" customWidth="1"/>
    <col min="13315" max="13315" width="21.85546875" style="132" customWidth="1"/>
    <col min="13316" max="13316" width="18.28515625" style="132" customWidth="1"/>
    <col min="13317" max="13317" width="16.7109375" style="132" customWidth="1"/>
    <col min="13318" max="13569" width="9.140625" style="132"/>
    <col min="13570" max="13570" width="17.28515625" style="132" customWidth="1"/>
    <col min="13571" max="13571" width="21.85546875" style="132" customWidth="1"/>
    <col min="13572" max="13572" width="18.28515625" style="132" customWidth="1"/>
    <col min="13573" max="13573" width="16.7109375" style="132" customWidth="1"/>
    <col min="13574" max="13825" width="9.140625" style="132"/>
    <col min="13826" max="13826" width="17.28515625" style="132" customWidth="1"/>
    <col min="13827" max="13827" width="21.85546875" style="132" customWidth="1"/>
    <col min="13828" max="13828" width="18.28515625" style="132" customWidth="1"/>
    <col min="13829" max="13829" width="16.7109375" style="132" customWidth="1"/>
    <col min="13830" max="14081" width="9.140625" style="132"/>
    <col min="14082" max="14082" width="17.28515625" style="132" customWidth="1"/>
    <col min="14083" max="14083" width="21.85546875" style="132" customWidth="1"/>
    <col min="14084" max="14084" width="18.28515625" style="132" customWidth="1"/>
    <col min="14085" max="14085" width="16.7109375" style="132" customWidth="1"/>
    <col min="14086" max="14337" width="9.140625" style="132"/>
    <col min="14338" max="14338" width="17.28515625" style="132" customWidth="1"/>
    <col min="14339" max="14339" width="21.85546875" style="132" customWidth="1"/>
    <col min="14340" max="14340" width="18.28515625" style="132" customWidth="1"/>
    <col min="14341" max="14341" width="16.7109375" style="132" customWidth="1"/>
    <col min="14342" max="14593" width="9.140625" style="132"/>
    <col min="14594" max="14594" width="17.28515625" style="132" customWidth="1"/>
    <col min="14595" max="14595" width="21.85546875" style="132" customWidth="1"/>
    <col min="14596" max="14596" width="18.28515625" style="132" customWidth="1"/>
    <col min="14597" max="14597" width="16.7109375" style="132" customWidth="1"/>
    <col min="14598" max="14849" width="9.140625" style="132"/>
    <col min="14850" max="14850" width="17.28515625" style="132" customWidth="1"/>
    <col min="14851" max="14851" width="21.85546875" style="132" customWidth="1"/>
    <col min="14852" max="14852" width="18.28515625" style="132" customWidth="1"/>
    <col min="14853" max="14853" width="16.7109375" style="132" customWidth="1"/>
    <col min="14854" max="15105" width="9.140625" style="132"/>
    <col min="15106" max="15106" width="17.28515625" style="132" customWidth="1"/>
    <col min="15107" max="15107" width="21.85546875" style="132" customWidth="1"/>
    <col min="15108" max="15108" width="18.28515625" style="132" customWidth="1"/>
    <col min="15109" max="15109" width="16.7109375" style="132" customWidth="1"/>
    <col min="15110" max="15361" width="9.140625" style="132"/>
    <col min="15362" max="15362" width="17.28515625" style="132" customWidth="1"/>
    <col min="15363" max="15363" width="21.85546875" style="132" customWidth="1"/>
    <col min="15364" max="15364" width="18.28515625" style="132" customWidth="1"/>
    <col min="15365" max="15365" width="16.7109375" style="132" customWidth="1"/>
    <col min="15366" max="15617" width="9.140625" style="132"/>
    <col min="15618" max="15618" width="17.28515625" style="132" customWidth="1"/>
    <col min="15619" max="15619" width="21.85546875" style="132" customWidth="1"/>
    <col min="15620" max="15620" width="18.28515625" style="132" customWidth="1"/>
    <col min="15621" max="15621" width="16.7109375" style="132" customWidth="1"/>
    <col min="15622" max="15873" width="9.140625" style="132"/>
    <col min="15874" max="15874" width="17.28515625" style="132" customWidth="1"/>
    <col min="15875" max="15875" width="21.85546875" style="132" customWidth="1"/>
    <col min="15876" max="15876" width="18.28515625" style="132" customWidth="1"/>
    <col min="15877" max="15877" width="16.7109375" style="132" customWidth="1"/>
    <col min="15878" max="16129" width="9.140625" style="132"/>
    <col min="16130" max="16130" width="17.28515625" style="132" customWidth="1"/>
    <col min="16131" max="16131" width="21.85546875" style="132" customWidth="1"/>
    <col min="16132" max="16132" width="18.28515625" style="132" customWidth="1"/>
    <col min="16133" max="16133" width="16.7109375" style="132" customWidth="1"/>
    <col min="16134" max="16384" width="9.140625" style="132"/>
  </cols>
  <sheetData>
    <row r="1" spans="1:5" ht="15.75">
      <c r="B1" s="373" t="s">
        <v>2492</v>
      </c>
      <c r="C1" s="373"/>
      <c r="D1" s="373"/>
      <c r="E1" s="373"/>
    </row>
    <row r="2" spans="1:5" ht="38.25">
      <c r="B2" s="133" t="s">
        <v>2493</v>
      </c>
      <c r="C2" s="134" t="s">
        <v>2494</v>
      </c>
      <c r="D2" s="135" t="s">
        <v>2495</v>
      </c>
      <c r="E2" s="135" t="s">
        <v>2496</v>
      </c>
    </row>
    <row r="3" spans="1:5" s="136" customFormat="1">
      <c r="B3" s="137">
        <v>44433</v>
      </c>
      <c r="C3" s="138">
        <v>83.376199999999997</v>
      </c>
      <c r="D3" s="138">
        <v>1</v>
      </c>
      <c r="E3" s="138">
        <v>1</v>
      </c>
    </row>
    <row r="4" spans="1:5" s="136" customFormat="1">
      <c r="B4" s="137">
        <v>44481</v>
      </c>
      <c r="C4" s="138">
        <v>90.746099999999998</v>
      </c>
      <c r="D4" s="138">
        <v>1.05</v>
      </c>
      <c r="E4" s="138">
        <v>1.05</v>
      </c>
    </row>
    <row r="5" spans="1:5">
      <c r="B5" s="139"/>
      <c r="C5" s="140"/>
      <c r="D5" s="140"/>
      <c r="E5" s="140"/>
    </row>
    <row r="6" spans="1:5" ht="15.75">
      <c r="B6" s="373" t="s">
        <v>2497</v>
      </c>
      <c r="C6" s="373"/>
      <c r="D6" s="373"/>
      <c r="E6" s="373"/>
    </row>
    <row r="7" spans="1:5" ht="38.25">
      <c r="B7" s="133" t="s">
        <v>2493</v>
      </c>
      <c r="C7" s="134" t="s">
        <v>2494</v>
      </c>
      <c r="D7" s="135" t="s">
        <v>2495</v>
      </c>
      <c r="E7" s="135" t="s">
        <v>2496</v>
      </c>
    </row>
    <row r="8" spans="1:5" s="136" customFormat="1">
      <c r="B8" s="137">
        <v>44405</v>
      </c>
      <c r="C8" s="138">
        <v>77.877399999999994</v>
      </c>
      <c r="D8" s="138">
        <v>1.95</v>
      </c>
      <c r="E8" s="138">
        <v>1.95</v>
      </c>
    </row>
    <row r="9" spans="1:5" s="136" customFormat="1">
      <c r="B9" s="137">
        <v>44481</v>
      </c>
      <c r="C9" s="138">
        <v>87.354699999999994</v>
      </c>
      <c r="D9" s="138">
        <v>2.15</v>
      </c>
      <c r="E9" s="138">
        <v>2.15</v>
      </c>
    </row>
    <row r="10" spans="1:5" s="136" customFormat="1">
      <c r="B10" s="139"/>
      <c r="C10" s="140"/>
      <c r="D10" s="140"/>
      <c r="E10" s="140"/>
    </row>
    <row r="11" spans="1:5" s="136" customFormat="1" ht="15.75">
      <c r="A11" s="132"/>
      <c r="B11" s="373" t="s">
        <v>2498</v>
      </c>
      <c r="C11" s="373"/>
      <c r="D11" s="373"/>
      <c r="E11" s="373"/>
    </row>
    <row r="12" spans="1:5" s="136" customFormat="1" ht="38.25">
      <c r="A12" s="132"/>
      <c r="B12" s="133" t="s">
        <v>2493</v>
      </c>
      <c r="C12" s="134" t="s">
        <v>2494</v>
      </c>
      <c r="D12" s="135" t="s">
        <v>2495</v>
      </c>
      <c r="E12" s="135" t="s">
        <v>2496</v>
      </c>
    </row>
    <row r="13" spans="1:5" s="136" customFormat="1">
      <c r="B13" s="137">
        <v>44424</v>
      </c>
      <c r="C13" s="138">
        <v>74.153000000000006</v>
      </c>
      <c r="D13" s="138">
        <v>1.85</v>
      </c>
      <c r="E13" s="138">
        <v>1.85</v>
      </c>
    </row>
    <row r="14" spans="1:5" s="136" customFormat="1">
      <c r="B14" s="137">
        <v>44494</v>
      </c>
      <c r="C14" s="138">
        <v>79.568899999999999</v>
      </c>
      <c r="D14" s="138">
        <v>2.0499999999999998</v>
      </c>
      <c r="E14" s="138">
        <v>2.0499999999999998</v>
      </c>
    </row>
    <row r="15" spans="1:5" s="136" customFormat="1">
      <c r="B15" s="139"/>
      <c r="C15" s="140"/>
      <c r="D15" s="140"/>
      <c r="E15" s="140"/>
    </row>
    <row r="16" spans="1:5" ht="15.75">
      <c r="B16" s="373" t="s">
        <v>2499</v>
      </c>
      <c r="C16" s="373"/>
      <c r="D16" s="373"/>
      <c r="E16" s="373"/>
    </row>
    <row r="17" spans="2:5" ht="38.25">
      <c r="B17" s="133" t="s">
        <v>2493</v>
      </c>
      <c r="C17" s="134" t="s">
        <v>2494</v>
      </c>
      <c r="D17" s="135" t="s">
        <v>2495</v>
      </c>
      <c r="E17" s="135" t="s">
        <v>2496</v>
      </c>
    </row>
    <row r="18" spans="2:5">
      <c r="B18" s="137">
        <v>44433</v>
      </c>
      <c r="C18" s="138">
        <v>78.160300000000007</v>
      </c>
      <c r="D18" s="138">
        <v>1</v>
      </c>
      <c r="E18" s="138">
        <v>1</v>
      </c>
    </row>
    <row r="19" spans="2:5">
      <c r="B19" s="137">
        <v>44481</v>
      </c>
      <c r="C19" s="138">
        <v>84.880499999999998</v>
      </c>
      <c r="D19" s="138">
        <v>1.05</v>
      </c>
      <c r="E19" s="138">
        <v>1.05</v>
      </c>
    </row>
    <row r="21" spans="2:5" ht="15.75">
      <c r="B21" s="373" t="s">
        <v>2500</v>
      </c>
      <c r="C21" s="373"/>
      <c r="D21" s="373"/>
      <c r="E21" s="373"/>
    </row>
    <row r="22" spans="2:5" s="141" customFormat="1" ht="38.25">
      <c r="B22" s="133" t="s">
        <v>2493</v>
      </c>
      <c r="C22" s="134" t="s">
        <v>2494</v>
      </c>
      <c r="D22" s="135" t="s">
        <v>2495</v>
      </c>
      <c r="E22" s="135" t="s">
        <v>2496</v>
      </c>
    </row>
    <row r="23" spans="2:5">
      <c r="B23" s="137">
        <v>44382</v>
      </c>
      <c r="C23" s="138">
        <v>14.7662</v>
      </c>
      <c r="D23" s="138">
        <v>4.9000000000000002E-2</v>
      </c>
      <c r="E23" s="138">
        <v>4.9000000000000002E-2</v>
      </c>
    </row>
    <row r="24" spans="2:5">
      <c r="B24" s="137">
        <v>44411</v>
      </c>
      <c r="C24" s="138">
        <v>14.9086</v>
      </c>
      <c r="D24" s="138">
        <v>0.05</v>
      </c>
      <c r="E24" s="138">
        <v>0.05</v>
      </c>
    </row>
    <row r="25" spans="2:5">
      <c r="B25" s="137">
        <v>44442</v>
      </c>
      <c r="C25" s="138">
        <v>15.196999999999999</v>
      </c>
      <c r="D25" s="138">
        <v>0.05</v>
      </c>
      <c r="E25" s="138">
        <v>0.05</v>
      </c>
    </row>
    <row r="26" spans="2:5">
      <c r="B26" s="137">
        <v>44473</v>
      </c>
      <c r="C26" s="138">
        <v>15.215400000000001</v>
      </c>
      <c r="D26" s="138">
        <v>5.1999999999999998E-2</v>
      </c>
      <c r="E26" s="138">
        <v>5.1999999999999998E-2</v>
      </c>
    </row>
    <row r="27" spans="2:5">
      <c r="B27" s="137">
        <v>44502</v>
      </c>
      <c r="C27" s="138">
        <v>15.3634</v>
      </c>
      <c r="D27" s="138">
        <v>5.1999999999999998E-2</v>
      </c>
      <c r="E27" s="138">
        <v>5.1999999999999998E-2</v>
      </c>
    </row>
    <row r="28" spans="2:5">
      <c r="B28" s="137">
        <v>44532</v>
      </c>
      <c r="C28" s="138">
        <v>15.2033</v>
      </c>
      <c r="D28" s="138">
        <v>5.1999999999999998E-2</v>
      </c>
      <c r="E28" s="138">
        <v>5.1999999999999998E-2</v>
      </c>
    </row>
    <row r="29" spans="2:5">
      <c r="B29" s="139"/>
      <c r="C29" s="140"/>
      <c r="D29" s="140"/>
      <c r="E29" s="140"/>
    </row>
    <row r="30" spans="2:5" ht="15.75">
      <c r="B30" s="373" t="s">
        <v>2501</v>
      </c>
      <c r="C30" s="373"/>
      <c r="D30" s="373"/>
      <c r="E30" s="373"/>
    </row>
    <row r="31" spans="2:5" s="141" customFormat="1" ht="38.25">
      <c r="B31" s="133" t="s">
        <v>2493</v>
      </c>
      <c r="C31" s="134" t="s">
        <v>2494</v>
      </c>
      <c r="D31" s="135" t="s">
        <v>2495</v>
      </c>
      <c r="E31" s="135" t="s">
        <v>2496</v>
      </c>
    </row>
    <row r="32" spans="2:5">
      <c r="B32" s="137">
        <v>44382</v>
      </c>
      <c r="C32" s="138">
        <v>17.046299999999999</v>
      </c>
      <c r="D32" s="138">
        <v>4.9000000000000002E-2</v>
      </c>
      <c r="E32" s="138">
        <v>4.9000000000000002E-2</v>
      </c>
    </row>
    <row r="33" spans="2:5">
      <c r="B33" s="137">
        <v>44411</v>
      </c>
      <c r="C33" s="138">
        <v>17.234200000000001</v>
      </c>
      <c r="D33" s="138">
        <v>0.05</v>
      </c>
      <c r="E33" s="138">
        <v>0.05</v>
      </c>
    </row>
    <row r="34" spans="2:5">
      <c r="B34" s="137">
        <v>44442</v>
      </c>
      <c r="C34" s="138">
        <v>17.592099999999999</v>
      </c>
      <c r="D34" s="138">
        <v>0.05</v>
      </c>
      <c r="E34" s="138">
        <v>0.05</v>
      </c>
    </row>
    <row r="35" spans="2:5">
      <c r="B35" s="137">
        <v>44473</v>
      </c>
      <c r="C35" s="138">
        <v>17.6389</v>
      </c>
      <c r="D35" s="138">
        <v>5.1999999999999998E-2</v>
      </c>
      <c r="E35" s="138">
        <v>5.1999999999999998E-2</v>
      </c>
    </row>
    <row r="36" spans="2:5">
      <c r="B36" s="137">
        <v>44502</v>
      </c>
      <c r="C36" s="138">
        <v>17.834800000000001</v>
      </c>
      <c r="D36" s="138">
        <v>5.1999999999999998E-2</v>
      </c>
      <c r="E36" s="138">
        <v>5.1999999999999998E-2</v>
      </c>
    </row>
    <row r="37" spans="2:5">
      <c r="B37" s="137">
        <v>44532</v>
      </c>
      <c r="C37" s="138">
        <v>17.675799999999999</v>
      </c>
      <c r="D37" s="138">
        <v>5.1999999999999998E-2</v>
      </c>
      <c r="E37" s="138">
        <v>5.1999999999999998E-2</v>
      </c>
    </row>
    <row r="39" spans="2:5" ht="15.75">
      <c r="B39" s="373" t="s">
        <v>2502</v>
      </c>
      <c r="C39" s="373"/>
      <c r="D39" s="373"/>
      <c r="E39" s="373"/>
    </row>
    <row r="40" spans="2:5" s="141" customFormat="1" ht="38.25">
      <c r="B40" s="133" t="s">
        <v>2493</v>
      </c>
      <c r="C40" s="134" t="s">
        <v>2494</v>
      </c>
      <c r="D40" s="135" t="s">
        <v>2495</v>
      </c>
      <c r="E40" s="135" t="s">
        <v>2496</v>
      </c>
    </row>
    <row r="41" spans="2:5">
      <c r="B41" s="137">
        <v>44382</v>
      </c>
      <c r="C41" s="138">
        <v>68.758600000000001</v>
      </c>
      <c r="D41" s="138">
        <v>0.3</v>
      </c>
      <c r="E41" s="138">
        <v>0.3</v>
      </c>
    </row>
    <row r="42" spans="2:5">
      <c r="B42" s="137">
        <v>44411</v>
      </c>
      <c r="C42" s="138">
        <v>70.378200000000007</v>
      </c>
      <c r="D42" s="138">
        <v>0.3</v>
      </c>
      <c r="E42" s="138">
        <v>0.3</v>
      </c>
    </row>
    <row r="43" spans="2:5">
      <c r="B43" s="137">
        <v>44442</v>
      </c>
      <c r="C43" s="142">
        <v>73.761899999999997</v>
      </c>
      <c r="D43" s="142">
        <v>0.3</v>
      </c>
      <c r="E43" s="142">
        <v>0.3</v>
      </c>
    </row>
    <row r="44" spans="2:5">
      <c r="B44" s="137">
        <v>44473</v>
      </c>
      <c r="C44" s="142">
        <v>74.142600000000002</v>
      </c>
      <c r="D44" s="142">
        <v>0.32</v>
      </c>
      <c r="E44" s="142">
        <v>0.32</v>
      </c>
    </row>
    <row r="45" spans="2:5">
      <c r="B45" s="137">
        <v>44502</v>
      </c>
      <c r="C45" s="138">
        <v>75.025899999999993</v>
      </c>
      <c r="D45" s="138">
        <v>0.32</v>
      </c>
      <c r="E45" s="138">
        <v>0.32</v>
      </c>
    </row>
    <row r="46" spans="2:5">
      <c r="B46" s="137">
        <v>44532</v>
      </c>
      <c r="C46" s="138">
        <v>72.702100000000002</v>
      </c>
      <c r="D46" s="138">
        <v>0.31</v>
      </c>
      <c r="E46" s="138">
        <v>0.31</v>
      </c>
    </row>
    <row r="48" spans="2:5" ht="15.75">
      <c r="B48" s="373" t="s">
        <v>2503</v>
      </c>
      <c r="C48" s="373"/>
      <c r="D48" s="373"/>
      <c r="E48" s="373"/>
    </row>
    <row r="49" spans="2:5" s="141" customFormat="1" ht="38.25">
      <c r="B49" s="133" t="s">
        <v>2493</v>
      </c>
      <c r="C49" s="134" t="s">
        <v>2494</v>
      </c>
      <c r="D49" s="135" t="s">
        <v>2495</v>
      </c>
      <c r="E49" s="135" t="s">
        <v>2496</v>
      </c>
    </row>
    <row r="50" spans="2:5">
      <c r="B50" s="137">
        <v>44382</v>
      </c>
      <c r="C50" s="138">
        <v>76.261499999999998</v>
      </c>
      <c r="D50" s="138">
        <v>0.3</v>
      </c>
      <c r="E50" s="138">
        <v>0.3</v>
      </c>
    </row>
    <row r="51" spans="2:5">
      <c r="B51" s="137">
        <v>44411</v>
      </c>
      <c r="C51" s="138">
        <v>78.150099999999995</v>
      </c>
      <c r="D51" s="138">
        <v>0.3</v>
      </c>
      <c r="E51" s="138">
        <v>0.3</v>
      </c>
    </row>
    <row r="52" spans="2:5">
      <c r="B52" s="137">
        <v>44442</v>
      </c>
      <c r="C52" s="138">
        <v>82.0077</v>
      </c>
      <c r="D52" s="138">
        <v>0.3</v>
      </c>
      <c r="E52" s="138">
        <v>0.3</v>
      </c>
    </row>
    <row r="53" spans="2:5">
      <c r="B53" s="137">
        <v>44473</v>
      </c>
      <c r="C53" s="138">
        <v>82.530699999999996</v>
      </c>
      <c r="D53" s="138">
        <v>0.32</v>
      </c>
      <c r="E53" s="138">
        <v>0.32</v>
      </c>
    </row>
    <row r="54" spans="2:5">
      <c r="B54" s="137">
        <v>44502</v>
      </c>
      <c r="C54" s="138">
        <v>83.613100000000003</v>
      </c>
      <c r="D54" s="138">
        <v>0.32</v>
      </c>
      <c r="E54" s="138">
        <v>0.32</v>
      </c>
    </row>
    <row r="55" spans="2:5">
      <c r="B55" s="137">
        <v>44532</v>
      </c>
      <c r="C55" s="138">
        <v>81.121499999999997</v>
      </c>
      <c r="D55" s="138">
        <v>0.31</v>
      </c>
      <c r="E55" s="138">
        <v>0.31</v>
      </c>
    </row>
    <row r="56" spans="2:5">
      <c r="B56" s="139"/>
      <c r="C56" s="140"/>
      <c r="D56" s="140"/>
      <c r="E56" s="140"/>
    </row>
    <row r="57" spans="2:5" ht="15.75">
      <c r="B57" s="373" t="s">
        <v>2504</v>
      </c>
      <c r="C57" s="373"/>
      <c r="D57" s="373"/>
      <c r="E57" s="373"/>
    </row>
    <row r="58" spans="2:5" s="141" customFormat="1" ht="38.25">
      <c r="B58" s="143" t="s">
        <v>2493</v>
      </c>
      <c r="C58" s="144" t="s">
        <v>2494</v>
      </c>
      <c r="D58" s="145" t="s">
        <v>2495</v>
      </c>
      <c r="E58" s="145" t="s">
        <v>2496</v>
      </c>
    </row>
    <row r="59" spans="2:5">
      <c r="B59" s="146" t="s">
        <v>2505</v>
      </c>
      <c r="C59" s="147" t="s">
        <v>2506</v>
      </c>
      <c r="D59" s="148">
        <v>2.77</v>
      </c>
      <c r="E59" s="148">
        <v>2.77</v>
      </c>
    </row>
    <row r="60" spans="2:5">
      <c r="B60" s="146" t="s">
        <v>2507</v>
      </c>
      <c r="C60" s="147" t="s">
        <v>2506</v>
      </c>
      <c r="D60" s="148">
        <v>2.8409</v>
      </c>
      <c r="E60" s="148">
        <v>2.8409</v>
      </c>
    </row>
    <row r="61" spans="2:5">
      <c r="B61" s="146" t="s">
        <v>2508</v>
      </c>
      <c r="C61" s="147" t="s">
        <v>2506</v>
      </c>
      <c r="D61" s="148">
        <v>2.3449</v>
      </c>
      <c r="E61" s="148">
        <v>2.3449</v>
      </c>
    </row>
    <row r="62" spans="2:5">
      <c r="B62" s="146" t="s">
        <v>2509</v>
      </c>
      <c r="C62" s="147" t="s">
        <v>2506</v>
      </c>
      <c r="D62" s="148">
        <v>2.4996</v>
      </c>
      <c r="E62" s="148">
        <v>2.4996</v>
      </c>
    </row>
    <row r="63" spans="2:5">
      <c r="B63" s="146" t="s">
        <v>2510</v>
      </c>
      <c r="C63" s="147" t="s">
        <v>2506</v>
      </c>
      <c r="D63" s="148">
        <v>3.0061</v>
      </c>
      <c r="E63" s="148">
        <v>3.0061</v>
      </c>
    </row>
    <row r="64" spans="2:5">
      <c r="B64" s="146" t="s">
        <v>2511</v>
      </c>
      <c r="C64" s="147" t="s">
        <v>2506</v>
      </c>
      <c r="D64" s="148">
        <v>2.9958</v>
      </c>
      <c r="E64" s="148">
        <v>2.9958</v>
      </c>
    </row>
    <row r="65" spans="2:5">
      <c r="B65" s="149"/>
      <c r="C65" s="150"/>
      <c r="D65" s="150"/>
      <c r="E65" s="150"/>
    </row>
    <row r="66" spans="2:5" ht="15.75">
      <c r="B66" s="373" t="s">
        <v>2512</v>
      </c>
      <c r="C66" s="373"/>
      <c r="D66" s="373"/>
      <c r="E66" s="373"/>
    </row>
    <row r="67" spans="2:5" s="141" customFormat="1" ht="38.25">
      <c r="B67" s="133" t="s">
        <v>2493</v>
      </c>
      <c r="C67" s="134" t="s">
        <v>2494</v>
      </c>
      <c r="D67" s="135" t="s">
        <v>2495</v>
      </c>
      <c r="E67" s="135" t="s">
        <v>2496</v>
      </c>
    </row>
    <row r="68" spans="2:5">
      <c r="B68" s="146" t="s">
        <v>2505</v>
      </c>
      <c r="C68" s="147" t="s">
        <v>2513</v>
      </c>
      <c r="D68" s="148">
        <v>2.8635999999999999</v>
      </c>
      <c r="E68" s="148">
        <v>2.8635999999999999</v>
      </c>
    </row>
    <row r="69" spans="2:5">
      <c r="B69" s="146" t="s">
        <v>2507</v>
      </c>
      <c r="C69" s="147" t="s">
        <v>2513</v>
      </c>
      <c r="D69" s="148">
        <v>2.9346999999999999</v>
      </c>
      <c r="E69" s="148">
        <v>2.9346999999999999</v>
      </c>
    </row>
    <row r="70" spans="2:5">
      <c r="B70" s="146" t="s">
        <v>2508</v>
      </c>
      <c r="C70" s="147" t="s">
        <v>2513</v>
      </c>
      <c r="D70" s="148">
        <v>2.4355000000000002</v>
      </c>
      <c r="E70" s="148">
        <v>2.4355000000000002</v>
      </c>
    </row>
    <row r="71" spans="2:5">
      <c r="B71" s="146" t="s">
        <v>2509</v>
      </c>
      <c r="C71" s="147" t="s">
        <v>2513</v>
      </c>
      <c r="D71" s="148">
        <v>2.6147999999999998</v>
      </c>
      <c r="E71" s="148">
        <v>2.6147999999999998</v>
      </c>
    </row>
    <row r="72" spans="2:5">
      <c r="B72" s="146" t="s">
        <v>2510</v>
      </c>
      <c r="C72" s="147" t="s">
        <v>2513</v>
      </c>
      <c r="D72" s="148">
        <v>3.0968</v>
      </c>
      <c r="E72" s="148">
        <v>3.0968</v>
      </c>
    </row>
    <row r="73" spans="2:5">
      <c r="B73" s="146" t="s">
        <v>2511</v>
      </c>
      <c r="C73" s="147" t="s">
        <v>2513</v>
      </c>
      <c r="D73" s="148">
        <v>3.0855000000000001</v>
      </c>
      <c r="E73" s="148">
        <v>3.0855000000000001</v>
      </c>
    </row>
    <row r="74" spans="2:5">
      <c r="B74" s="151"/>
      <c r="C74" s="150"/>
      <c r="D74" s="150"/>
      <c r="E74" s="150"/>
    </row>
    <row r="75" spans="2:5" ht="15.75">
      <c r="B75" s="373" t="s">
        <v>2514</v>
      </c>
      <c r="C75" s="373"/>
      <c r="D75" s="373"/>
      <c r="E75" s="373"/>
    </row>
    <row r="76" spans="2:5" s="141" customFormat="1" ht="38.25">
      <c r="B76" s="133" t="s">
        <v>2493</v>
      </c>
      <c r="C76" s="134" t="s">
        <v>2494</v>
      </c>
      <c r="D76" s="135" t="s">
        <v>2495</v>
      </c>
      <c r="E76" s="135" t="s">
        <v>2496</v>
      </c>
    </row>
    <row r="77" spans="2:5" s="136" customFormat="1">
      <c r="B77" s="146" t="s">
        <v>2505</v>
      </c>
      <c r="C77" s="152" t="s">
        <v>2515</v>
      </c>
      <c r="D77" s="153">
        <v>4.2594000000000003</v>
      </c>
      <c r="E77" s="153">
        <v>4.2594000000000003</v>
      </c>
    </row>
    <row r="78" spans="2:5" s="136" customFormat="1">
      <c r="B78" s="146" t="s">
        <v>2507</v>
      </c>
      <c r="C78" s="152" t="s">
        <v>2515</v>
      </c>
      <c r="D78" s="153">
        <v>4.0435999999999996</v>
      </c>
      <c r="E78" s="153">
        <v>4.0435999999999996</v>
      </c>
    </row>
    <row r="79" spans="2:5" s="136" customFormat="1">
      <c r="B79" s="146" t="s">
        <v>2508</v>
      </c>
      <c r="C79" s="152" t="s">
        <v>2515</v>
      </c>
      <c r="D79" s="153">
        <v>2.6335999999999999</v>
      </c>
      <c r="E79" s="153">
        <v>2.6335999999999999</v>
      </c>
    </row>
    <row r="80" spans="2:5" s="136" customFormat="1">
      <c r="B80" s="146" t="s">
        <v>2509</v>
      </c>
      <c r="C80" s="152" t="s">
        <v>2515</v>
      </c>
      <c r="D80" s="153">
        <v>2.3563999999999998</v>
      </c>
      <c r="E80" s="153">
        <v>2.3563999999999998</v>
      </c>
    </row>
    <row r="81" spans="2:5" s="136" customFormat="1">
      <c r="B81" s="146" t="s">
        <v>2510</v>
      </c>
      <c r="C81" s="152" t="s">
        <v>2515</v>
      </c>
      <c r="D81" s="153">
        <v>4.1910999999999996</v>
      </c>
      <c r="E81" s="153">
        <v>4.1910999999999996</v>
      </c>
    </row>
    <row r="82" spans="2:5" s="136" customFormat="1">
      <c r="B82" s="146" t="s">
        <v>2511</v>
      </c>
      <c r="C82" s="152" t="s">
        <v>2515</v>
      </c>
      <c r="D82" s="153">
        <v>3.4847999999999999</v>
      </c>
      <c r="E82" s="153">
        <v>3.4847999999999999</v>
      </c>
    </row>
    <row r="84" spans="2:5" ht="15.75">
      <c r="B84" s="373" t="s">
        <v>2516</v>
      </c>
      <c r="C84" s="373"/>
      <c r="D84" s="373"/>
      <c r="E84" s="373"/>
    </row>
    <row r="85" spans="2:5" s="141" customFormat="1" ht="38.25">
      <c r="B85" s="133" t="s">
        <v>2493</v>
      </c>
      <c r="C85" s="134" t="s">
        <v>2494</v>
      </c>
      <c r="D85" s="135" t="s">
        <v>2495</v>
      </c>
      <c r="E85" s="135" t="s">
        <v>2496</v>
      </c>
    </row>
    <row r="86" spans="2:5">
      <c r="B86" s="146" t="s">
        <v>2505</v>
      </c>
      <c r="C86" s="147" t="s">
        <v>2515</v>
      </c>
      <c r="D86" s="154">
        <v>4.4283000000000001</v>
      </c>
      <c r="E86" s="154">
        <v>4.4283000000000001</v>
      </c>
    </row>
    <row r="87" spans="2:5">
      <c r="B87" s="146" t="s">
        <v>2507</v>
      </c>
      <c r="C87" s="147" t="s">
        <v>2515</v>
      </c>
      <c r="D87" s="154">
        <v>4.2286000000000001</v>
      </c>
      <c r="E87" s="154">
        <v>4.2286000000000001</v>
      </c>
    </row>
    <row r="88" spans="2:5">
      <c r="B88" s="146" t="s">
        <v>2508</v>
      </c>
      <c r="C88" s="147" t="s">
        <v>2515</v>
      </c>
      <c r="D88" s="154">
        <v>2.8113000000000001</v>
      </c>
      <c r="E88" s="154">
        <v>2.8113000000000001</v>
      </c>
    </row>
    <row r="89" spans="2:5">
      <c r="B89" s="146" t="s">
        <v>2509</v>
      </c>
      <c r="C89" s="147" t="s">
        <v>2515</v>
      </c>
      <c r="D89" s="154">
        <v>2.5022000000000002</v>
      </c>
      <c r="E89" s="154">
        <v>2.5022000000000002</v>
      </c>
    </row>
    <row r="90" spans="2:5">
      <c r="B90" s="146" t="s">
        <v>2510</v>
      </c>
      <c r="C90" s="147" t="s">
        <v>2515</v>
      </c>
      <c r="D90" s="154">
        <v>4.3658000000000001</v>
      </c>
      <c r="E90" s="154">
        <v>4.3658000000000001</v>
      </c>
    </row>
    <row r="91" spans="2:5">
      <c r="B91" s="146" t="s">
        <v>2517</v>
      </c>
      <c r="C91" s="147" t="s">
        <v>2515</v>
      </c>
      <c r="D91" s="154">
        <v>3.6722999999999999</v>
      </c>
      <c r="E91" s="154">
        <v>3.6722999999999999</v>
      </c>
    </row>
    <row r="92" spans="2:5">
      <c r="B92" s="155"/>
      <c r="C92" s="156"/>
    </row>
    <row r="93" spans="2:5" ht="15.75">
      <c r="B93" s="373" t="s">
        <v>2518</v>
      </c>
      <c r="C93" s="373"/>
      <c r="D93" s="373"/>
      <c r="E93" s="373"/>
    </row>
    <row r="94" spans="2:5" s="141" customFormat="1" ht="38.25">
      <c r="B94" s="133" t="s">
        <v>2493</v>
      </c>
      <c r="C94" s="134" t="s">
        <v>2494</v>
      </c>
      <c r="D94" s="135" t="s">
        <v>2495</v>
      </c>
      <c r="E94" s="135" t="s">
        <v>2496</v>
      </c>
    </row>
    <row r="95" spans="2:5" ht="15" customHeight="1">
      <c r="B95" s="146" t="s">
        <v>2505</v>
      </c>
      <c r="C95" s="147" t="s">
        <v>2519</v>
      </c>
      <c r="D95" s="148">
        <v>2.5649999999999999</v>
      </c>
      <c r="E95" s="148">
        <v>2.5649999999999999</v>
      </c>
    </row>
    <row r="96" spans="2:5" ht="15" customHeight="1">
      <c r="B96" s="146" t="s">
        <v>2507</v>
      </c>
      <c r="C96" s="147" t="s">
        <v>2519</v>
      </c>
      <c r="D96" s="148">
        <v>2.4790999999999999</v>
      </c>
      <c r="E96" s="148">
        <v>2.4790999999999999</v>
      </c>
    </row>
    <row r="97" spans="2:5" ht="15" customHeight="1">
      <c r="B97" s="146" t="s">
        <v>2508</v>
      </c>
      <c r="C97" s="147" t="s">
        <v>2519</v>
      </c>
      <c r="D97" s="148">
        <v>2.4557000000000002</v>
      </c>
      <c r="E97" s="148">
        <v>2.4557000000000002</v>
      </c>
    </row>
    <row r="98" spans="2:5" ht="15" customHeight="1">
      <c r="B98" s="146" t="s">
        <v>2509</v>
      </c>
      <c r="C98" s="147" t="s">
        <v>2519</v>
      </c>
      <c r="D98" s="148">
        <v>2.5666000000000002</v>
      </c>
      <c r="E98" s="148">
        <v>2.5666000000000002</v>
      </c>
    </row>
    <row r="99" spans="2:5" ht="15" customHeight="1">
      <c r="B99" s="146" t="s">
        <v>2510</v>
      </c>
      <c r="C99" s="147" t="s">
        <v>2519</v>
      </c>
      <c r="D99" s="148">
        <v>2.6027</v>
      </c>
      <c r="E99" s="148">
        <v>2.6027</v>
      </c>
    </row>
    <row r="100" spans="2:5" ht="15" customHeight="1">
      <c r="B100" s="146" t="s">
        <v>2517</v>
      </c>
      <c r="C100" s="147" t="s">
        <v>2519</v>
      </c>
      <c r="D100" s="148">
        <v>2.7225000000000001</v>
      </c>
      <c r="E100" s="148">
        <v>2.7225000000000001</v>
      </c>
    </row>
    <row r="101" spans="2:5" ht="15" customHeight="1">
      <c r="B101" s="155"/>
      <c r="C101" s="157"/>
      <c r="D101" s="150" t="s">
        <v>168</v>
      </c>
      <c r="E101" s="150"/>
    </row>
    <row r="102" spans="2:5" ht="15.75">
      <c r="B102" s="373" t="s">
        <v>2520</v>
      </c>
      <c r="C102" s="373"/>
      <c r="D102" s="373"/>
      <c r="E102" s="373"/>
    </row>
    <row r="103" spans="2:5" s="141" customFormat="1" ht="38.25">
      <c r="B103" s="133" t="s">
        <v>2493</v>
      </c>
      <c r="C103" s="134" t="s">
        <v>2494</v>
      </c>
      <c r="D103" s="135" t="s">
        <v>2495</v>
      </c>
      <c r="E103" s="135" t="s">
        <v>2496</v>
      </c>
    </row>
    <row r="104" spans="2:5" s="136" customFormat="1">
      <c r="B104" s="146" t="s">
        <v>2505</v>
      </c>
      <c r="C104" s="152" t="s">
        <v>2519</v>
      </c>
      <c r="D104" s="153">
        <v>2.6595</v>
      </c>
      <c r="E104" s="153">
        <v>2.6595</v>
      </c>
    </row>
    <row r="105" spans="2:5" s="136" customFormat="1">
      <c r="B105" s="146" t="s">
        <v>2507</v>
      </c>
      <c r="C105" s="152" t="s">
        <v>2519</v>
      </c>
      <c r="D105" s="153">
        <v>2.5670000000000002</v>
      </c>
      <c r="E105" s="153">
        <v>2.5670000000000002</v>
      </c>
    </row>
    <row r="106" spans="2:5" s="136" customFormat="1">
      <c r="B106" s="146" t="s">
        <v>2508</v>
      </c>
      <c r="C106" s="152" t="s">
        <v>2519</v>
      </c>
      <c r="D106" s="153">
        <v>2.5461999999999998</v>
      </c>
      <c r="E106" s="153">
        <v>2.5461999999999998</v>
      </c>
    </row>
    <row r="107" spans="2:5" s="136" customFormat="1">
      <c r="B107" s="146" t="s">
        <v>2509</v>
      </c>
      <c r="C107" s="152" t="s">
        <v>2519</v>
      </c>
      <c r="D107" s="153">
        <v>2.6600999999999999</v>
      </c>
      <c r="E107" s="153">
        <v>2.6600999999999999</v>
      </c>
    </row>
    <row r="108" spans="2:5" s="136" customFormat="1">
      <c r="B108" s="146" t="s">
        <v>2510</v>
      </c>
      <c r="C108" s="152" t="s">
        <v>2519</v>
      </c>
      <c r="D108" s="153">
        <v>2.6880999999999999</v>
      </c>
      <c r="E108" s="153">
        <v>2.6880999999999999</v>
      </c>
    </row>
    <row r="109" spans="2:5" s="136" customFormat="1">
      <c r="B109" s="146" t="s">
        <v>2517</v>
      </c>
      <c r="C109" s="147" t="s">
        <v>2519</v>
      </c>
      <c r="D109" s="153">
        <v>2.8186</v>
      </c>
      <c r="E109" s="158">
        <v>2.8186</v>
      </c>
    </row>
    <row r="111" spans="2:5" ht="15.75">
      <c r="B111" s="373" t="s">
        <v>2521</v>
      </c>
      <c r="C111" s="373"/>
      <c r="D111" s="373"/>
      <c r="E111" s="373"/>
    </row>
    <row r="112" spans="2:5" s="141" customFormat="1" ht="38.25">
      <c r="B112" s="133" t="s">
        <v>2493</v>
      </c>
      <c r="C112" s="134" t="s">
        <v>2494</v>
      </c>
      <c r="D112" s="135" t="s">
        <v>2495</v>
      </c>
      <c r="E112" s="135" t="s">
        <v>2496</v>
      </c>
    </row>
    <row r="113" spans="2:5" s="136" customFormat="1">
      <c r="B113" s="146" t="s">
        <v>2505</v>
      </c>
      <c r="C113" s="152" t="s">
        <v>2522</v>
      </c>
      <c r="D113" s="159">
        <v>4.6792999999999996</v>
      </c>
      <c r="E113" s="159">
        <v>4.6792999999999996</v>
      </c>
    </row>
    <row r="114" spans="2:5" s="136" customFormat="1">
      <c r="B114" s="146" t="s">
        <v>2507</v>
      </c>
      <c r="C114" s="152" t="s">
        <v>2522</v>
      </c>
      <c r="D114" s="159">
        <v>3.8331</v>
      </c>
      <c r="E114" s="159">
        <v>3.8331</v>
      </c>
    </row>
    <row r="115" spans="2:5" s="136" customFormat="1">
      <c r="B115" s="146" t="s">
        <v>2508</v>
      </c>
      <c r="C115" s="152" t="s">
        <v>2522</v>
      </c>
      <c r="D115" s="159">
        <v>1.9834000000000001</v>
      </c>
      <c r="E115" s="159">
        <v>1.9834000000000001</v>
      </c>
    </row>
    <row r="116" spans="2:5" s="136" customFormat="1">
      <c r="B116" s="146" t="s">
        <v>2509</v>
      </c>
      <c r="C116" s="152" t="s">
        <v>2522</v>
      </c>
      <c r="D116" s="159">
        <v>1.9821</v>
      </c>
      <c r="E116" s="159">
        <v>1.9821</v>
      </c>
    </row>
    <row r="117" spans="2:5" s="136" customFormat="1">
      <c r="B117" s="146" t="s">
        <v>2510</v>
      </c>
      <c r="C117" s="152" t="s">
        <v>2522</v>
      </c>
      <c r="D117" s="159">
        <v>3.3582999999999998</v>
      </c>
      <c r="E117" s="159">
        <v>3.3582999999999998</v>
      </c>
    </row>
    <row r="118" spans="2:5" s="136" customFormat="1">
      <c r="B118" s="146" t="s">
        <v>2517</v>
      </c>
      <c r="C118" s="152" t="s">
        <v>2522</v>
      </c>
      <c r="D118" s="159">
        <v>2.8521000000000001</v>
      </c>
      <c r="E118" s="159">
        <v>2.8521000000000001</v>
      </c>
    </row>
    <row r="120" spans="2:5" ht="15.75">
      <c r="B120" s="373" t="s">
        <v>2523</v>
      </c>
      <c r="C120" s="373"/>
      <c r="D120" s="373"/>
      <c r="E120" s="373"/>
    </row>
    <row r="121" spans="2:5" s="141" customFormat="1" ht="38.25">
      <c r="B121" s="133" t="s">
        <v>2493</v>
      </c>
      <c r="C121" s="134" t="s">
        <v>2494</v>
      </c>
      <c r="D121" s="135" t="s">
        <v>2495</v>
      </c>
      <c r="E121" s="135" t="s">
        <v>2496</v>
      </c>
    </row>
    <row r="122" spans="2:5" s="136" customFormat="1">
      <c r="B122" s="146" t="s">
        <v>2505</v>
      </c>
      <c r="C122" s="152" t="s">
        <v>2524</v>
      </c>
      <c r="D122" s="153">
        <v>4.8507999999999996</v>
      </c>
      <c r="E122" s="153">
        <v>4.8507999999999996</v>
      </c>
    </row>
    <row r="123" spans="2:5" s="136" customFormat="1">
      <c r="B123" s="146" t="s">
        <v>2507</v>
      </c>
      <c r="C123" s="152" t="s">
        <v>2524</v>
      </c>
      <c r="D123" s="153">
        <v>4.0134999999999996</v>
      </c>
      <c r="E123" s="153">
        <v>4.0134999999999996</v>
      </c>
    </row>
    <row r="124" spans="2:5" s="136" customFormat="1">
      <c r="B124" s="146" t="s">
        <v>2508</v>
      </c>
      <c r="C124" s="152" t="s">
        <v>2524</v>
      </c>
      <c r="D124" s="153">
        <v>2.1446999999999998</v>
      </c>
      <c r="E124" s="153">
        <v>2.1446999999999998</v>
      </c>
    </row>
    <row r="125" spans="2:5" s="136" customFormat="1">
      <c r="B125" s="146" t="s">
        <v>2509</v>
      </c>
      <c r="C125" s="152" t="s">
        <v>2524</v>
      </c>
      <c r="D125" s="153">
        <v>2.1360999999999999</v>
      </c>
      <c r="E125" s="153">
        <v>2.1360999999999999</v>
      </c>
    </row>
    <row r="126" spans="2:5" s="136" customFormat="1">
      <c r="B126" s="146" t="s">
        <v>2510</v>
      </c>
      <c r="C126" s="152" t="s">
        <v>2524</v>
      </c>
      <c r="D126" s="153">
        <v>3.5312999999999999</v>
      </c>
      <c r="E126" s="153">
        <v>3.5312999999999999</v>
      </c>
    </row>
    <row r="127" spans="2:5" s="136" customFormat="1">
      <c r="B127" s="146" t="s">
        <v>2511</v>
      </c>
      <c r="C127" s="152" t="s">
        <v>2524</v>
      </c>
      <c r="D127" s="153">
        <v>3.1551999999999998</v>
      </c>
      <c r="E127" s="153">
        <v>3.1551999999999998</v>
      </c>
    </row>
    <row r="128" spans="2:5">
      <c r="C128" s="156"/>
      <c r="D128" s="150"/>
      <c r="E128" s="150"/>
    </row>
    <row r="129" spans="2:5" ht="15.75">
      <c r="B129" s="373" t="s">
        <v>2525</v>
      </c>
      <c r="C129" s="373"/>
      <c r="D129" s="373"/>
      <c r="E129" s="373"/>
    </row>
    <row r="130" spans="2:5" s="141" customFormat="1" ht="38.25">
      <c r="B130" s="133" t="s">
        <v>2493</v>
      </c>
      <c r="C130" s="134" t="s">
        <v>2494</v>
      </c>
      <c r="D130" s="135" t="s">
        <v>2495</v>
      </c>
      <c r="E130" s="135" t="s">
        <v>2496</v>
      </c>
    </row>
    <row r="131" spans="2:5">
      <c r="B131" s="137">
        <v>44383</v>
      </c>
      <c r="C131" s="138">
        <v>1008.0658</v>
      </c>
      <c r="D131" s="138">
        <v>0.9042</v>
      </c>
      <c r="E131" s="138">
        <v>0.9042</v>
      </c>
    </row>
    <row r="132" spans="2:5">
      <c r="B132" s="137">
        <v>44390</v>
      </c>
      <c r="C132" s="138">
        <v>1008.0658</v>
      </c>
      <c r="D132" s="138">
        <v>1.4077</v>
      </c>
      <c r="E132" s="138">
        <v>1.4077</v>
      </c>
    </row>
    <row r="133" spans="2:5">
      <c r="B133" s="137">
        <v>44397</v>
      </c>
      <c r="C133" s="138">
        <v>1008.0658</v>
      </c>
      <c r="D133" s="138">
        <v>1.2310000000000001</v>
      </c>
      <c r="E133" s="138">
        <v>1.2310000000000001</v>
      </c>
    </row>
    <row r="134" spans="2:5">
      <c r="B134" s="137">
        <v>44404</v>
      </c>
      <c r="C134" s="138">
        <v>1008.0658</v>
      </c>
      <c r="D134" s="138">
        <v>0.96760000000000002</v>
      </c>
      <c r="E134" s="138">
        <v>0.96760000000000002</v>
      </c>
    </row>
    <row r="135" spans="2:5">
      <c r="B135" s="137">
        <v>44411</v>
      </c>
      <c r="C135" s="138">
        <v>1008.0658</v>
      </c>
      <c r="D135" s="138">
        <v>0.65780000000000005</v>
      </c>
      <c r="E135" s="138">
        <v>0.65780000000000005</v>
      </c>
    </row>
    <row r="136" spans="2:5">
      <c r="B136" s="137">
        <v>44418</v>
      </c>
      <c r="C136" s="138">
        <v>1008.0658</v>
      </c>
      <c r="D136" s="138">
        <v>0.67879999999999996</v>
      </c>
      <c r="E136" s="138">
        <v>0.67879999999999996</v>
      </c>
    </row>
    <row r="137" spans="2:5">
      <c r="B137" s="137">
        <v>44425</v>
      </c>
      <c r="C137" s="138">
        <v>1008.0658</v>
      </c>
      <c r="D137" s="138">
        <v>1.2354000000000001</v>
      </c>
      <c r="E137" s="138">
        <v>1.2354000000000001</v>
      </c>
    </row>
    <row r="138" spans="2:5">
      <c r="B138" s="137">
        <v>44432</v>
      </c>
      <c r="C138" s="138">
        <v>1008.0658</v>
      </c>
      <c r="D138" s="138">
        <v>0.8</v>
      </c>
      <c r="E138" s="138">
        <v>0.8</v>
      </c>
    </row>
    <row r="139" spans="2:5">
      <c r="B139" s="137">
        <v>44439</v>
      </c>
      <c r="C139" s="138">
        <v>1008.0658</v>
      </c>
      <c r="D139" s="138">
        <v>0.78139999999999998</v>
      </c>
      <c r="E139" s="138">
        <v>0.78139999999999998</v>
      </c>
    </row>
    <row r="140" spans="2:5">
      <c r="B140" s="137">
        <v>44446</v>
      </c>
      <c r="C140" s="138">
        <v>1008.0658</v>
      </c>
      <c r="D140" s="138">
        <v>0.84660000000000002</v>
      </c>
      <c r="E140" s="138">
        <v>0.84660000000000002</v>
      </c>
    </row>
    <row r="141" spans="2:5">
      <c r="B141" s="137">
        <v>44453</v>
      </c>
      <c r="C141" s="138">
        <v>1008.0658</v>
      </c>
      <c r="D141" s="138">
        <v>0.53659999999999997</v>
      </c>
      <c r="E141" s="138">
        <v>0.53659999999999997</v>
      </c>
    </row>
    <row r="142" spans="2:5">
      <c r="B142" s="137">
        <v>44460</v>
      </c>
      <c r="C142" s="138">
        <v>1008.0658</v>
      </c>
      <c r="D142" s="138">
        <v>0.54849999999999999</v>
      </c>
      <c r="E142" s="138">
        <v>0.54849999999999999</v>
      </c>
    </row>
    <row r="143" spans="2:5">
      <c r="B143" s="137">
        <v>44467</v>
      </c>
      <c r="C143" s="138">
        <v>1008.0658</v>
      </c>
      <c r="D143" s="138">
        <v>6.6299999999999998E-2</v>
      </c>
      <c r="E143" s="138">
        <v>6.6299999999999998E-2</v>
      </c>
    </row>
    <row r="144" spans="2:5">
      <c r="B144" s="137">
        <v>44474</v>
      </c>
      <c r="C144" s="138">
        <v>1008.0658</v>
      </c>
      <c r="D144" s="138">
        <v>0.30520000000000003</v>
      </c>
      <c r="E144" s="138">
        <v>0.30520000000000003</v>
      </c>
    </row>
    <row r="145" spans="2:5">
      <c r="B145" s="137">
        <v>44481</v>
      </c>
      <c r="C145" s="138">
        <v>1008.0658</v>
      </c>
      <c r="D145" s="138">
        <v>0.78339999999999999</v>
      </c>
      <c r="E145" s="138">
        <v>0.78339999999999999</v>
      </c>
    </row>
    <row r="146" spans="2:5">
      <c r="B146" s="137">
        <v>44489</v>
      </c>
      <c r="C146" s="138">
        <v>1008.0658</v>
      </c>
      <c r="D146" s="138">
        <v>0.50570000000000004</v>
      </c>
      <c r="E146" s="138">
        <v>0.50570000000000004</v>
      </c>
    </row>
    <row r="147" spans="2:5">
      <c r="B147" s="137">
        <v>44495</v>
      </c>
      <c r="C147" s="138">
        <v>1008.0658</v>
      </c>
      <c r="D147" s="138">
        <v>0.27500000000000002</v>
      </c>
      <c r="E147" s="138">
        <v>0.27500000000000002</v>
      </c>
    </row>
    <row r="148" spans="2:5">
      <c r="B148" s="137">
        <v>44502</v>
      </c>
      <c r="C148" s="138">
        <v>1008.0658</v>
      </c>
      <c r="D148" s="138">
        <v>0.22670000000000001</v>
      </c>
      <c r="E148" s="138">
        <v>0.22670000000000001</v>
      </c>
    </row>
    <row r="149" spans="2:5">
      <c r="B149" s="137">
        <v>44509</v>
      </c>
      <c r="C149" s="138">
        <v>1008.0658</v>
      </c>
      <c r="D149" s="138">
        <v>1.2984</v>
      </c>
      <c r="E149" s="138">
        <v>1.2984</v>
      </c>
    </row>
    <row r="150" spans="2:5">
      <c r="B150" s="137">
        <v>44516</v>
      </c>
      <c r="C150" s="138">
        <v>1008.0658</v>
      </c>
      <c r="D150" s="138">
        <v>0.60609999999999997</v>
      </c>
      <c r="E150" s="138">
        <v>0.60609999999999997</v>
      </c>
    </row>
    <row r="151" spans="2:5">
      <c r="B151" s="137">
        <v>44523</v>
      </c>
      <c r="C151" s="138">
        <v>1008.0658</v>
      </c>
      <c r="D151" s="138">
        <v>0.64549999999999996</v>
      </c>
      <c r="E151" s="138">
        <v>0.64549999999999996</v>
      </c>
    </row>
    <row r="152" spans="2:5">
      <c r="B152" s="137">
        <v>44530</v>
      </c>
      <c r="C152" s="138">
        <v>1008.0658</v>
      </c>
      <c r="D152" s="138">
        <v>0.67720000000000002</v>
      </c>
      <c r="E152" s="138">
        <v>0.67720000000000002</v>
      </c>
    </row>
    <row r="153" spans="2:5">
      <c r="B153" s="137">
        <v>44537</v>
      </c>
      <c r="C153" s="138">
        <v>1008.0658</v>
      </c>
      <c r="D153" s="138">
        <v>0.80969999999999998</v>
      </c>
      <c r="E153" s="138">
        <v>0.80969999999999998</v>
      </c>
    </row>
    <row r="154" spans="2:5">
      <c r="B154" s="137">
        <v>44544</v>
      </c>
      <c r="C154" s="138">
        <v>1008.0658</v>
      </c>
      <c r="D154" s="138">
        <v>0.77339999999999998</v>
      </c>
      <c r="E154" s="138">
        <v>0.77339999999999998</v>
      </c>
    </row>
    <row r="155" spans="2:5">
      <c r="B155" s="137">
        <v>44551</v>
      </c>
      <c r="C155" s="138">
        <v>1008.0658</v>
      </c>
      <c r="D155" s="138">
        <v>1.46E-2</v>
      </c>
      <c r="E155" s="138">
        <v>1.46E-2</v>
      </c>
    </row>
    <row r="156" spans="2:5">
      <c r="B156" s="137">
        <v>44558</v>
      </c>
      <c r="C156" s="138">
        <v>1008.0658</v>
      </c>
      <c r="D156" s="138">
        <v>0.73899999999999999</v>
      </c>
      <c r="E156" s="138">
        <v>0.73899999999999999</v>
      </c>
    </row>
    <row r="157" spans="2:5">
      <c r="B157" s="139"/>
      <c r="C157" s="140"/>
      <c r="D157" s="140"/>
      <c r="E157" s="140"/>
    </row>
    <row r="158" spans="2:5" ht="15.75">
      <c r="B158" s="373" t="s">
        <v>2526</v>
      </c>
      <c r="C158" s="373"/>
      <c r="D158" s="373"/>
      <c r="E158" s="373"/>
    </row>
    <row r="159" spans="2:5" s="141" customFormat="1" ht="38.25">
      <c r="B159" s="133" t="s">
        <v>2493</v>
      </c>
      <c r="C159" s="134" t="s">
        <v>2494</v>
      </c>
      <c r="D159" s="135" t="s">
        <v>2495</v>
      </c>
      <c r="E159" s="135" t="s">
        <v>2496</v>
      </c>
    </row>
    <row r="160" spans="2:5">
      <c r="B160" s="137">
        <v>44383</v>
      </c>
      <c r="C160" s="138">
        <v>1008.0658</v>
      </c>
      <c r="D160" s="138">
        <v>0.94299999999999995</v>
      </c>
      <c r="E160" s="138">
        <v>0.94299999999999995</v>
      </c>
    </row>
    <row r="161" spans="2:5">
      <c r="B161" s="137">
        <v>44390</v>
      </c>
      <c r="C161" s="138">
        <v>1008.0658</v>
      </c>
      <c r="D161" s="138">
        <v>1.4464999999999999</v>
      </c>
      <c r="E161" s="138">
        <v>1.4464999999999999</v>
      </c>
    </row>
    <row r="162" spans="2:5">
      <c r="B162" s="137">
        <v>44397</v>
      </c>
      <c r="C162" s="138">
        <v>1008.0658</v>
      </c>
      <c r="D162" s="138">
        <v>1.2693000000000001</v>
      </c>
      <c r="E162" s="138">
        <v>1.2693000000000001</v>
      </c>
    </row>
    <row r="163" spans="2:5">
      <c r="B163" s="137">
        <v>44404</v>
      </c>
      <c r="C163" s="138">
        <v>1008.0658</v>
      </c>
      <c r="D163" s="138">
        <v>1.0163</v>
      </c>
      <c r="E163" s="138">
        <v>1.0163</v>
      </c>
    </row>
    <row r="164" spans="2:5">
      <c r="B164" s="137">
        <v>44411</v>
      </c>
      <c r="C164" s="138">
        <v>1008.0658</v>
      </c>
      <c r="D164" s="138">
        <v>0.7</v>
      </c>
      <c r="E164" s="138">
        <v>0.7</v>
      </c>
    </row>
    <row r="165" spans="2:5">
      <c r="B165" s="137">
        <v>44418</v>
      </c>
      <c r="C165" s="138">
        <v>1008.0658</v>
      </c>
      <c r="D165" s="138">
        <v>0.71809999999999996</v>
      </c>
      <c r="E165" s="138">
        <v>0.71809999999999996</v>
      </c>
    </row>
    <row r="166" spans="2:5">
      <c r="B166" s="137">
        <v>44425</v>
      </c>
      <c r="C166" s="138">
        <v>1008.0658</v>
      </c>
      <c r="D166" s="138">
        <v>1.2419</v>
      </c>
      <c r="E166" s="138">
        <v>1.2419</v>
      </c>
    </row>
    <row r="167" spans="2:5">
      <c r="B167" s="137">
        <v>44432</v>
      </c>
      <c r="C167" s="138">
        <v>1008.0658</v>
      </c>
      <c r="D167" s="138">
        <v>0.84699999999999998</v>
      </c>
      <c r="E167" s="138">
        <v>0.84699999999999998</v>
      </c>
    </row>
    <row r="168" spans="2:5">
      <c r="B168" s="137">
        <v>44439</v>
      </c>
      <c r="C168" s="138">
        <v>1008.0658</v>
      </c>
      <c r="D168" s="138">
        <v>0.82689999999999997</v>
      </c>
      <c r="E168" s="138">
        <v>0.82689999999999997</v>
      </c>
    </row>
    <row r="169" spans="2:5">
      <c r="B169" s="137">
        <v>44446</v>
      </c>
      <c r="C169" s="138">
        <v>1008.0658</v>
      </c>
      <c r="D169" s="138">
        <v>0.88460000000000005</v>
      </c>
      <c r="E169" s="138">
        <v>0.88460000000000005</v>
      </c>
    </row>
    <row r="170" spans="2:5">
      <c r="B170" s="137">
        <v>44453</v>
      </c>
      <c r="C170" s="138">
        <v>1008.0658</v>
      </c>
      <c r="D170" s="138">
        <v>0.57469999999999999</v>
      </c>
      <c r="E170" s="138">
        <v>0.57469999999999999</v>
      </c>
    </row>
    <row r="171" spans="2:5">
      <c r="B171" s="137">
        <v>44460</v>
      </c>
      <c r="C171" s="138">
        <v>1008.0658</v>
      </c>
      <c r="D171" s="138">
        <v>0.58809999999999996</v>
      </c>
      <c r="E171" s="138">
        <v>0.58809999999999996</v>
      </c>
    </row>
    <row r="172" spans="2:5">
      <c r="B172" s="137">
        <v>44467</v>
      </c>
      <c r="C172" s="138">
        <v>1008.0658</v>
      </c>
      <c r="D172" s="138">
        <v>0.1076</v>
      </c>
      <c r="E172" s="138">
        <v>0.1076</v>
      </c>
    </row>
    <row r="173" spans="2:5">
      <c r="B173" s="137">
        <v>44474</v>
      </c>
      <c r="C173" s="138">
        <v>1008.0658</v>
      </c>
      <c r="D173" s="138">
        <v>0.34439999999999998</v>
      </c>
      <c r="E173" s="138">
        <v>0.34439999999999998</v>
      </c>
    </row>
    <row r="174" spans="2:5">
      <c r="B174" s="137">
        <v>44481</v>
      </c>
      <c r="C174" s="138">
        <v>1008.0658</v>
      </c>
      <c r="D174" s="138">
        <v>0.82289999999999996</v>
      </c>
      <c r="E174" s="138">
        <v>0.82289999999999996</v>
      </c>
    </row>
    <row r="175" spans="2:5">
      <c r="B175" s="137">
        <v>44489</v>
      </c>
      <c r="C175" s="138">
        <v>1008.0658</v>
      </c>
      <c r="D175" s="138">
        <v>0.55359999999999998</v>
      </c>
      <c r="E175" s="138">
        <v>0.55359999999999998</v>
      </c>
    </row>
    <row r="176" spans="2:5">
      <c r="B176" s="137">
        <v>44495</v>
      </c>
      <c r="C176" s="138">
        <v>1008.0658</v>
      </c>
      <c r="D176" s="138">
        <v>0.32179999999999997</v>
      </c>
      <c r="E176" s="138">
        <v>0.32179999999999997</v>
      </c>
    </row>
    <row r="177" spans="2:5">
      <c r="B177" s="137">
        <v>44502</v>
      </c>
      <c r="C177" s="138">
        <v>1008.0658</v>
      </c>
      <c r="D177" s="138">
        <v>0.27200000000000002</v>
      </c>
      <c r="E177" s="138">
        <v>0.27200000000000002</v>
      </c>
    </row>
    <row r="178" spans="2:5">
      <c r="B178" s="137">
        <v>44509</v>
      </c>
      <c r="C178" s="138">
        <v>1008.0658</v>
      </c>
      <c r="D178" s="138">
        <v>1.3373999999999999</v>
      </c>
      <c r="E178" s="138">
        <v>1.3373999999999999</v>
      </c>
    </row>
    <row r="179" spans="2:5">
      <c r="B179" s="137">
        <v>44516</v>
      </c>
      <c r="C179" s="138">
        <v>1008.0658</v>
      </c>
      <c r="D179" s="138">
        <v>0.64290000000000003</v>
      </c>
      <c r="E179" s="138">
        <v>0.64290000000000003</v>
      </c>
    </row>
    <row r="180" spans="2:5">
      <c r="B180" s="137">
        <v>44523</v>
      </c>
      <c r="C180" s="138">
        <v>1008.0658</v>
      </c>
      <c r="D180" s="138">
        <v>0.68389999999999995</v>
      </c>
      <c r="E180" s="138">
        <v>0.68389999999999995</v>
      </c>
    </row>
    <row r="181" spans="2:5">
      <c r="B181" s="137">
        <v>44530</v>
      </c>
      <c r="C181" s="138">
        <v>1008.0658</v>
      </c>
      <c r="D181" s="138">
        <v>0.71630000000000005</v>
      </c>
      <c r="E181" s="138">
        <v>0.71630000000000005</v>
      </c>
    </row>
    <row r="182" spans="2:5">
      <c r="B182" s="137">
        <v>44537</v>
      </c>
      <c r="C182" s="138">
        <v>1008.0658</v>
      </c>
      <c r="D182" s="138">
        <v>0.81200000000000006</v>
      </c>
      <c r="E182" s="138">
        <v>0.81200000000000006</v>
      </c>
    </row>
    <row r="183" spans="2:5">
      <c r="B183" s="137">
        <v>44544</v>
      </c>
      <c r="C183" s="138">
        <v>1008.0658</v>
      </c>
      <c r="D183" s="138">
        <v>0.77049999999999996</v>
      </c>
      <c r="E183" s="138">
        <v>0.77049999999999996</v>
      </c>
    </row>
    <row r="184" spans="2:5">
      <c r="B184" s="137">
        <v>44551</v>
      </c>
      <c r="C184" s="138">
        <v>1008.0658</v>
      </c>
      <c r="D184" s="138">
        <v>9.5399999999999999E-2</v>
      </c>
      <c r="E184" s="138">
        <v>9.5399999999999999E-2</v>
      </c>
    </row>
    <row r="185" spans="2:5">
      <c r="B185" s="137">
        <v>44558</v>
      </c>
      <c r="C185" s="138">
        <v>1008.0658</v>
      </c>
      <c r="D185" s="138">
        <v>0.85140000000000005</v>
      </c>
      <c r="E185" s="138">
        <v>0.85140000000000005</v>
      </c>
    </row>
    <row r="186" spans="2:5">
      <c r="B186" s="161"/>
      <c r="C186" s="140"/>
      <c r="D186" s="140"/>
      <c r="E186" s="140"/>
    </row>
    <row r="187" spans="2:5" ht="15.75">
      <c r="B187" s="373" t="s">
        <v>2527</v>
      </c>
      <c r="C187" s="373"/>
      <c r="D187" s="373"/>
      <c r="E187" s="373"/>
    </row>
    <row r="188" spans="2:5" s="141" customFormat="1" ht="38.25">
      <c r="B188" s="133" t="s">
        <v>2493</v>
      </c>
      <c r="C188" s="134" t="s">
        <v>2494</v>
      </c>
      <c r="D188" s="135" t="s">
        <v>2495</v>
      </c>
      <c r="E188" s="135" t="s">
        <v>2496</v>
      </c>
    </row>
    <row r="189" spans="2:5">
      <c r="B189" s="137">
        <v>44383</v>
      </c>
      <c r="C189" s="138">
        <v>10.3758</v>
      </c>
      <c r="D189" s="138">
        <v>6.7999999999999996E-3</v>
      </c>
      <c r="E189" s="138">
        <v>6.7999999999999996E-3</v>
      </c>
    </row>
    <row r="190" spans="2:5">
      <c r="B190" s="137">
        <v>44390</v>
      </c>
      <c r="C190" s="138">
        <v>10.3758</v>
      </c>
      <c r="D190" s="138">
        <v>8.0000000000000002E-3</v>
      </c>
      <c r="E190" s="138">
        <v>8.0000000000000002E-3</v>
      </c>
    </row>
    <row r="191" spans="2:5">
      <c r="B191" s="137">
        <v>44397</v>
      </c>
      <c r="C191" s="138">
        <v>10.3758</v>
      </c>
      <c r="D191" s="138">
        <v>7.7999999999999996E-3</v>
      </c>
      <c r="E191" s="138">
        <v>7.7999999999999996E-3</v>
      </c>
    </row>
    <row r="192" spans="2:5">
      <c r="B192" s="137">
        <v>44404</v>
      </c>
      <c r="C192" s="138">
        <v>10.3758</v>
      </c>
      <c r="D192" s="138">
        <v>7.1999999999999998E-3</v>
      </c>
      <c r="E192" s="138">
        <v>7.1999999999999998E-3</v>
      </c>
    </row>
    <row r="193" spans="2:5">
      <c r="B193" s="137">
        <v>44411</v>
      </c>
      <c r="C193" s="138">
        <v>10.3758</v>
      </c>
      <c r="D193" s="138">
        <v>5.1000000000000004E-3</v>
      </c>
      <c r="E193" s="138">
        <v>5.1000000000000004E-3</v>
      </c>
    </row>
    <row r="194" spans="2:5">
      <c r="B194" s="137">
        <v>44418</v>
      </c>
      <c r="C194" s="138">
        <v>10.3758</v>
      </c>
      <c r="D194" s="138">
        <v>6.7999999999999996E-3</v>
      </c>
      <c r="E194" s="138">
        <v>6.7999999999999996E-3</v>
      </c>
    </row>
    <row r="195" spans="2:5">
      <c r="B195" s="137">
        <v>44425</v>
      </c>
      <c r="C195" s="138">
        <v>10.3758</v>
      </c>
      <c r="D195" s="138">
        <v>8.3999999999999995E-3</v>
      </c>
      <c r="E195" s="138">
        <v>8.3999999999999995E-3</v>
      </c>
    </row>
    <row r="196" spans="2:5">
      <c r="B196" s="137">
        <v>44432</v>
      </c>
      <c r="C196" s="138">
        <v>10.3758</v>
      </c>
      <c r="D196" s="138">
        <v>7.4000000000000003E-3</v>
      </c>
      <c r="E196" s="138">
        <v>7.4000000000000003E-3</v>
      </c>
    </row>
    <row r="197" spans="2:5">
      <c r="B197" s="137">
        <v>44439</v>
      </c>
      <c r="C197" s="138">
        <v>10.3758</v>
      </c>
      <c r="D197" s="138">
        <v>7.7000000000000002E-3</v>
      </c>
      <c r="E197" s="138">
        <v>7.7000000000000002E-3</v>
      </c>
    </row>
    <row r="198" spans="2:5">
      <c r="B198" s="137">
        <v>44446</v>
      </c>
      <c r="C198" s="138">
        <v>10.3758</v>
      </c>
      <c r="D198" s="138">
        <v>6.8999999999999999E-3</v>
      </c>
      <c r="E198" s="138">
        <v>6.8999999999999999E-3</v>
      </c>
    </row>
    <row r="199" spans="2:5">
      <c r="B199" s="137">
        <v>44453</v>
      </c>
      <c r="C199" s="138">
        <v>10.3758</v>
      </c>
      <c r="D199" s="138">
        <v>4.7999999999999996E-3</v>
      </c>
      <c r="E199" s="138">
        <v>4.7999999999999996E-3</v>
      </c>
    </row>
    <row r="200" spans="2:5">
      <c r="B200" s="137">
        <v>44460</v>
      </c>
      <c r="C200" s="138">
        <v>10.3758</v>
      </c>
      <c r="D200" s="138">
        <v>5.7000000000000002E-3</v>
      </c>
      <c r="E200" s="138">
        <v>5.7000000000000002E-3</v>
      </c>
    </row>
    <row r="201" spans="2:5">
      <c r="B201" s="137">
        <v>44467</v>
      </c>
      <c r="C201" s="138">
        <v>10.3758</v>
      </c>
      <c r="D201" s="138">
        <v>1.6999999999999999E-3</v>
      </c>
      <c r="E201" s="138">
        <v>1.6999999999999999E-3</v>
      </c>
    </row>
    <row r="202" spans="2:5">
      <c r="B202" s="137">
        <v>44474</v>
      </c>
      <c r="C202" s="138">
        <v>10.3758</v>
      </c>
      <c r="D202" s="138">
        <v>4.8999999999999998E-3</v>
      </c>
      <c r="E202" s="138">
        <v>4.8999999999999998E-3</v>
      </c>
    </row>
    <row r="203" spans="2:5">
      <c r="B203" s="137">
        <v>44481</v>
      </c>
      <c r="C203" s="138">
        <v>10.3758</v>
      </c>
      <c r="D203" s="138">
        <v>9.4999999999999998E-3</v>
      </c>
      <c r="E203" s="138">
        <v>9.4999999999999998E-3</v>
      </c>
    </row>
    <row r="204" spans="2:5">
      <c r="B204" s="137">
        <v>44489</v>
      </c>
      <c r="C204" s="138">
        <v>10.3758</v>
      </c>
      <c r="D204" s="138">
        <v>5.1999999999999998E-3</v>
      </c>
      <c r="E204" s="138">
        <v>5.1999999999999998E-3</v>
      </c>
    </row>
    <row r="205" spans="2:5">
      <c r="B205" s="137">
        <v>44495</v>
      </c>
      <c r="C205" s="138">
        <v>10.3758</v>
      </c>
      <c r="D205" s="138">
        <v>1.1000000000000001E-3</v>
      </c>
      <c r="E205" s="138">
        <v>1.1000000000000001E-3</v>
      </c>
    </row>
    <row r="206" spans="2:5">
      <c r="B206" s="137">
        <v>44502</v>
      </c>
      <c r="C206" s="138">
        <v>10.3758</v>
      </c>
      <c r="D206" s="138">
        <v>4.1000000000000003E-3</v>
      </c>
      <c r="E206" s="138">
        <v>4.1000000000000003E-3</v>
      </c>
    </row>
    <row r="207" spans="2:5">
      <c r="B207" s="137">
        <v>44509</v>
      </c>
      <c r="C207" s="138">
        <v>10.3758</v>
      </c>
      <c r="D207" s="138">
        <v>9.2999999999999992E-3</v>
      </c>
      <c r="E207" s="138">
        <v>9.2999999999999992E-3</v>
      </c>
    </row>
    <row r="208" spans="2:5">
      <c r="B208" s="137">
        <v>44516</v>
      </c>
      <c r="C208" s="138">
        <v>10.3758</v>
      </c>
      <c r="D208" s="138">
        <v>6.8999999999999999E-3</v>
      </c>
      <c r="E208" s="138">
        <v>6.8999999999999999E-3</v>
      </c>
    </row>
    <row r="209" spans="2:5">
      <c r="B209" s="137">
        <v>44523</v>
      </c>
      <c r="C209" s="138">
        <v>10.3758</v>
      </c>
      <c r="D209" s="138">
        <v>5.4999999999999997E-3</v>
      </c>
      <c r="E209" s="138">
        <v>5.4999999999999997E-3</v>
      </c>
    </row>
    <row r="210" spans="2:5">
      <c r="B210" s="137">
        <v>44530</v>
      </c>
      <c r="C210" s="138">
        <v>10.3758</v>
      </c>
      <c r="D210" s="138">
        <v>6.1000000000000004E-3</v>
      </c>
      <c r="E210" s="138">
        <v>6.1000000000000004E-3</v>
      </c>
    </row>
    <row r="211" spans="2:5">
      <c r="B211" s="137">
        <v>44537</v>
      </c>
      <c r="C211" s="138">
        <v>10.3758</v>
      </c>
      <c r="D211" s="138">
        <v>6.3E-3</v>
      </c>
      <c r="E211" s="138">
        <v>6.3E-3</v>
      </c>
    </row>
    <row r="212" spans="2:5">
      <c r="B212" s="137">
        <v>44544</v>
      </c>
      <c r="C212" s="138">
        <v>10.3758</v>
      </c>
      <c r="D212" s="138">
        <v>6.8999999999999999E-3</v>
      </c>
      <c r="E212" s="138">
        <v>6.8999999999999999E-3</v>
      </c>
    </row>
    <row r="213" spans="2:5">
      <c r="B213" s="137">
        <v>44551</v>
      </c>
      <c r="C213" s="138">
        <v>10.3758</v>
      </c>
      <c r="D213" s="138">
        <v>3.3E-3</v>
      </c>
      <c r="E213" s="138">
        <v>3.3E-3</v>
      </c>
    </row>
    <row r="214" spans="2:5">
      <c r="B214" s="137">
        <v>44558</v>
      </c>
      <c r="C214" s="138">
        <v>10.3758</v>
      </c>
      <c r="D214" s="138">
        <v>6.8999999999999999E-3</v>
      </c>
      <c r="E214" s="138">
        <v>6.8999999999999999E-3</v>
      </c>
    </row>
    <row r="215" spans="2:5">
      <c r="B215" s="139"/>
      <c r="C215" s="140"/>
      <c r="D215" s="140"/>
      <c r="E215" s="140"/>
    </row>
    <row r="216" spans="2:5" ht="15.75">
      <c r="B216" s="373" t="s">
        <v>2528</v>
      </c>
      <c r="C216" s="373"/>
      <c r="D216" s="373"/>
      <c r="E216" s="373"/>
    </row>
    <row r="217" spans="2:5" s="141" customFormat="1" ht="38.25">
      <c r="B217" s="133" t="s">
        <v>2493</v>
      </c>
      <c r="C217" s="134" t="s">
        <v>2494</v>
      </c>
      <c r="D217" s="135" t="s">
        <v>2495</v>
      </c>
      <c r="E217" s="135" t="s">
        <v>2496</v>
      </c>
    </row>
    <row r="218" spans="2:5">
      <c r="B218" s="137">
        <v>44383</v>
      </c>
      <c r="C218" s="138">
        <v>10.4023</v>
      </c>
      <c r="D218" s="138">
        <v>8.3000000000000001E-3</v>
      </c>
      <c r="E218" s="138">
        <v>8.3000000000000001E-3</v>
      </c>
    </row>
    <row r="219" spans="2:5">
      <c r="B219" s="137">
        <v>44390</v>
      </c>
      <c r="C219" s="138">
        <v>10.4023</v>
      </c>
      <c r="D219" s="138">
        <v>9.4999999999999998E-3</v>
      </c>
      <c r="E219" s="138">
        <v>9.4999999999999998E-3</v>
      </c>
    </row>
    <row r="220" spans="2:5">
      <c r="B220" s="137">
        <v>44397</v>
      </c>
      <c r="C220" s="138">
        <v>10.4023</v>
      </c>
      <c r="D220" s="138">
        <v>9.1999999999999998E-3</v>
      </c>
      <c r="E220" s="138">
        <v>9.1999999999999998E-3</v>
      </c>
    </row>
    <row r="221" spans="2:5">
      <c r="B221" s="137">
        <v>44404</v>
      </c>
      <c r="C221" s="138">
        <v>10.4023</v>
      </c>
      <c r="D221" s="138">
        <v>8.8000000000000005E-3</v>
      </c>
      <c r="E221" s="138">
        <v>8.8000000000000005E-3</v>
      </c>
    </row>
    <row r="222" spans="2:5">
      <c r="B222" s="137">
        <v>44411</v>
      </c>
      <c r="C222" s="138">
        <v>10.4023</v>
      </c>
      <c r="D222" s="138">
        <v>6.6E-3</v>
      </c>
      <c r="E222" s="138">
        <v>6.6E-3</v>
      </c>
    </row>
    <row r="223" spans="2:5">
      <c r="B223" s="137">
        <v>44418</v>
      </c>
      <c r="C223" s="138">
        <v>10.4023</v>
      </c>
      <c r="D223" s="138">
        <v>8.3000000000000001E-3</v>
      </c>
      <c r="E223" s="138">
        <v>8.3000000000000001E-3</v>
      </c>
    </row>
    <row r="224" spans="2:5">
      <c r="B224" s="137">
        <v>44425</v>
      </c>
      <c r="C224" s="138">
        <v>10.4023</v>
      </c>
      <c r="D224" s="138">
        <v>1.06E-2</v>
      </c>
      <c r="E224" s="138">
        <v>1.06E-2</v>
      </c>
    </row>
    <row r="225" spans="2:5">
      <c r="B225" s="137">
        <v>44432</v>
      </c>
      <c r="C225" s="138">
        <v>10.4023</v>
      </c>
      <c r="D225" s="138">
        <v>9.2999999999999992E-3</v>
      </c>
      <c r="E225" s="138">
        <v>9.2999999999999992E-3</v>
      </c>
    </row>
    <row r="226" spans="2:5">
      <c r="B226" s="137">
        <v>44439</v>
      </c>
      <c r="C226" s="138">
        <v>10.4023</v>
      </c>
      <c r="D226" s="138">
        <v>9.1999999999999998E-3</v>
      </c>
      <c r="E226" s="138">
        <v>9.1999999999999998E-3</v>
      </c>
    </row>
    <row r="227" spans="2:5">
      <c r="B227" s="137">
        <v>44446</v>
      </c>
      <c r="C227" s="138">
        <v>10.4023</v>
      </c>
      <c r="D227" s="138">
        <v>8.3999999999999995E-3</v>
      </c>
      <c r="E227" s="138">
        <v>8.3999999999999995E-3</v>
      </c>
    </row>
    <row r="228" spans="2:5">
      <c r="B228" s="137">
        <v>44453</v>
      </c>
      <c r="C228" s="138">
        <v>10.4023</v>
      </c>
      <c r="D228" s="138">
        <v>6.3E-3</v>
      </c>
      <c r="E228" s="138">
        <v>6.3E-3</v>
      </c>
    </row>
    <row r="229" spans="2:5">
      <c r="B229" s="137">
        <v>44460</v>
      </c>
      <c r="C229" s="138">
        <v>10.4023</v>
      </c>
      <c r="D229" s="138">
        <v>7.6E-3</v>
      </c>
      <c r="E229" s="138">
        <v>7.6E-3</v>
      </c>
    </row>
    <row r="230" spans="2:5">
      <c r="B230" s="137">
        <v>44467</v>
      </c>
      <c r="C230" s="138">
        <v>10.4023</v>
      </c>
      <c r="D230" s="138">
        <v>3.8E-3</v>
      </c>
      <c r="E230" s="138">
        <v>3.8E-3</v>
      </c>
    </row>
    <row r="231" spans="2:5">
      <c r="B231" s="137">
        <v>44474</v>
      </c>
      <c r="C231" s="138">
        <v>10.4023</v>
      </c>
      <c r="D231" s="138">
        <v>6.3E-3</v>
      </c>
      <c r="E231" s="138">
        <v>6.3E-3</v>
      </c>
    </row>
    <row r="232" spans="2:5">
      <c r="B232" s="137">
        <v>44481</v>
      </c>
      <c r="C232" s="138">
        <v>10.4023</v>
      </c>
      <c r="D232" s="138">
        <v>1.11E-2</v>
      </c>
      <c r="E232" s="138">
        <v>1.11E-2</v>
      </c>
    </row>
    <row r="233" spans="2:5">
      <c r="B233" s="137">
        <v>44489</v>
      </c>
      <c r="C233" s="138">
        <v>10.4023</v>
      </c>
      <c r="D233" s="138">
        <v>6.8999999999999999E-3</v>
      </c>
      <c r="E233" s="138">
        <v>6.8999999999999999E-3</v>
      </c>
    </row>
    <row r="234" spans="2:5">
      <c r="B234" s="137">
        <v>44495</v>
      </c>
      <c r="C234" s="138">
        <v>10.4023</v>
      </c>
      <c r="D234" s="138">
        <v>2.3E-3</v>
      </c>
      <c r="E234" s="138">
        <v>2.3E-3</v>
      </c>
    </row>
    <row r="235" spans="2:5">
      <c r="B235" s="137">
        <v>44502</v>
      </c>
      <c r="C235" s="138">
        <v>10.4023</v>
      </c>
      <c r="D235" s="138">
        <v>5.5999999999999999E-3</v>
      </c>
      <c r="E235" s="138">
        <v>5.5999999999999999E-3</v>
      </c>
    </row>
    <row r="236" spans="2:5">
      <c r="B236" s="137">
        <v>44509</v>
      </c>
      <c r="C236" s="138">
        <v>10.4023</v>
      </c>
      <c r="D236" s="138">
        <v>1.0500000000000001E-2</v>
      </c>
      <c r="E236" s="138">
        <v>1.0500000000000001E-2</v>
      </c>
    </row>
    <row r="237" spans="2:5">
      <c r="B237" s="137">
        <v>44516</v>
      </c>
      <c r="C237" s="138">
        <v>10.4023</v>
      </c>
      <c r="D237" s="138">
        <v>8.3999999999999995E-3</v>
      </c>
      <c r="E237" s="138">
        <v>8.3999999999999995E-3</v>
      </c>
    </row>
    <row r="238" spans="2:5">
      <c r="B238" s="137">
        <v>44523</v>
      </c>
      <c r="C238" s="138">
        <v>10.4023</v>
      </c>
      <c r="D238" s="138">
        <v>6.8999999999999999E-3</v>
      </c>
      <c r="E238" s="138">
        <v>6.8999999999999999E-3</v>
      </c>
    </row>
    <row r="239" spans="2:5">
      <c r="B239" s="137">
        <v>44530</v>
      </c>
      <c r="C239" s="138">
        <v>10.4023</v>
      </c>
      <c r="D239" s="138">
        <v>7.6E-3</v>
      </c>
      <c r="E239" s="138">
        <v>7.6E-3</v>
      </c>
    </row>
    <row r="240" spans="2:5">
      <c r="B240" s="137">
        <v>44537</v>
      </c>
      <c r="C240" s="138">
        <v>10.4023</v>
      </c>
      <c r="D240" s="138">
        <v>7.7999999999999996E-3</v>
      </c>
      <c r="E240" s="138">
        <v>7.7999999999999996E-3</v>
      </c>
    </row>
    <row r="241" spans="1:256">
      <c r="B241" s="137">
        <v>44544</v>
      </c>
      <c r="C241" s="138">
        <v>10.4023</v>
      </c>
      <c r="D241" s="138">
        <v>8.2000000000000007E-3</v>
      </c>
      <c r="E241" s="138">
        <v>8.2000000000000007E-3</v>
      </c>
    </row>
    <row r="242" spans="1:256">
      <c r="B242" s="137">
        <v>44551</v>
      </c>
      <c r="C242" s="138">
        <v>10.4023</v>
      </c>
      <c r="D242" s="138">
        <v>4.8999999999999998E-3</v>
      </c>
      <c r="E242" s="138">
        <v>4.8999999999999998E-3</v>
      </c>
    </row>
    <row r="243" spans="1:256">
      <c r="B243" s="137">
        <v>44558</v>
      </c>
      <c r="C243" s="138">
        <v>10.4023</v>
      </c>
      <c r="D243" s="138">
        <v>8.5000000000000006E-3</v>
      </c>
      <c r="E243" s="138">
        <v>8.5000000000000006E-3</v>
      </c>
    </row>
    <row r="245" spans="1:256" ht="18.75">
      <c r="A245" s="162"/>
      <c r="B245" s="163" t="s">
        <v>2529</v>
      </c>
      <c r="C245" s="374" t="s">
        <v>2530</v>
      </c>
      <c r="D245" s="374"/>
      <c r="E245" s="374"/>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c r="DH245" s="162"/>
      <c r="DI245" s="162"/>
      <c r="DJ245" s="162"/>
      <c r="DK245" s="162"/>
      <c r="DL245" s="162"/>
      <c r="DM245" s="162"/>
      <c r="DN245" s="162"/>
      <c r="DO245" s="162"/>
      <c r="DP245" s="162"/>
      <c r="DQ245" s="162"/>
      <c r="DR245" s="162"/>
      <c r="DS245" s="162"/>
      <c r="DT245" s="162"/>
      <c r="DU245" s="162"/>
      <c r="DV245" s="162"/>
      <c r="DW245" s="162"/>
      <c r="DX245" s="162"/>
      <c r="DY245" s="162"/>
      <c r="DZ245" s="162"/>
      <c r="EA245" s="162"/>
      <c r="EB245" s="162"/>
      <c r="EC245" s="162"/>
      <c r="ED245" s="162"/>
      <c r="EE245" s="162"/>
      <c r="EF245" s="162"/>
      <c r="EG245" s="162"/>
      <c r="EH245" s="162"/>
      <c r="EI245" s="162"/>
      <c r="EJ245" s="162"/>
      <c r="EK245" s="162"/>
      <c r="EL245" s="162"/>
      <c r="EM245" s="162"/>
      <c r="EN245" s="162"/>
      <c r="EO245" s="162"/>
      <c r="EP245" s="162"/>
      <c r="EQ245" s="162"/>
      <c r="ER245" s="162"/>
      <c r="ES245" s="162"/>
      <c r="ET245" s="162"/>
      <c r="EU245" s="162"/>
      <c r="EV245" s="162"/>
      <c r="EW245" s="162"/>
      <c r="EX245" s="162"/>
      <c r="EY245" s="162"/>
      <c r="EZ245" s="162"/>
      <c r="FA245" s="162"/>
      <c r="FB245" s="162"/>
      <c r="FC245" s="162"/>
      <c r="FD245" s="162"/>
      <c r="FE245" s="162"/>
      <c r="FF245" s="162"/>
      <c r="FG245" s="162"/>
      <c r="FH245" s="162"/>
      <c r="FI245" s="162"/>
      <c r="FJ245" s="162"/>
      <c r="FK245" s="162"/>
      <c r="FL245" s="162"/>
      <c r="FM245" s="162"/>
      <c r="FN245" s="162"/>
      <c r="FO245" s="162"/>
      <c r="FP245" s="162"/>
      <c r="FQ245" s="162"/>
      <c r="FR245" s="162"/>
      <c r="FS245" s="162"/>
      <c r="FT245" s="162"/>
      <c r="FU245" s="162"/>
      <c r="FV245" s="162"/>
      <c r="FW245" s="162"/>
      <c r="FX245" s="162"/>
      <c r="FY245" s="162"/>
      <c r="FZ245" s="162"/>
      <c r="GA245" s="162"/>
      <c r="GB245" s="162"/>
      <c r="GC245" s="162"/>
      <c r="GD245" s="162"/>
      <c r="GE245" s="162"/>
      <c r="GF245" s="162"/>
      <c r="GG245" s="162"/>
      <c r="GH245" s="162"/>
      <c r="GI245" s="162"/>
      <c r="GJ245" s="162"/>
      <c r="GK245" s="162"/>
      <c r="GL245" s="162"/>
      <c r="GM245" s="162"/>
      <c r="GN245" s="162"/>
      <c r="GO245" s="162"/>
      <c r="GP245" s="162"/>
      <c r="GQ245" s="162"/>
      <c r="GR245" s="162"/>
      <c r="GS245" s="162"/>
      <c r="GT245" s="162"/>
      <c r="GU245" s="162"/>
      <c r="GV245" s="162"/>
      <c r="GW245" s="162"/>
      <c r="GX245" s="162"/>
      <c r="GY245" s="162"/>
      <c r="GZ245" s="162"/>
      <c r="HA245" s="162"/>
      <c r="HB245" s="162"/>
      <c r="HC245" s="162"/>
      <c r="HD245" s="162"/>
      <c r="HE245" s="162"/>
      <c r="HF245" s="162"/>
      <c r="HG245" s="162"/>
      <c r="HH245" s="162"/>
      <c r="HI245" s="162"/>
      <c r="HJ245" s="162"/>
      <c r="HK245" s="162"/>
      <c r="HL245" s="162"/>
      <c r="HM245" s="162"/>
      <c r="HN245" s="162"/>
      <c r="HO245" s="162"/>
      <c r="HP245" s="162"/>
      <c r="HQ245" s="162"/>
      <c r="HR245" s="162"/>
      <c r="HS245" s="162"/>
      <c r="HT245" s="162"/>
      <c r="HU245" s="162"/>
      <c r="HV245" s="162"/>
      <c r="HW245" s="162"/>
      <c r="HX245" s="162"/>
      <c r="HY245" s="162"/>
      <c r="HZ245" s="162"/>
      <c r="IA245" s="162"/>
      <c r="IB245" s="162"/>
      <c r="IC245" s="162"/>
      <c r="ID245" s="162"/>
      <c r="IE245" s="162"/>
      <c r="IF245" s="162"/>
      <c r="IG245" s="162"/>
      <c r="IH245" s="162"/>
      <c r="II245" s="162"/>
      <c r="IJ245" s="162"/>
      <c r="IK245" s="162"/>
      <c r="IL245" s="162"/>
      <c r="IM245" s="162"/>
      <c r="IN245" s="162"/>
      <c r="IO245" s="162"/>
      <c r="IP245" s="162"/>
      <c r="IQ245" s="162"/>
      <c r="IR245" s="162"/>
      <c r="IS245" s="162"/>
      <c r="IT245" s="162"/>
      <c r="IU245" s="162"/>
      <c r="IV245" s="162"/>
    </row>
  </sheetData>
  <mergeCells count="21">
    <mergeCell ref="B84:E84"/>
    <mergeCell ref="B1:E1"/>
    <mergeCell ref="B6:E6"/>
    <mergeCell ref="B11:E11"/>
    <mergeCell ref="B16:E16"/>
    <mergeCell ref="B21:E21"/>
    <mergeCell ref="B30:E30"/>
    <mergeCell ref="B39:E39"/>
    <mergeCell ref="B48:E48"/>
    <mergeCell ref="B57:E57"/>
    <mergeCell ref="B66:E66"/>
    <mergeCell ref="B75:E75"/>
    <mergeCell ref="B187:E187"/>
    <mergeCell ref="B216:E216"/>
    <mergeCell ref="C245:E245"/>
    <mergeCell ref="B93:E93"/>
    <mergeCell ref="B102:E102"/>
    <mergeCell ref="B111:E111"/>
    <mergeCell ref="B120:E120"/>
    <mergeCell ref="B129:E129"/>
    <mergeCell ref="B158:E1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1485"/>
  <sheetViews>
    <sheetView workbookViewId="0">
      <selection activeCell="B1" sqref="B1:E1"/>
    </sheetView>
  </sheetViews>
  <sheetFormatPr defaultRowHeight="12.75"/>
  <cols>
    <col min="1" max="1" width="5.42578125" style="122" bestFit="1" customWidth="1"/>
    <col min="2" max="2" width="101.42578125" style="122" bestFit="1" customWidth="1"/>
    <col min="3" max="3" width="25.7109375" style="121" customWidth="1"/>
    <col min="4" max="4" width="30.28515625" style="122" bestFit="1" customWidth="1"/>
    <col min="5" max="5" width="14.28515625" style="122" bestFit="1" customWidth="1"/>
    <col min="6" max="6" width="12.140625" style="123" bestFit="1" customWidth="1"/>
    <col min="7" max="7" width="18.140625" style="123" bestFit="1" customWidth="1"/>
    <col min="8" max="8" width="9.140625" style="123" bestFit="1"/>
    <col min="9" max="9" width="1.7109375" style="122" customWidth="1"/>
    <col min="10" max="11" width="11.7109375" style="122" bestFit="1" customWidth="1"/>
    <col min="12" max="16384" width="9.140625" style="122"/>
  </cols>
  <sheetData>
    <row r="1" spans="1:12" s="1" customFormat="1">
      <c r="A1" s="3" t="s">
        <v>248</v>
      </c>
      <c r="B1" s="375" t="s">
        <v>280</v>
      </c>
      <c r="C1" s="375"/>
      <c r="D1" s="375"/>
      <c r="E1" s="375"/>
      <c r="F1" s="4"/>
      <c r="G1" s="4"/>
      <c r="H1" s="4"/>
    </row>
    <row r="2" spans="1:12" s="1" customFormat="1" ht="13.5" thickBot="1">
      <c r="C2" s="18"/>
      <c r="F2" s="4"/>
      <c r="G2" s="4"/>
      <c r="H2" s="4"/>
    </row>
    <row r="3" spans="1:12" s="10" customFormat="1" ht="15">
      <c r="B3" s="22" t="s">
        <v>958</v>
      </c>
      <c r="C3" s="376"/>
      <c r="D3" s="379"/>
      <c r="F3" s="16"/>
      <c r="G3" s="16"/>
      <c r="H3" s="16"/>
      <c r="K3" s="14"/>
      <c r="L3" s="14"/>
    </row>
    <row r="4" spans="1:12" s="10" customFormat="1" ht="15">
      <c r="B4" s="23" t="s">
        <v>959</v>
      </c>
      <c r="C4" s="377"/>
      <c r="D4" s="380"/>
      <c r="F4" s="16"/>
      <c r="G4" s="16"/>
      <c r="H4" s="16"/>
      <c r="K4" s="14"/>
      <c r="L4" s="14"/>
    </row>
    <row r="5" spans="1:12" s="10" customFormat="1" ht="15">
      <c r="B5" s="24" t="s">
        <v>960</v>
      </c>
      <c r="C5" s="377"/>
      <c r="D5" s="380"/>
      <c r="F5" s="16"/>
      <c r="G5" s="16"/>
      <c r="H5" s="16"/>
      <c r="K5" s="14"/>
      <c r="L5" s="14"/>
    </row>
    <row r="6" spans="1:12" s="10" customFormat="1" ht="15">
      <c r="B6" s="24" t="s">
        <v>961</v>
      </c>
      <c r="C6" s="377"/>
      <c r="D6" s="380"/>
      <c r="F6" s="16"/>
      <c r="G6" s="16"/>
      <c r="H6" s="16"/>
      <c r="K6" s="14"/>
      <c r="L6" s="14"/>
    </row>
    <row r="7" spans="1:12" s="10" customFormat="1" ht="30.75" thickBot="1">
      <c r="B7" s="25" t="s">
        <v>962</v>
      </c>
      <c r="C7" s="378"/>
      <c r="D7" s="381"/>
      <c r="F7" s="16"/>
      <c r="G7" s="16"/>
      <c r="H7" s="16"/>
      <c r="K7" s="14"/>
      <c r="L7" s="14"/>
    </row>
    <row r="8" spans="1:12" s="10" customFormat="1">
      <c r="C8" s="12" t="s">
        <v>963</v>
      </c>
      <c r="D8" s="12" t="s">
        <v>964</v>
      </c>
      <c r="F8" s="16"/>
      <c r="G8" s="16"/>
      <c r="H8" s="16"/>
    </row>
    <row r="10" spans="1:12">
      <c r="B10" s="122" t="s">
        <v>342</v>
      </c>
    </row>
    <row r="12" spans="1:12">
      <c r="B12" s="226" t="s">
        <v>343</v>
      </c>
      <c r="C12" s="227" t="s">
        <v>344</v>
      </c>
      <c r="D12" s="226" t="s">
        <v>373</v>
      </c>
      <c r="E12" s="226" t="s">
        <v>346</v>
      </c>
      <c r="F12" s="228" t="s">
        <v>347</v>
      </c>
      <c r="G12" s="228" t="s">
        <v>348</v>
      </c>
      <c r="H12" s="228" t="s">
        <v>349</v>
      </c>
      <c r="I12" s="131" t="s">
        <v>374</v>
      </c>
    </row>
    <row r="13" spans="1:12">
      <c r="B13" s="131" t="s">
        <v>375</v>
      </c>
    </row>
    <row r="14" spans="1:12">
      <c r="B14" s="131" t="s">
        <v>351</v>
      </c>
    </row>
    <row r="15" spans="1:12">
      <c r="B15" s="122" t="s">
        <v>1073</v>
      </c>
      <c r="C15" s="121" t="s">
        <v>376</v>
      </c>
      <c r="D15" s="122" t="s">
        <v>377</v>
      </c>
      <c r="E15" s="122" t="s">
        <v>393</v>
      </c>
      <c r="F15" s="123">
        <v>4220400</v>
      </c>
      <c r="G15" s="123">
        <v>28637.52</v>
      </c>
      <c r="H15" s="123">
        <v>2.58</v>
      </c>
    </row>
    <row r="16" spans="1:12">
      <c r="B16" s="122" t="s">
        <v>1074</v>
      </c>
      <c r="C16" s="121" t="s">
        <v>376</v>
      </c>
      <c r="D16" s="122" t="s">
        <v>590</v>
      </c>
      <c r="E16" s="122" t="s">
        <v>591</v>
      </c>
      <c r="F16" s="123">
        <v>2564875</v>
      </c>
      <c r="G16" s="123">
        <v>28507.3</v>
      </c>
      <c r="H16" s="123">
        <v>2.56</v>
      </c>
    </row>
    <row r="17" spans="2:8">
      <c r="B17" s="122" t="s">
        <v>1075</v>
      </c>
      <c r="C17" s="121" t="s">
        <v>376</v>
      </c>
      <c r="D17" s="122" t="s">
        <v>396</v>
      </c>
      <c r="E17" s="122" t="s">
        <v>397</v>
      </c>
      <c r="F17" s="123">
        <v>12432000</v>
      </c>
      <c r="G17" s="123">
        <v>27107.98</v>
      </c>
      <c r="H17" s="123">
        <v>2.44</v>
      </c>
    </row>
    <row r="18" spans="2:8">
      <c r="B18" s="122" t="s">
        <v>1076</v>
      </c>
      <c r="C18" s="121" t="s">
        <v>376</v>
      </c>
      <c r="D18" s="122" t="s">
        <v>396</v>
      </c>
      <c r="E18" s="122" t="s">
        <v>402</v>
      </c>
      <c r="F18" s="123">
        <v>1008900</v>
      </c>
      <c r="G18" s="123">
        <v>23811.55</v>
      </c>
      <c r="H18" s="123">
        <v>2.14</v>
      </c>
    </row>
    <row r="19" spans="2:8">
      <c r="B19" s="122" t="s">
        <v>1077</v>
      </c>
      <c r="C19" s="121" t="s">
        <v>376</v>
      </c>
      <c r="D19" s="122" t="s">
        <v>381</v>
      </c>
      <c r="E19" s="122" t="s">
        <v>384</v>
      </c>
      <c r="F19" s="123">
        <v>632100</v>
      </c>
      <c r="G19" s="123">
        <v>23630.11</v>
      </c>
      <c r="H19" s="123">
        <v>2.13</v>
      </c>
    </row>
    <row r="20" spans="2:8">
      <c r="B20" s="122" t="s">
        <v>1078</v>
      </c>
      <c r="C20" s="121" t="s">
        <v>376</v>
      </c>
      <c r="D20" s="122" t="s">
        <v>538</v>
      </c>
      <c r="E20" s="122" t="s">
        <v>539</v>
      </c>
      <c r="F20" s="123">
        <v>555250</v>
      </c>
      <c r="G20" s="123">
        <v>18041.46</v>
      </c>
      <c r="H20" s="123">
        <v>1.62</v>
      </c>
    </row>
    <row r="21" spans="2:8">
      <c r="B21" s="122" t="s">
        <v>1079</v>
      </c>
      <c r="C21" s="121" t="s">
        <v>376</v>
      </c>
      <c r="D21" s="122" t="s">
        <v>467</v>
      </c>
      <c r="E21" s="122" t="s">
        <v>530</v>
      </c>
      <c r="F21" s="123">
        <v>345125</v>
      </c>
      <c r="G21" s="123">
        <v>17302.5</v>
      </c>
      <c r="H21" s="123">
        <v>1.56</v>
      </c>
    </row>
    <row r="22" spans="2:8">
      <c r="B22" s="122" t="s">
        <v>1080</v>
      </c>
      <c r="C22" s="121" t="s">
        <v>376</v>
      </c>
      <c r="D22" s="122" t="s">
        <v>431</v>
      </c>
      <c r="E22" s="122" t="s">
        <v>672</v>
      </c>
      <c r="F22" s="123">
        <v>2343750</v>
      </c>
      <c r="G22" s="123">
        <v>17116.41</v>
      </c>
      <c r="H22" s="123">
        <v>1.54</v>
      </c>
    </row>
    <row r="23" spans="2:8">
      <c r="B23" s="122" t="s">
        <v>1081</v>
      </c>
      <c r="C23" s="121" t="s">
        <v>376</v>
      </c>
      <c r="D23" s="122" t="s">
        <v>602</v>
      </c>
      <c r="E23" s="122" t="s">
        <v>180</v>
      </c>
      <c r="F23" s="123">
        <v>922000</v>
      </c>
      <c r="G23" s="123">
        <v>15761.13</v>
      </c>
      <c r="H23" s="123">
        <v>1.42</v>
      </c>
    </row>
    <row r="24" spans="2:8">
      <c r="B24" s="122" t="s">
        <v>1082</v>
      </c>
      <c r="C24" s="121" t="s">
        <v>376</v>
      </c>
      <c r="D24" s="122" t="s">
        <v>419</v>
      </c>
      <c r="E24" s="122" t="s">
        <v>599</v>
      </c>
      <c r="F24" s="123">
        <v>958550</v>
      </c>
      <c r="G24" s="123">
        <v>15550.08</v>
      </c>
      <c r="H24" s="123">
        <v>1.4</v>
      </c>
    </row>
    <row r="25" spans="2:8">
      <c r="B25" s="122" t="s">
        <v>1083</v>
      </c>
      <c r="C25" s="121" t="s">
        <v>376</v>
      </c>
      <c r="D25" s="122" t="s">
        <v>379</v>
      </c>
      <c r="E25" s="122" t="s">
        <v>380</v>
      </c>
      <c r="F25" s="123">
        <v>618500</v>
      </c>
      <c r="G25" s="123">
        <v>14647.01</v>
      </c>
      <c r="H25" s="123">
        <v>1.32</v>
      </c>
    </row>
    <row r="26" spans="2:8">
      <c r="B26" s="122" t="s">
        <v>1084</v>
      </c>
      <c r="C26" s="121" t="s">
        <v>376</v>
      </c>
      <c r="D26" s="122" t="s">
        <v>410</v>
      </c>
      <c r="E26" s="122" t="s">
        <v>411</v>
      </c>
      <c r="F26" s="123">
        <v>297400</v>
      </c>
      <c r="G26" s="123">
        <v>13912.97</v>
      </c>
      <c r="H26" s="123">
        <v>1.25</v>
      </c>
    </row>
    <row r="27" spans="2:8">
      <c r="B27" s="122" t="s">
        <v>1085</v>
      </c>
      <c r="C27" s="121" t="s">
        <v>376</v>
      </c>
      <c r="D27" s="122" t="s">
        <v>396</v>
      </c>
      <c r="E27" s="122" t="s">
        <v>429</v>
      </c>
      <c r="F27" s="123">
        <v>1827225</v>
      </c>
      <c r="G27" s="123">
        <v>13584.5</v>
      </c>
      <c r="H27" s="123">
        <v>1.22</v>
      </c>
    </row>
    <row r="28" spans="2:8">
      <c r="B28" s="122" t="s">
        <v>1086</v>
      </c>
      <c r="C28" s="121" t="s">
        <v>376</v>
      </c>
      <c r="D28" s="122" t="s">
        <v>381</v>
      </c>
      <c r="E28" s="122" t="s">
        <v>512</v>
      </c>
      <c r="F28" s="123">
        <v>1019200</v>
      </c>
      <c r="G28" s="123">
        <v>13444.27</v>
      </c>
      <c r="H28" s="123">
        <v>1.21</v>
      </c>
    </row>
    <row r="29" spans="2:8">
      <c r="B29" s="122" t="s">
        <v>628</v>
      </c>
      <c r="C29" s="121" t="s">
        <v>376</v>
      </c>
      <c r="D29" s="122" t="s">
        <v>377</v>
      </c>
      <c r="E29" s="122" t="s">
        <v>629</v>
      </c>
      <c r="F29" s="123">
        <v>2781000</v>
      </c>
      <c r="G29" s="123">
        <v>12805.11</v>
      </c>
      <c r="H29" s="123">
        <v>1.1499999999999999</v>
      </c>
    </row>
    <row r="30" spans="2:8">
      <c r="B30" s="122" t="s">
        <v>1087</v>
      </c>
      <c r="C30" s="121" t="s">
        <v>376</v>
      </c>
      <c r="D30" s="122" t="s">
        <v>426</v>
      </c>
      <c r="E30" s="122" t="s">
        <v>631</v>
      </c>
      <c r="F30" s="123">
        <v>72650</v>
      </c>
      <c r="G30" s="123">
        <v>11919.1</v>
      </c>
      <c r="H30" s="123">
        <v>1.07</v>
      </c>
    </row>
    <row r="31" spans="2:8">
      <c r="B31" s="122" t="s">
        <v>1088</v>
      </c>
      <c r="C31" s="121" t="s">
        <v>376</v>
      </c>
      <c r="D31" s="122" t="s">
        <v>410</v>
      </c>
      <c r="E31" s="122" t="s">
        <v>818</v>
      </c>
      <c r="F31" s="123">
        <v>1600500</v>
      </c>
      <c r="G31" s="123">
        <v>11753.27</v>
      </c>
      <c r="H31" s="123">
        <v>1.06</v>
      </c>
    </row>
    <row r="32" spans="2:8">
      <c r="B32" s="122" t="s">
        <v>1089</v>
      </c>
      <c r="C32" s="121" t="s">
        <v>376</v>
      </c>
      <c r="D32" s="122" t="s">
        <v>417</v>
      </c>
      <c r="E32" s="122" t="s">
        <v>519</v>
      </c>
      <c r="F32" s="123">
        <v>203625</v>
      </c>
      <c r="G32" s="123">
        <v>11355.56</v>
      </c>
      <c r="H32" s="123">
        <v>1.02</v>
      </c>
    </row>
    <row r="33" spans="2:8">
      <c r="B33" s="122" t="s">
        <v>1090</v>
      </c>
      <c r="C33" s="121" t="s">
        <v>376</v>
      </c>
      <c r="D33" s="122" t="s">
        <v>410</v>
      </c>
      <c r="E33" s="122" t="s">
        <v>421</v>
      </c>
      <c r="F33" s="123">
        <v>1313200</v>
      </c>
      <c r="G33" s="123">
        <v>11105.73</v>
      </c>
      <c r="H33" s="123">
        <v>1</v>
      </c>
    </row>
    <row r="34" spans="2:8">
      <c r="B34" s="122" t="s">
        <v>1091</v>
      </c>
      <c r="C34" s="121" t="s">
        <v>376</v>
      </c>
      <c r="D34" s="122" t="s">
        <v>377</v>
      </c>
      <c r="E34" s="122" t="s">
        <v>387</v>
      </c>
      <c r="F34" s="123">
        <v>595600</v>
      </c>
      <c r="G34" s="123">
        <v>10697.57</v>
      </c>
      <c r="H34" s="123">
        <v>0.96</v>
      </c>
    </row>
    <row r="35" spans="2:8">
      <c r="B35" s="122" t="s">
        <v>1092</v>
      </c>
      <c r="C35" s="121" t="s">
        <v>376</v>
      </c>
      <c r="D35" s="122" t="s">
        <v>438</v>
      </c>
      <c r="E35" s="122" t="s">
        <v>611</v>
      </c>
      <c r="F35" s="123">
        <v>1374100</v>
      </c>
      <c r="G35" s="123">
        <v>10265.9</v>
      </c>
      <c r="H35" s="123">
        <v>0.92</v>
      </c>
    </row>
    <row r="36" spans="2:8">
      <c r="B36" s="122" t="s">
        <v>1093</v>
      </c>
      <c r="C36" s="121" t="s">
        <v>376</v>
      </c>
      <c r="D36" s="122" t="s">
        <v>538</v>
      </c>
      <c r="E36" s="122" t="s">
        <v>676</v>
      </c>
      <c r="F36" s="123">
        <v>384600</v>
      </c>
      <c r="G36" s="123">
        <v>9469.24</v>
      </c>
      <c r="H36" s="123">
        <v>0.85</v>
      </c>
    </row>
    <row r="37" spans="2:8">
      <c r="B37" s="122" t="s">
        <v>1094</v>
      </c>
      <c r="C37" s="121" t="s">
        <v>376</v>
      </c>
      <c r="D37" s="122" t="s">
        <v>396</v>
      </c>
      <c r="E37" s="122" t="s">
        <v>529</v>
      </c>
      <c r="F37" s="123">
        <v>278250</v>
      </c>
      <c r="G37" s="123">
        <v>9413.06</v>
      </c>
      <c r="H37" s="123">
        <v>0.85</v>
      </c>
    </row>
    <row r="38" spans="2:8">
      <c r="B38" s="122" t="s">
        <v>1095</v>
      </c>
      <c r="C38" s="121" t="s">
        <v>376</v>
      </c>
      <c r="D38" s="122" t="s">
        <v>389</v>
      </c>
      <c r="E38" s="122" t="s">
        <v>390</v>
      </c>
      <c r="F38" s="123">
        <v>363900</v>
      </c>
      <c r="G38" s="123">
        <v>9412.09</v>
      </c>
      <c r="H38" s="123">
        <v>0.85</v>
      </c>
    </row>
    <row r="39" spans="2:8">
      <c r="B39" s="122" t="s">
        <v>1096</v>
      </c>
      <c r="C39" s="121" t="s">
        <v>376</v>
      </c>
      <c r="D39" s="122" t="s">
        <v>499</v>
      </c>
      <c r="E39" s="122" t="s">
        <v>608</v>
      </c>
      <c r="F39" s="123">
        <v>4137750</v>
      </c>
      <c r="G39" s="123">
        <v>9142.36</v>
      </c>
      <c r="H39" s="123">
        <v>0.82</v>
      </c>
    </row>
    <row r="40" spans="2:8">
      <c r="B40" s="122" t="s">
        <v>1097</v>
      </c>
      <c r="C40" s="121" t="s">
        <v>376</v>
      </c>
      <c r="D40" s="122" t="s">
        <v>538</v>
      </c>
      <c r="E40" s="122" t="s">
        <v>675</v>
      </c>
      <c r="F40" s="123">
        <v>343350</v>
      </c>
      <c r="G40" s="123">
        <v>8899.2900000000009</v>
      </c>
      <c r="H40" s="123">
        <v>0.8</v>
      </c>
    </row>
    <row r="41" spans="2:8">
      <c r="B41" s="122" t="s">
        <v>1098</v>
      </c>
      <c r="C41" s="121" t="s">
        <v>376</v>
      </c>
      <c r="D41" s="122" t="s">
        <v>481</v>
      </c>
      <c r="E41" s="122" t="s">
        <v>638</v>
      </c>
      <c r="F41" s="123">
        <v>2661000</v>
      </c>
      <c r="G41" s="123">
        <v>8536.49</v>
      </c>
      <c r="H41" s="123">
        <v>0.77</v>
      </c>
    </row>
    <row r="42" spans="2:8">
      <c r="B42" s="122" t="s">
        <v>1099</v>
      </c>
      <c r="C42" s="121" t="s">
        <v>376</v>
      </c>
      <c r="D42" s="122" t="s">
        <v>377</v>
      </c>
      <c r="E42" s="122" t="s">
        <v>378</v>
      </c>
      <c r="F42" s="123">
        <v>1086250</v>
      </c>
      <c r="G42" s="123">
        <v>8039.88</v>
      </c>
      <c r="H42" s="123">
        <v>0.72</v>
      </c>
    </row>
    <row r="43" spans="2:8">
      <c r="B43" s="122" t="s">
        <v>1100</v>
      </c>
      <c r="C43" s="121" t="s">
        <v>376</v>
      </c>
      <c r="D43" s="122" t="s">
        <v>391</v>
      </c>
      <c r="E43" s="122" t="s">
        <v>392</v>
      </c>
      <c r="F43" s="123">
        <v>1145700</v>
      </c>
      <c r="G43" s="123">
        <v>7834.3</v>
      </c>
      <c r="H43" s="123">
        <v>0.7</v>
      </c>
    </row>
    <row r="44" spans="2:8">
      <c r="B44" s="122" t="s">
        <v>1101</v>
      </c>
      <c r="C44" s="121" t="s">
        <v>376</v>
      </c>
      <c r="D44" s="122" t="s">
        <v>381</v>
      </c>
      <c r="E44" s="122" t="s">
        <v>14</v>
      </c>
      <c r="F44" s="123">
        <v>106350</v>
      </c>
      <c r="G44" s="123">
        <v>7797.58</v>
      </c>
      <c r="H44" s="123">
        <v>0.7</v>
      </c>
    </row>
    <row r="45" spans="2:8">
      <c r="B45" s="122" t="s">
        <v>1102</v>
      </c>
      <c r="C45" s="121" t="s">
        <v>376</v>
      </c>
      <c r="D45" s="122" t="s">
        <v>419</v>
      </c>
      <c r="E45" s="122" t="s">
        <v>520</v>
      </c>
      <c r="F45" s="123">
        <v>2064000</v>
      </c>
      <c r="G45" s="123">
        <v>7791.6</v>
      </c>
      <c r="H45" s="123">
        <v>0.7</v>
      </c>
    </row>
    <row r="46" spans="2:8">
      <c r="B46" s="122" t="s">
        <v>1103</v>
      </c>
      <c r="C46" s="121" t="s">
        <v>376</v>
      </c>
      <c r="D46" s="122" t="s">
        <v>396</v>
      </c>
      <c r="E46" s="122" t="s">
        <v>635</v>
      </c>
      <c r="F46" s="123">
        <v>1330000</v>
      </c>
      <c r="G46" s="123">
        <v>7714.67</v>
      </c>
      <c r="H46" s="123">
        <v>0.69</v>
      </c>
    </row>
    <row r="47" spans="2:8">
      <c r="B47" s="122" t="s">
        <v>1104</v>
      </c>
      <c r="C47" s="121" t="s">
        <v>376</v>
      </c>
      <c r="D47" s="122" t="s">
        <v>408</v>
      </c>
      <c r="E47" s="122" t="s">
        <v>409</v>
      </c>
      <c r="F47" s="123">
        <v>400200</v>
      </c>
      <c r="G47" s="123">
        <v>7587.39</v>
      </c>
      <c r="H47" s="123">
        <v>0.68</v>
      </c>
    </row>
    <row r="48" spans="2:8">
      <c r="B48" s="122" t="s">
        <v>1105</v>
      </c>
      <c r="C48" s="121" t="s">
        <v>376</v>
      </c>
      <c r="D48" s="122" t="s">
        <v>381</v>
      </c>
      <c r="E48" s="122" t="s">
        <v>382</v>
      </c>
      <c r="F48" s="123">
        <v>396000</v>
      </c>
      <c r="G48" s="123">
        <v>7475.49</v>
      </c>
      <c r="H48" s="123">
        <v>0.67</v>
      </c>
    </row>
    <row r="49" spans="2:8">
      <c r="B49" s="122" t="s">
        <v>1106</v>
      </c>
      <c r="C49" s="121" t="s">
        <v>376</v>
      </c>
      <c r="D49" s="122" t="s">
        <v>590</v>
      </c>
      <c r="E49" s="122" t="s">
        <v>671</v>
      </c>
      <c r="F49" s="123">
        <v>1089450</v>
      </c>
      <c r="G49" s="123">
        <v>7146.25</v>
      </c>
      <c r="H49" s="123">
        <v>0.64</v>
      </c>
    </row>
    <row r="50" spans="2:8">
      <c r="B50" s="122" t="s">
        <v>1107</v>
      </c>
      <c r="C50" s="121" t="s">
        <v>376</v>
      </c>
      <c r="D50" s="122" t="s">
        <v>396</v>
      </c>
      <c r="E50" s="122" t="s">
        <v>416</v>
      </c>
      <c r="F50" s="123">
        <v>787500</v>
      </c>
      <c r="G50" s="123">
        <v>7073.72</v>
      </c>
      <c r="H50" s="123">
        <v>0.64</v>
      </c>
    </row>
    <row r="51" spans="2:8">
      <c r="B51" s="122" t="s">
        <v>1108</v>
      </c>
      <c r="C51" s="121" t="s">
        <v>376</v>
      </c>
      <c r="D51" s="122" t="s">
        <v>396</v>
      </c>
      <c r="E51" s="122" t="s">
        <v>430</v>
      </c>
      <c r="F51" s="123">
        <v>1351000</v>
      </c>
      <c r="G51" s="123">
        <v>6925.9</v>
      </c>
      <c r="H51" s="123">
        <v>0.62</v>
      </c>
    </row>
    <row r="52" spans="2:8">
      <c r="B52" s="122" t="s">
        <v>1109</v>
      </c>
      <c r="C52" s="121" t="s">
        <v>376</v>
      </c>
      <c r="D52" s="122" t="s">
        <v>400</v>
      </c>
      <c r="E52" s="122" t="s">
        <v>696</v>
      </c>
      <c r="F52" s="123">
        <v>272400</v>
      </c>
      <c r="G52" s="123">
        <v>6663.18</v>
      </c>
      <c r="H52" s="123">
        <v>0.6</v>
      </c>
    </row>
    <row r="53" spans="2:8">
      <c r="B53" s="122" t="s">
        <v>1110</v>
      </c>
      <c r="C53" s="121" t="s">
        <v>376</v>
      </c>
      <c r="D53" s="122" t="s">
        <v>602</v>
      </c>
      <c r="E53" s="122" t="s">
        <v>700</v>
      </c>
      <c r="F53" s="123">
        <v>4937900</v>
      </c>
      <c r="G53" s="123">
        <v>6582.22</v>
      </c>
      <c r="H53" s="123">
        <v>0.59</v>
      </c>
    </row>
    <row r="54" spans="2:8">
      <c r="B54" s="122" t="s">
        <v>1111</v>
      </c>
      <c r="C54" s="121" t="s">
        <v>376</v>
      </c>
      <c r="D54" s="122" t="s">
        <v>410</v>
      </c>
      <c r="E54" s="122" t="s">
        <v>735</v>
      </c>
      <c r="F54" s="123">
        <v>295650</v>
      </c>
      <c r="G54" s="123">
        <v>6406.14</v>
      </c>
      <c r="H54" s="123">
        <v>0.57999999999999996</v>
      </c>
    </row>
    <row r="55" spans="2:8">
      <c r="B55" s="122" t="s">
        <v>1112</v>
      </c>
      <c r="C55" s="121" t="s">
        <v>376</v>
      </c>
      <c r="D55" s="122" t="s">
        <v>389</v>
      </c>
      <c r="E55" s="122" t="s">
        <v>181</v>
      </c>
      <c r="F55" s="123">
        <v>4722000</v>
      </c>
      <c r="G55" s="123">
        <v>6318.04</v>
      </c>
      <c r="H55" s="123">
        <v>0.56999999999999995</v>
      </c>
    </row>
    <row r="56" spans="2:8">
      <c r="B56" s="122" t="s">
        <v>1113</v>
      </c>
      <c r="C56" s="121" t="s">
        <v>376</v>
      </c>
      <c r="D56" s="122" t="s">
        <v>538</v>
      </c>
      <c r="E56" s="122" t="s">
        <v>41</v>
      </c>
      <c r="F56" s="123">
        <v>328900</v>
      </c>
      <c r="G56" s="123">
        <v>6277.71</v>
      </c>
      <c r="H56" s="123">
        <v>0.56000000000000005</v>
      </c>
    </row>
    <row r="57" spans="2:8">
      <c r="B57" s="122" t="s">
        <v>1114</v>
      </c>
      <c r="C57" s="121" t="s">
        <v>376</v>
      </c>
      <c r="D57" s="122" t="s">
        <v>422</v>
      </c>
      <c r="E57" s="122" t="s">
        <v>760</v>
      </c>
      <c r="F57" s="123">
        <v>259050</v>
      </c>
      <c r="G57" s="123">
        <v>6117.08</v>
      </c>
      <c r="H57" s="123">
        <v>0.55000000000000004</v>
      </c>
    </row>
    <row r="58" spans="2:8">
      <c r="B58" s="122" t="s">
        <v>1115</v>
      </c>
      <c r="C58" s="121" t="s">
        <v>376</v>
      </c>
      <c r="D58" s="122" t="s">
        <v>377</v>
      </c>
      <c r="E58" s="122" t="s">
        <v>658</v>
      </c>
      <c r="F58" s="123">
        <v>7080000</v>
      </c>
      <c r="G58" s="123">
        <v>5876.4</v>
      </c>
      <c r="H58" s="123">
        <v>0.53</v>
      </c>
    </row>
    <row r="59" spans="2:8">
      <c r="B59" s="122" t="s">
        <v>1116</v>
      </c>
      <c r="C59" s="121" t="s">
        <v>376</v>
      </c>
      <c r="D59" s="122" t="s">
        <v>475</v>
      </c>
      <c r="E59" s="122" t="s">
        <v>517</v>
      </c>
      <c r="F59" s="123">
        <v>163375</v>
      </c>
      <c r="G59" s="123">
        <v>5866.96</v>
      </c>
      <c r="H59" s="123">
        <v>0.53</v>
      </c>
    </row>
    <row r="60" spans="2:8">
      <c r="B60" s="122" t="s">
        <v>1117</v>
      </c>
      <c r="C60" s="121" t="s">
        <v>376</v>
      </c>
      <c r="D60" s="122" t="s">
        <v>590</v>
      </c>
      <c r="E60" s="122" t="s">
        <v>17</v>
      </c>
      <c r="F60" s="123">
        <v>5263000</v>
      </c>
      <c r="G60" s="123">
        <v>5641.94</v>
      </c>
      <c r="H60" s="123">
        <v>0.51</v>
      </c>
    </row>
    <row r="61" spans="2:8">
      <c r="B61" s="122" t="s">
        <v>1118</v>
      </c>
      <c r="C61" s="121" t="s">
        <v>376</v>
      </c>
      <c r="D61" s="122" t="s">
        <v>527</v>
      </c>
      <c r="E61" s="122" t="s">
        <v>787</v>
      </c>
      <c r="F61" s="123">
        <v>288600</v>
      </c>
      <c r="G61" s="123">
        <v>5402.01</v>
      </c>
      <c r="H61" s="123">
        <v>0.49</v>
      </c>
    </row>
    <row r="62" spans="2:8">
      <c r="B62" s="122" t="s">
        <v>1119</v>
      </c>
      <c r="C62" s="121" t="s">
        <v>376</v>
      </c>
      <c r="D62" s="122" t="s">
        <v>396</v>
      </c>
      <c r="E62" s="122" t="s">
        <v>5</v>
      </c>
      <c r="F62" s="123">
        <v>556500</v>
      </c>
      <c r="G62" s="123">
        <v>5388.87</v>
      </c>
      <c r="H62" s="123">
        <v>0.48</v>
      </c>
    </row>
    <row r="63" spans="2:8">
      <c r="B63" s="122" t="s">
        <v>1120</v>
      </c>
      <c r="C63" s="121" t="s">
        <v>376</v>
      </c>
      <c r="D63" s="122" t="s">
        <v>396</v>
      </c>
      <c r="E63" s="122" t="s">
        <v>762</v>
      </c>
      <c r="F63" s="123">
        <v>354200</v>
      </c>
      <c r="G63" s="123">
        <v>5246.76</v>
      </c>
      <c r="H63" s="123">
        <v>0.47</v>
      </c>
    </row>
    <row r="64" spans="2:8">
      <c r="B64" s="122" t="s">
        <v>1121</v>
      </c>
      <c r="C64" s="121" t="s">
        <v>376</v>
      </c>
      <c r="D64" s="122" t="s">
        <v>410</v>
      </c>
      <c r="E64" s="122" t="s">
        <v>701</v>
      </c>
      <c r="F64" s="123">
        <v>546550</v>
      </c>
      <c r="G64" s="123">
        <v>5196.32</v>
      </c>
      <c r="H64" s="123">
        <v>0.47</v>
      </c>
    </row>
    <row r="65" spans="2:8">
      <c r="B65" s="122" t="s">
        <v>1122</v>
      </c>
      <c r="C65" s="121" t="s">
        <v>376</v>
      </c>
      <c r="D65" s="122" t="s">
        <v>398</v>
      </c>
      <c r="E65" s="122" t="s">
        <v>58</v>
      </c>
      <c r="F65" s="123">
        <v>221600</v>
      </c>
      <c r="G65" s="123">
        <v>5148.6499999999996</v>
      </c>
      <c r="H65" s="123">
        <v>0.46</v>
      </c>
    </row>
    <row r="66" spans="2:8">
      <c r="B66" s="122" t="s">
        <v>1123</v>
      </c>
      <c r="C66" s="121" t="s">
        <v>376</v>
      </c>
      <c r="D66" s="122" t="s">
        <v>412</v>
      </c>
      <c r="E66" s="122" t="s">
        <v>413</v>
      </c>
      <c r="F66" s="123">
        <v>205500</v>
      </c>
      <c r="G66" s="123">
        <v>5117.3599999999997</v>
      </c>
      <c r="H66" s="123">
        <v>0.46</v>
      </c>
    </row>
    <row r="67" spans="2:8">
      <c r="B67" s="122" t="s">
        <v>1124</v>
      </c>
      <c r="C67" s="121" t="s">
        <v>376</v>
      </c>
      <c r="D67" s="122" t="s">
        <v>592</v>
      </c>
      <c r="E67" s="122" t="s">
        <v>598</v>
      </c>
      <c r="F67" s="123">
        <v>5066000</v>
      </c>
      <c r="G67" s="123">
        <v>5116.66</v>
      </c>
      <c r="H67" s="123">
        <v>0.46</v>
      </c>
    </row>
    <row r="68" spans="2:8">
      <c r="B68" s="122" t="s">
        <v>1125</v>
      </c>
      <c r="C68" s="121" t="s">
        <v>376</v>
      </c>
      <c r="D68" s="122" t="s">
        <v>431</v>
      </c>
      <c r="E68" s="122" t="s">
        <v>3</v>
      </c>
      <c r="F68" s="123">
        <v>831200</v>
      </c>
      <c r="G68" s="123">
        <v>5108.1400000000003</v>
      </c>
      <c r="H68" s="123">
        <v>0.46</v>
      </c>
    </row>
    <row r="69" spans="2:8">
      <c r="B69" s="122" t="s">
        <v>1126</v>
      </c>
      <c r="C69" s="121" t="s">
        <v>376</v>
      </c>
      <c r="D69" s="122" t="s">
        <v>412</v>
      </c>
      <c r="E69" s="122" t="s">
        <v>182</v>
      </c>
      <c r="F69" s="123">
        <v>207000</v>
      </c>
      <c r="G69" s="123">
        <v>5098</v>
      </c>
      <c r="H69" s="123">
        <v>0.46</v>
      </c>
    </row>
    <row r="70" spans="2:8">
      <c r="B70" s="122" t="s">
        <v>1127</v>
      </c>
      <c r="C70" s="121" t="s">
        <v>376</v>
      </c>
      <c r="D70" s="122" t="s">
        <v>419</v>
      </c>
      <c r="E70" s="122" t="s">
        <v>420</v>
      </c>
      <c r="F70" s="123">
        <v>65200</v>
      </c>
      <c r="G70" s="123">
        <v>4949.3599999999997</v>
      </c>
      <c r="H70" s="123">
        <v>0.45</v>
      </c>
    </row>
    <row r="71" spans="2:8">
      <c r="B71" s="122" t="s">
        <v>1128</v>
      </c>
      <c r="C71" s="121" t="s">
        <v>376</v>
      </c>
      <c r="D71" s="122" t="s">
        <v>396</v>
      </c>
      <c r="E71" s="122" t="s">
        <v>183</v>
      </c>
      <c r="F71" s="123">
        <v>633600</v>
      </c>
      <c r="G71" s="123">
        <v>4889.8100000000004</v>
      </c>
      <c r="H71" s="123">
        <v>0.44</v>
      </c>
    </row>
    <row r="72" spans="2:8">
      <c r="B72" s="122" t="s">
        <v>1129</v>
      </c>
      <c r="C72" s="121" t="s">
        <v>376</v>
      </c>
      <c r="D72" s="122" t="s">
        <v>590</v>
      </c>
      <c r="E72" s="122" t="s">
        <v>594</v>
      </c>
      <c r="F72" s="123">
        <v>1287500</v>
      </c>
      <c r="G72" s="123">
        <v>4857.09</v>
      </c>
      <c r="H72" s="123">
        <v>0.44</v>
      </c>
    </row>
    <row r="73" spans="2:8">
      <c r="B73" s="122" t="s">
        <v>1130</v>
      </c>
      <c r="C73" s="121" t="s">
        <v>376</v>
      </c>
      <c r="D73" s="122" t="s">
        <v>385</v>
      </c>
      <c r="E73" s="122" t="s">
        <v>386</v>
      </c>
      <c r="F73" s="123">
        <v>180750</v>
      </c>
      <c r="G73" s="123">
        <v>4559.24</v>
      </c>
      <c r="H73" s="123">
        <v>0.41</v>
      </c>
    </row>
    <row r="74" spans="2:8">
      <c r="B74" s="122" t="s">
        <v>1131</v>
      </c>
      <c r="C74" s="121" t="s">
        <v>376</v>
      </c>
      <c r="D74" s="122" t="s">
        <v>419</v>
      </c>
      <c r="E74" s="122" t="s">
        <v>614</v>
      </c>
      <c r="F74" s="123">
        <v>16775</v>
      </c>
      <c r="G74" s="123">
        <v>4527.1400000000003</v>
      </c>
      <c r="H74" s="123">
        <v>0.41</v>
      </c>
    </row>
    <row r="75" spans="2:8">
      <c r="B75" s="122" t="s">
        <v>1132</v>
      </c>
      <c r="C75" s="121" t="s">
        <v>376</v>
      </c>
      <c r="D75" s="122" t="s">
        <v>527</v>
      </c>
      <c r="E75" s="122" t="s">
        <v>688</v>
      </c>
      <c r="F75" s="123">
        <v>1156650</v>
      </c>
      <c r="G75" s="123">
        <v>4516.1400000000003</v>
      </c>
      <c r="H75" s="123">
        <v>0.41</v>
      </c>
    </row>
    <row r="76" spans="2:8">
      <c r="B76" s="122" t="s">
        <v>1133</v>
      </c>
      <c r="C76" s="121" t="s">
        <v>376</v>
      </c>
      <c r="D76" s="122" t="s">
        <v>410</v>
      </c>
      <c r="E76" s="122" t="s">
        <v>184</v>
      </c>
      <c r="F76" s="123">
        <v>903100</v>
      </c>
      <c r="G76" s="123">
        <v>4363.33</v>
      </c>
      <c r="H76" s="123">
        <v>0.39</v>
      </c>
    </row>
    <row r="77" spans="2:8">
      <c r="B77" s="122" t="s">
        <v>1134</v>
      </c>
      <c r="C77" s="121" t="s">
        <v>376</v>
      </c>
      <c r="D77" s="122" t="s">
        <v>602</v>
      </c>
      <c r="E77" s="122" t="s">
        <v>603</v>
      </c>
      <c r="F77" s="123">
        <v>2973600</v>
      </c>
      <c r="G77" s="123">
        <v>4342.9399999999996</v>
      </c>
      <c r="H77" s="123">
        <v>0.39</v>
      </c>
    </row>
    <row r="78" spans="2:8">
      <c r="B78" s="122" t="s">
        <v>1135</v>
      </c>
      <c r="C78" s="121" t="s">
        <v>376</v>
      </c>
      <c r="D78" s="122" t="s">
        <v>447</v>
      </c>
      <c r="E78" s="122" t="s">
        <v>802</v>
      </c>
      <c r="F78" s="123">
        <v>1941800</v>
      </c>
      <c r="G78" s="123">
        <v>4076.81</v>
      </c>
      <c r="H78" s="123">
        <v>0.37</v>
      </c>
    </row>
    <row r="79" spans="2:8">
      <c r="B79" s="122" t="s">
        <v>1136</v>
      </c>
      <c r="C79" s="121" t="s">
        <v>376</v>
      </c>
      <c r="D79" s="122" t="s">
        <v>410</v>
      </c>
      <c r="E79" s="122" t="s">
        <v>414</v>
      </c>
      <c r="F79" s="123">
        <v>81750</v>
      </c>
      <c r="G79" s="123">
        <v>4011.47</v>
      </c>
      <c r="H79" s="123">
        <v>0.36</v>
      </c>
    </row>
    <row r="80" spans="2:8">
      <c r="B80" s="122" t="s">
        <v>1137</v>
      </c>
      <c r="C80" s="121" t="s">
        <v>376</v>
      </c>
      <c r="D80" s="122" t="s">
        <v>389</v>
      </c>
      <c r="E80" s="122" t="s">
        <v>666</v>
      </c>
      <c r="F80" s="123">
        <v>56625</v>
      </c>
      <c r="G80" s="123">
        <v>3950.9</v>
      </c>
      <c r="H80" s="123">
        <v>0.36</v>
      </c>
    </row>
    <row r="81" spans="2:8">
      <c r="B81" s="122" t="s">
        <v>1138</v>
      </c>
      <c r="C81" s="121" t="s">
        <v>376</v>
      </c>
      <c r="D81" s="122" t="s">
        <v>419</v>
      </c>
      <c r="E81" s="122" t="s">
        <v>428</v>
      </c>
      <c r="F81" s="123">
        <v>175000</v>
      </c>
      <c r="G81" s="123">
        <v>3877.56</v>
      </c>
      <c r="H81" s="123">
        <v>0.35</v>
      </c>
    </row>
    <row r="82" spans="2:8">
      <c r="B82" s="122" t="s">
        <v>1139</v>
      </c>
      <c r="C82" s="121" t="s">
        <v>376</v>
      </c>
      <c r="D82" s="122" t="s">
        <v>389</v>
      </c>
      <c r="E82" s="122" t="s">
        <v>737</v>
      </c>
      <c r="F82" s="123">
        <v>736250</v>
      </c>
      <c r="G82" s="123">
        <v>3831.45</v>
      </c>
      <c r="H82" s="123">
        <v>0.34</v>
      </c>
    </row>
    <row r="83" spans="2:8">
      <c r="B83" s="122" t="s">
        <v>1140</v>
      </c>
      <c r="C83" s="121" t="s">
        <v>376</v>
      </c>
      <c r="D83" s="122" t="s">
        <v>426</v>
      </c>
      <c r="E83" s="122" t="s">
        <v>427</v>
      </c>
      <c r="F83" s="123">
        <v>260950</v>
      </c>
      <c r="G83" s="123">
        <v>3656.56</v>
      </c>
      <c r="H83" s="123">
        <v>0.33</v>
      </c>
    </row>
    <row r="84" spans="2:8">
      <c r="B84" s="122" t="s">
        <v>1141</v>
      </c>
      <c r="C84" s="121" t="s">
        <v>376</v>
      </c>
      <c r="D84" s="122" t="s">
        <v>400</v>
      </c>
      <c r="E84" s="122" t="s">
        <v>185</v>
      </c>
      <c r="F84" s="123">
        <v>1425000</v>
      </c>
      <c r="G84" s="123">
        <v>3602.4</v>
      </c>
      <c r="H84" s="123">
        <v>0.32</v>
      </c>
    </row>
    <row r="85" spans="2:8">
      <c r="B85" s="122" t="s">
        <v>686</v>
      </c>
      <c r="C85" s="121" t="s">
        <v>376</v>
      </c>
      <c r="D85" s="122" t="s">
        <v>377</v>
      </c>
      <c r="E85" s="122" t="s">
        <v>687</v>
      </c>
      <c r="F85" s="123">
        <v>4223700</v>
      </c>
      <c r="G85" s="123">
        <v>3461.32</v>
      </c>
      <c r="H85" s="123">
        <v>0.31</v>
      </c>
    </row>
    <row r="86" spans="2:8">
      <c r="B86" s="122" t="s">
        <v>1142</v>
      </c>
      <c r="C86" s="121" t="s">
        <v>376</v>
      </c>
      <c r="D86" s="122" t="s">
        <v>422</v>
      </c>
      <c r="E86" s="122" t="s">
        <v>186</v>
      </c>
      <c r="F86" s="123">
        <v>5869500</v>
      </c>
      <c r="G86" s="123">
        <v>3460.07</v>
      </c>
      <c r="H86" s="123">
        <v>0.31</v>
      </c>
    </row>
    <row r="87" spans="2:8">
      <c r="B87" s="122" t="s">
        <v>1143</v>
      </c>
      <c r="C87" s="121" t="s">
        <v>376</v>
      </c>
      <c r="D87" s="122" t="s">
        <v>538</v>
      </c>
      <c r="E87" s="122" t="s">
        <v>668</v>
      </c>
      <c r="F87" s="123">
        <v>695400</v>
      </c>
      <c r="G87" s="123">
        <v>3354.61</v>
      </c>
      <c r="H87" s="123">
        <v>0.3</v>
      </c>
    </row>
    <row r="88" spans="2:8">
      <c r="B88" s="122" t="s">
        <v>1144</v>
      </c>
      <c r="C88" s="121" t="s">
        <v>376</v>
      </c>
      <c r="D88" s="122" t="s">
        <v>389</v>
      </c>
      <c r="E88" s="122" t="s">
        <v>537</v>
      </c>
      <c r="F88" s="123">
        <v>218625</v>
      </c>
      <c r="G88" s="123">
        <v>3269.86</v>
      </c>
      <c r="H88" s="123">
        <v>0.28999999999999998</v>
      </c>
    </row>
    <row r="89" spans="2:8">
      <c r="B89" s="122" t="s">
        <v>1145</v>
      </c>
      <c r="C89" s="121" t="s">
        <v>376</v>
      </c>
      <c r="D89" s="122" t="s">
        <v>431</v>
      </c>
      <c r="E89" s="122" t="s">
        <v>645</v>
      </c>
      <c r="F89" s="123">
        <v>387625</v>
      </c>
      <c r="G89" s="123">
        <v>3224.07</v>
      </c>
      <c r="H89" s="123">
        <v>0.28999999999999998</v>
      </c>
    </row>
    <row r="90" spans="2:8">
      <c r="B90" s="122" t="s">
        <v>1146</v>
      </c>
      <c r="C90" s="121" t="s">
        <v>376</v>
      </c>
      <c r="D90" s="122" t="s">
        <v>426</v>
      </c>
      <c r="E90" s="122" t="s">
        <v>440</v>
      </c>
      <c r="F90" s="123">
        <v>490600</v>
      </c>
      <c r="G90" s="123">
        <v>3186.69</v>
      </c>
      <c r="H90" s="123">
        <v>0.28999999999999998</v>
      </c>
    </row>
    <row r="91" spans="2:8">
      <c r="B91" s="122" t="s">
        <v>1147</v>
      </c>
      <c r="C91" s="121" t="s">
        <v>376</v>
      </c>
      <c r="D91" s="122" t="s">
        <v>410</v>
      </c>
      <c r="E91" s="122" t="s">
        <v>817</v>
      </c>
      <c r="F91" s="123">
        <v>600300</v>
      </c>
      <c r="G91" s="123">
        <v>3172.89</v>
      </c>
      <c r="H91" s="123">
        <v>0.28999999999999998</v>
      </c>
    </row>
    <row r="92" spans="2:8">
      <c r="B92" s="122" t="s">
        <v>1148</v>
      </c>
      <c r="C92" s="121" t="s">
        <v>376</v>
      </c>
      <c r="D92" s="122" t="s">
        <v>426</v>
      </c>
      <c r="E92" s="122" t="s">
        <v>526</v>
      </c>
      <c r="F92" s="123">
        <v>548250</v>
      </c>
      <c r="G92" s="123">
        <v>3074.59</v>
      </c>
      <c r="H92" s="123">
        <v>0.28000000000000003</v>
      </c>
    </row>
    <row r="93" spans="2:8">
      <c r="B93" s="122" t="s">
        <v>1149</v>
      </c>
      <c r="C93" s="121" t="s">
        <v>376</v>
      </c>
      <c r="D93" s="122" t="s">
        <v>436</v>
      </c>
      <c r="E93" s="122" t="s">
        <v>112</v>
      </c>
      <c r="F93" s="123">
        <v>354000</v>
      </c>
      <c r="G93" s="123">
        <v>3054.84</v>
      </c>
      <c r="H93" s="123">
        <v>0.27</v>
      </c>
    </row>
    <row r="94" spans="2:8">
      <c r="B94" s="122" t="s">
        <v>1150</v>
      </c>
      <c r="C94" s="121" t="s">
        <v>376</v>
      </c>
      <c r="D94" s="122" t="s">
        <v>438</v>
      </c>
      <c r="E94" s="122" t="s">
        <v>613</v>
      </c>
      <c r="F94" s="123">
        <v>100250</v>
      </c>
      <c r="G94" s="123">
        <v>3041.79</v>
      </c>
      <c r="H94" s="123">
        <v>0.27</v>
      </c>
    </row>
    <row r="95" spans="2:8">
      <c r="B95" s="122" t="s">
        <v>625</v>
      </c>
      <c r="C95" s="121" t="s">
        <v>376</v>
      </c>
      <c r="D95" s="122" t="s">
        <v>377</v>
      </c>
      <c r="E95" s="122" t="s">
        <v>626</v>
      </c>
      <c r="F95" s="123">
        <v>1393200</v>
      </c>
      <c r="G95" s="123">
        <v>2785.7</v>
      </c>
      <c r="H95" s="123">
        <v>0.25</v>
      </c>
    </row>
    <row r="96" spans="2:8">
      <c r="B96" s="122" t="s">
        <v>1151</v>
      </c>
      <c r="C96" s="121" t="s">
        <v>376</v>
      </c>
      <c r="D96" s="122" t="s">
        <v>417</v>
      </c>
      <c r="E96" s="122" t="s">
        <v>738</v>
      </c>
      <c r="F96" s="123">
        <v>256650</v>
      </c>
      <c r="G96" s="123">
        <v>2733.32</v>
      </c>
      <c r="H96" s="123">
        <v>0.25</v>
      </c>
    </row>
    <row r="97" spans="2:8">
      <c r="B97" s="122" t="s">
        <v>1152</v>
      </c>
      <c r="C97" s="121" t="s">
        <v>376</v>
      </c>
      <c r="D97" s="122" t="s">
        <v>410</v>
      </c>
      <c r="E97" s="122" t="s">
        <v>187</v>
      </c>
      <c r="F97" s="123">
        <v>809100</v>
      </c>
      <c r="G97" s="123">
        <v>2720.19</v>
      </c>
      <c r="H97" s="123">
        <v>0.24</v>
      </c>
    </row>
    <row r="98" spans="2:8">
      <c r="B98" s="122" t="s">
        <v>1153</v>
      </c>
      <c r="C98" s="121" t="s">
        <v>376</v>
      </c>
      <c r="D98" s="122" t="s">
        <v>389</v>
      </c>
      <c r="E98" s="122" t="s">
        <v>188</v>
      </c>
      <c r="F98" s="123">
        <v>712000</v>
      </c>
      <c r="G98" s="123">
        <v>2631.91</v>
      </c>
      <c r="H98" s="123">
        <v>0.24</v>
      </c>
    </row>
    <row r="99" spans="2:8">
      <c r="B99" s="122" t="s">
        <v>1154</v>
      </c>
      <c r="C99" s="121" t="s">
        <v>376</v>
      </c>
      <c r="D99" s="122" t="s">
        <v>377</v>
      </c>
      <c r="E99" s="122" t="s">
        <v>657</v>
      </c>
      <c r="F99" s="123">
        <v>1029600</v>
      </c>
      <c r="G99" s="123">
        <v>2601.8000000000002</v>
      </c>
      <c r="H99" s="123">
        <v>0.23</v>
      </c>
    </row>
    <row r="100" spans="2:8">
      <c r="B100" s="122" t="s">
        <v>1155</v>
      </c>
      <c r="C100" s="121" t="s">
        <v>376</v>
      </c>
      <c r="D100" s="122" t="s">
        <v>410</v>
      </c>
      <c r="E100" s="122" t="s">
        <v>189</v>
      </c>
      <c r="F100" s="123">
        <v>685400</v>
      </c>
      <c r="G100" s="123">
        <v>2499.31</v>
      </c>
      <c r="H100" s="123">
        <v>0.22</v>
      </c>
    </row>
    <row r="101" spans="2:8">
      <c r="B101" s="122" t="s">
        <v>1156</v>
      </c>
      <c r="C101" s="121" t="s">
        <v>376</v>
      </c>
      <c r="D101" s="122" t="s">
        <v>389</v>
      </c>
      <c r="E101" s="122" t="s">
        <v>190</v>
      </c>
      <c r="F101" s="123">
        <v>203200</v>
      </c>
      <c r="G101" s="123">
        <v>2472.94</v>
      </c>
      <c r="H101" s="123">
        <v>0.22</v>
      </c>
    </row>
    <row r="102" spans="2:8">
      <c r="B102" s="122" t="s">
        <v>1157</v>
      </c>
      <c r="C102" s="121" t="s">
        <v>376</v>
      </c>
      <c r="D102" s="122" t="s">
        <v>381</v>
      </c>
      <c r="E102" s="122" t="s">
        <v>639</v>
      </c>
      <c r="F102" s="123">
        <v>42800</v>
      </c>
      <c r="G102" s="123">
        <v>2396.35</v>
      </c>
      <c r="H102" s="123">
        <v>0.22</v>
      </c>
    </row>
    <row r="103" spans="2:8">
      <c r="B103" s="122" t="s">
        <v>1158</v>
      </c>
      <c r="C103" s="121" t="s">
        <v>376</v>
      </c>
      <c r="D103" s="122" t="s">
        <v>410</v>
      </c>
      <c r="E103" s="122" t="s">
        <v>424</v>
      </c>
      <c r="F103" s="123">
        <v>62800</v>
      </c>
      <c r="G103" s="123">
        <v>2275.9</v>
      </c>
      <c r="H103" s="123">
        <v>0.2</v>
      </c>
    </row>
    <row r="104" spans="2:8">
      <c r="B104" s="122" t="s">
        <v>191</v>
      </c>
      <c r="C104" s="121" t="s">
        <v>376</v>
      </c>
      <c r="D104" s="122" t="s">
        <v>377</v>
      </c>
      <c r="E104" s="122" t="s">
        <v>192</v>
      </c>
      <c r="F104" s="123">
        <v>6048000</v>
      </c>
      <c r="G104" s="123">
        <v>2255.9</v>
      </c>
      <c r="H104" s="123">
        <v>0.2</v>
      </c>
    </row>
    <row r="105" spans="2:8">
      <c r="B105" s="122" t="s">
        <v>1159</v>
      </c>
      <c r="C105" s="121" t="s">
        <v>376</v>
      </c>
      <c r="D105" s="122" t="s">
        <v>385</v>
      </c>
      <c r="E105" s="122" t="s">
        <v>525</v>
      </c>
      <c r="F105" s="123">
        <v>155000</v>
      </c>
      <c r="G105" s="123">
        <v>2165.35</v>
      </c>
      <c r="H105" s="123">
        <v>0.19</v>
      </c>
    </row>
    <row r="106" spans="2:8">
      <c r="B106" s="122" t="s">
        <v>1160</v>
      </c>
      <c r="C106" s="121" t="s">
        <v>376</v>
      </c>
      <c r="D106" s="122" t="s">
        <v>436</v>
      </c>
      <c r="E106" s="122" t="s">
        <v>609</v>
      </c>
      <c r="F106" s="123">
        <v>1592100</v>
      </c>
      <c r="G106" s="123">
        <v>2056.9899999999998</v>
      </c>
      <c r="H106" s="123">
        <v>0.19</v>
      </c>
    </row>
    <row r="107" spans="2:8">
      <c r="B107" s="122" t="s">
        <v>1161</v>
      </c>
      <c r="C107" s="121" t="s">
        <v>376</v>
      </c>
      <c r="D107" s="122" t="s">
        <v>391</v>
      </c>
      <c r="E107" s="122" t="s">
        <v>193</v>
      </c>
      <c r="F107" s="123">
        <v>13160000</v>
      </c>
      <c r="G107" s="123">
        <v>2020.06</v>
      </c>
      <c r="H107" s="123">
        <v>0.18</v>
      </c>
    </row>
    <row r="108" spans="2:8">
      <c r="B108" s="122" t="s">
        <v>1162</v>
      </c>
      <c r="C108" s="121" t="s">
        <v>376</v>
      </c>
      <c r="D108" s="122" t="s">
        <v>400</v>
      </c>
      <c r="E108" s="122" t="s">
        <v>56</v>
      </c>
      <c r="F108" s="123">
        <v>123900</v>
      </c>
      <c r="G108" s="123">
        <v>1961.09</v>
      </c>
      <c r="H108" s="123">
        <v>0.18</v>
      </c>
    </row>
    <row r="109" spans="2:8">
      <c r="B109" s="122" t="s">
        <v>1163</v>
      </c>
      <c r="C109" s="121" t="s">
        <v>376</v>
      </c>
      <c r="D109" s="122" t="s">
        <v>396</v>
      </c>
      <c r="E109" s="122" t="s">
        <v>674</v>
      </c>
      <c r="F109" s="123">
        <v>53800</v>
      </c>
      <c r="G109" s="123">
        <v>1940.03</v>
      </c>
      <c r="H109" s="123">
        <v>0.17</v>
      </c>
    </row>
    <row r="110" spans="2:8">
      <c r="B110" s="122" t="s">
        <v>1164</v>
      </c>
      <c r="C110" s="121" t="s">
        <v>376</v>
      </c>
      <c r="D110" s="122" t="s">
        <v>398</v>
      </c>
      <c r="E110" s="122" t="s">
        <v>194</v>
      </c>
      <c r="F110" s="123">
        <v>294000</v>
      </c>
      <c r="G110" s="123">
        <v>1873.22</v>
      </c>
      <c r="H110" s="123">
        <v>0.17</v>
      </c>
    </row>
    <row r="111" spans="2:8">
      <c r="B111" s="122" t="s">
        <v>1165</v>
      </c>
      <c r="C111" s="121" t="s">
        <v>376</v>
      </c>
      <c r="D111" s="122" t="s">
        <v>398</v>
      </c>
      <c r="E111" s="122" t="s">
        <v>399</v>
      </c>
      <c r="F111" s="123">
        <v>2410</v>
      </c>
      <c r="G111" s="123">
        <v>1767.45</v>
      </c>
      <c r="H111" s="123">
        <v>0.16</v>
      </c>
    </row>
    <row r="112" spans="2:8">
      <c r="B112" s="122" t="s">
        <v>1166</v>
      </c>
      <c r="C112" s="121" t="s">
        <v>376</v>
      </c>
      <c r="D112" s="122" t="s">
        <v>394</v>
      </c>
      <c r="E112" s="122" t="s">
        <v>744</v>
      </c>
      <c r="F112" s="123">
        <v>73425</v>
      </c>
      <c r="G112" s="123">
        <v>1675.41</v>
      </c>
      <c r="H112" s="123">
        <v>0.15</v>
      </c>
    </row>
    <row r="113" spans="2:8">
      <c r="B113" s="122" t="s">
        <v>1167</v>
      </c>
      <c r="C113" s="121" t="s">
        <v>376</v>
      </c>
      <c r="D113" s="122" t="s">
        <v>592</v>
      </c>
      <c r="E113" s="122" t="s">
        <v>593</v>
      </c>
      <c r="F113" s="123">
        <v>346150</v>
      </c>
      <c r="G113" s="123">
        <v>1646.12</v>
      </c>
      <c r="H113" s="123">
        <v>0.15</v>
      </c>
    </row>
    <row r="114" spans="2:8">
      <c r="B114" s="122" t="s">
        <v>1168</v>
      </c>
      <c r="C114" s="121" t="s">
        <v>376</v>
      </c>
      <c r="D114" s="122" t="s">
        <v>394</v>
      </c>
      <c r="E114" s="122" t="s">
        <v>694</v>
      </c>
      <c r="F114" s="123">
        <v>235500</v>
      </c>
      <c r="G114" s="123">
        <v>1643.44</v>
      </c>
      <c r="H114" s="123">
        <v>0.15</v>
      </c>
    </row>
    <row r="115" spans="2:8">
      <c r="B115" s="122" t="s">
        <v>1169</v>
      </c>
      <c r="C115" s="121" t="s">
        <v>376</v>
      </c>
      <c r="D115" s="122" t="s">
        <v>398</v>
      </c>
      <c r="E115" s="122" t="s">
        <v>195</v>
      </c>
      <c r="F115" s="123">
        <v>939600</v>
      </c>
      <c r="G115" s="123">
        <v>1581.82</v>
      </c>
      <c r="H115" s="123">
        <v>0.14000000000000001</v>
      </c>
    </row>
    <row r="116" spans="2:8">
      <c r="B116" s="122" t="s">
        <v>1170</v>
      </c>
      <c r="C116" s="121" t="s">
        <v>376</v>
      </c>
      <c r="D116" s="122" t="s">
        <v>481</v>
      </c>
      <c r="E116" s="122" t="s">
        <v>40</v>
      </c>
      <c r="F116" s="123">
        <v>297000</v>
      </c>
      <c r="G116" s="123">
        <v>1485.3</v>
      </c>
      <c r="H116" s="123">
        <v>0.13</v>
      </c>
    </row>
    <row r="117" spans="2:8">
      <c r="B117" s="122" t="s">
        <v>1171</v>
      </c>
      <c r="C117" s="121" t="s">
        <v>376</v>
      </c>
      <c r="D117" s="122" t="s">
        <v>381</v>
      </c>
      <c r="E117" s="122" t="s">
        <v>405</v>
      </c>
      <c r="F117" s="123">
        <v>30800</v>
      </c>
      <c r="G117" s="123">
        <v>1472.24</v>
      </c>
      <c r="H117" s="123">
        <v>0.13</v>
      </c>
    </row>
    <row r="118" spans="2:8">
      <c r="B118" s="122" t="s">
        <v>1172</v>
      </c>
      <c r="C118" s="121" t="s">
        <v>376</v>
      </c>
      <c r="D118" s="122" t="s">
        <v>412</v>
      </c>
      <c r="E118" s="122" t="s">
        <v>196</v>
      </c>
      <c r="F118" s="123">
        <v>163000</v>
      </c>
      <c r="G118" s="123">
        <v>1457.55</v>
      </c>
      <c r="H118" s="123">
        <v>0.13</v>
      </c>
    </row>
    <row r="119" spans="2:8">
      <c r="B119" s="122" t="s">
        <v>1173</v>
      </c>
      <c r="C119" s="121" t="s">
        <v>376</v>
      </c>
      <c r="D119" s="122" t="s">
        <v>470</v>
      </c>
      <c r="E119" s="122" t="s">
        <v>627</v>
      </c>
      <c r="F119" s="123">
        <v>3360</v>
      </c>
      <c r="G119" s="123">
        <v>1358.16</v>
      </c>
      <c r="H119" s="123">
        <v>0.12</v>
      </c>
    </row>
    <row r="120" spans="2:8">
      <c r="B120" s="122" t="s">
        <v>1174</v>
      </c>
      <c r="C120" s="121" t="s">
        <v>376</v>
      </c>
      <c r="D120" s="122" t="s">
        <v>381</v>
      </c>
      <c r="E120" s="122" t="s">
        <v>403</v>
      </c>
      <c r="F120" s="123">
        <v>26850</v>
      </c>
      <c r="G120" s="123">
        <v>1316.82</v>
      </c>
      <c r="H120" s="123">
        <v>0.12</v>
      </c>
    </row>
    <row r="121" spans="2:8">
      <c r="B121" s="122" t="s">
        <v>1175</v>
      </c>
      <c r="C121" s="121" t="s">
        <v>376</v>
      </c>
      <c r="D121" s="122" t="s">
        <v>389</v>
      </c>
      <c r="E121" s="122" t="s">
        <v>197</v>
      </c>
      <c r="F121" s="123">
        <v>585900</v>
      </c>
      <c r="G121" s="123">
        <v>1277.26</v>
      </c>
      <c r="H121" s="123">
        <v>0.11</v>
      </c>
    </row>
    <row r="122" spans="2:8">
      <c r="B122" s="122" t="s">
        <v>1176</v>
      </c>
      <c r="C122" s="121" t="s">
        <v>376</v>
      </c>
      <c r="D122" s="122" t="s">
        <v>538</v>
      </c>
      <c r="E122" s="122" t="s">
        <v>745</v>
      </c>
      <c r="F122" s="123">
        <v>1008000</v>
      </c>
      <c r="G122" s="123">
        <v>1234.3</v>
      </c>
      <c r="H122" s="123">
        <v>0.11</v>
      </c>
    </row>
    <row r="123" spans="2:8">
      <c r="B123" s="122" t="s">
        <v>1177</v>
      </c>
      <c r="C123" s="121" t="s">
        <v>376</v>
      </c>
      <c r="D123" s="122" t="s">
        <v>379</v>
      </c>
      <c r="E123" s="122" t="s">
        <v>641</v>
      </c>
      <c r="F123" s="123">
        <v>1079000</v>
      </c>
      <c r="G123" s="123">
        <v>1203.0899999999999</v>
      </c>
      <c r="H123" s="123">
        <v>0.11</v>
      </c>
    </row>
    <row r="124" spans="2:8">
      <c r="B124" s="122" t="s">
        <v>1178</v>
      </c>
      <c r="C124" s="121" t="s">
        <v>376</v>
      </c>
      <c r="D124" s="122" t="s">
        <v>410</v>
      </c>
      <c r="E124" s="122" t="s">
        <v>747</v>
      </c>
      <c r="F124" s="123">
        <v>222300</v>
      </c>
      <c r="G124" s="123">
        <v>1197.97</v>
      </c>
      <c r="H124" s="123">
        <v>0.11</v>
      </c>
    </row>
    <row r="125" spans="2:8">
      <c r="B125" s="122" t="s">
        <v>1179</v>
      </c>
      <c r="C125" s="121" t="s">
        <v>376</v>
      </c>
      <c r="D125" s="122" t="s">
        <v>389</v>
      </c>
      <c r="E125" s="122" t="s">
        <v>514</v>
      </c>
      <c r="F125" s="123">
        <v>128000</v>
      </c>
      <c r="G125" s="123">
        <v>1188.03</v>
      </c>
      <c r="H125" s="123">
        <v>0.11</v>
      </c>
    </row>
    <row r="126" spans="2:8">
      <c r="B126" s="122" t="s">
        <v>1180</v>
      </c>
      <c r="C126" s="121" t="s">
        <v>376</v>
      </c>
      <c r="D126" s="122" t="s">
        <v>389</v>
      </c>
      <c r="E126" s="122" t="s">
        <v>741</v>
      </c>
      <c r="F126" s="123">
        <v>756000</v>
      </c>
      <c r="G126" s="123">
        <v>1126.06</v>
      </c>
      <c r="H126" s="123">
        <v>0.1</v>
      </c>
    </row>
    <row r="127" spans="2:8">
      <c r="B127" s="122" t="s">
        <v>1181</v>
      </c>
      <c r="C127" s="121" t="s">
        <v>376</v>
      </c>
      <c r="D127" s="122" t="s">
        <v>391</v>
      </c>
      <c r="E127" s="122" t="s">
        <v>198</v>
      </c>
      <c r="F127" s="123">
        <v>442400</v>
      </c>
      <c r="G127" s="123">
        <v>1098.48</v>
      </c>
      <c r="H127" s="123">
        <v>0.1</v>
      </c>
    </row>
    <row r="128" spans="2:8">
      <c r="B128" s="122" t="s">
        <v>1182</v>
      </c>
      <c r="C128" s="121" t="s">
        <v>376</v>
      </c>
      <c r="D128" s="122" t="s">
        <v>381</v>
      </c>
      <c r="E128" s="122" t="s">
        <v>730</v>
      </c>
      <c r="F128" s="123">
        <v>32025</v>
      </c>
      <c r="G128" s="123">
        <v>1087.79</v>
      </c>
      <c r="H128" s="123">
        <v>0.1</v>
      </c>
    </row>
    <row r="129" spans="2:8">
      <c r="B129" s="122" t="s">
        <v>1183</v>
      </c>
      <c r="C129" s="121" t="s">
        <v>376</v>
      </c>
      <c r="D129" s="122" t="s">
        <v>417</v>
      </c>
      <c r="E129" s="122" t="s">
        <v>773</v>
      </c>
      <c r="F129" s="123">
        <v>382200</v>
      </c>
      <c r="G129" s="123">
        <v>1040.54</v>
      </c>
      <c r="H129" s="123">
        <v>0.09</v>
      </c>
    </row>
    <row r="130" spans="2:8">
      <c r="B130" s="122" t="s">
        <v>1184</v>
      </c>
      <c r="C130" s="121" t="s">
        <v>376</v>
      </c>
      <c r="D130" s="122" t="s">
        <v>385</v>
      </c>
      <c r="E130" s="122" t="s">
        <v>516</v>
      </c>
      <c r="F130" s="123">
        <v>18375</v>
      </c>
      <c r="G130" s="123">
        <v>1012.38</v>
      </c>
      <c r="H130" s="123">
        <v>0.09</v>
      </c>
    </row>
    <row r="131" spans="2:8">
      <c r="B131" s="122" t="s">
        <v>1185</v>
      </c>
      <c r="C131" s="121" t="s">
        <v>376</v>
      </c>
      <c r="D131" s="122" t="s">
        <v>381</v>
      </c>
      <c r="E131" s="122" t="s">
        <v>522</v>
      </c>
      <c r="F131" s="123">
        <v>23000</v>
      </c>
      <c r="G131" s="123">
        <v>911.08</v>
      </c>
      <c r="H131" s="123">
        <v>0.08</v>
      </c>
    </row>
    <row r="132" spans="2:8">
      <c r="B132" s="122" t="s">
        <v>1186</v>
      </c>
      <c r="C132" s="121" t="s">
        <v>376</v>
      </c>
      <c r="D132" s="122" t="s">
        <v>377</v>
      </c>
      <c r="E132" s="122" t="s">
        <v>659</v>
      </c>
      <c r="F132" s="123">
        <v>1842600</v>
      </c>
      <c r="G132" s="123">
        <v>890.9</v>
      </c>
      <c r="H132" s="123">
        <v>0.08</v>
      </c>
    </row>
    <row r="133" spans="2:8">
      <c r="B133" s="122" t="s">
        <v>1187</v>
      </c>
      <c r="C133" s="121" t="s">
        <v>376</v>
      </c>
      <c r="D133" s="122" t="s">
        <v>389</v>
      </c>
      <c r="E133" s="122" t="s">
        <v>199</v>
      </c>
      <c r="F133" s="123">
        <v>1106576</v>
      </c>
      <c r="G133" s="123">
        <v>859.81</v>
      </c>
      <c r="H133" s="123">
        <v>0.08</v>
      </c>
    </row>
    <row r="134" spans="2:8">
      <c r="B134" s="122" t="s">
        <v>1188</v>
      </c>
      <c r="C134" s="121" t="s">
        <v>376</v>
      </c>
      <c r="D134" s="122" t="s">
        <v>381</v>
      </c>
      <c r="E134" s="122" t="s">
        <v>643</v>
      </c>
      <c r="F134" s="123">
        <v>48000</v>
      </c>
      <c r="G134" s="123">
        <v>859.46</v>
      </c>
      <c r="H134" s="123">
        <v>0.08</v>
      </c>
    </row>
    <row r="135" spans="2:8">
      <c r="B135" s="122" t="s">
        <v>1189</v>
      </c>
      <c r="C135" s="121" t="s">
        <v>376</v>
      </c>
      <c r="D135" s="122" t="s">
        <v>377</v>
      </c>
      <c r="E135" s="122" t="s">
        <v>656</v>
      </c>
      <c r="F135" s="123">
        <v>94500</v>
      </c>
      <c r="G135" s="123">
        <v>839.3</v>
      </c>
      <c r="H135" s="123">
        <v>0.08</v>
      </c>
    </row>
    <row r="136" spans="2:8">
      <c r="B136" s="122" t="s">
        <v>1190</v>
      </c>
      <c r="C136" s="121" t="s">
        <v>376</v>
      </c>
      <c r="D136" s="122" t="s">
        <v>431</v>
      </c>
      <c r="E136" s="122" t="s">
        <v>200</v>
      </c>
      <c r="F136" s="123">
        <v>40500</v>
      </c>
      <c r="G136" s="123">
        <v>817.11</v>
      </c>
      <c r="H136" s="123">
        <v>7.0000000000000007E-2</v>
      </c>
    </row>
    <row r="137" spans="2:8">
      <c r="B137" s="122" t="s">
        <v>1191</v>
      </c>
      <c r="C137" s="121" t="s">
        <v>376</v>
      </c>
      <c r="D137" s="122" t="s">
        <v>467</v>
      </c>
      <c r="E137" s="122" t="s">
        <v>820</v>
      </c>
      <c r="F137" s="123">
        <v>20750</v>
      </c>
      <c r="G137" s="123">
        <v>793.12</v>
      </c>
      <c r="H137" s="123">
        <v>7.0000000000000007E-2</v>
      </c>
    </row>
    <row r="138" spans="2:8">
      <c r="B138" s="122" t="s">
        <v>1192</v>
      </c>
      <c r="C138" s="121" t="s">
        <v>376</v>
      </c>
      <c r="D138" s="122" t="s">
        <v>377</v>
      </c>
      <c r="E138" s="122" t="s">
        <v>660</v>
      </c>
      <c r="F138" s="123">
        <v>584800</v>
      </c>
      <c r="G138" s="123">
        <v>787.43</v>
      </c>
      <c r="H138" s="123">
        <v>7.0000000000000007E-2</v>
      </c>
    </row>
    <row r="139" spans="2:8">
      <c r="B139" s="122" t="s">
        <v>1193</v>
      </c>
      <c r="C139" s="121" t="s">
        <v>376</v>
      </c>
      <c r="D139" s="122" t="s">
        <v>389</v>
      </c>
      <c r="E139" s="122" t="s">
        <v>201</v>
      </c>
      <c r="F139" s="123">
        <v>444000</v>
      </c>
      <c r="G139" s="123">
        <v>730.82</v>
      </c>
      <c r="H139" s="123">
        <v>7.0000000000000007E-2</v>
      </c>
    </row>
    <row r="140" spans="2:8">
      <c r="B140" s="122" t="s">
        <v>1194</v>
      </c>
      <c r="C140" s="121" t="s">
        <v>376</v>
      </c>
      <c r="D140" s="122" t="s">
        <v>538</v>
      </c>
      <c r="E140" s="122" t="s">
        <v>669</v>
      </c>
      <c r="F140" s="123">
        <v>77000</v>
      </c>
      <c r="G140" s="123">
        <v>644.61</v>
      </c>
      <c r="H140" s="123">
        <v>0.06</v>
      </c>
    </row>
    <row r="141" spans="2:8">
      <c r="B141" s="122" t="s">
        <v>632</v>
      </c>
      <c r="C141" s="121" t="s">
        <v>376</v>
      </c>
      <c r="D141" s="122" t="s">
        <v>633</v>
      </c>
      <c r="E141" s="122" t="s">
        <v>634</v>
      </c>
      <c r="F141" s="123">
        <v>438900</v>
      </c>
      <c r="G141" s="123">
        <v>624.99</v>
      </c>
      <c r="H141" s="123">
        <v>0.06</v>
      </c>
    </row>
    <row r="142" spans="2:8">
      <c r="B142" s="122" t="s">
        <v>1195</v>
      </c>
      <c r="C142" s="121" t="s">
        <v>376</v>
      </c>
      <c r="D142" s="122" t="s">
        <v>389</v>
      </c>
      <c r="E142" s="122" t="s">
        <v>202</v>
      </c>
      <c r="F142" s="123">
        <v>112125</v>
      </c>
      <c r="G142" s="123">
        <v>620</v>
      </c>
      <c r="H142" s="123">
        <v>0.06</v>
      </c>
    </row>
    <row r="143" spans="2:8">
      <c r="B143" s="122" t="s">
        <v>1196</v>
      </c>
      <c r="C143" s="121" t="s">
        <v>376</v>
      </c>
      <c r="D143" s="122" t="s">
        <v>475</v>
      </c>
      <c r="E143" s="122" t="s">
        <v>203</v>
      </c>
      <c r="F143" s="123">
        <v>325782</v>
      </c>
      <c r="G143" s="123">
        <v>588.85</v>
      </c>
      <c r="H143" s="123">
        <v>0.05</v>
      </c>
    </row>
    <row r="144" spans="2:8">
      <c r="B144" s="122" t="s">
        <v>1197</v>
      </c>
      <c r="C144" s="121" t="s">
        <v>376</v>
      </c>
      <c r="D144" s="122" t="s">
        <v>592</v>
      </c>
      <c r="E144" s="122" t="s">
        <v>595</v>
      </c>
      <c r="F144" s="123">
        <v>164300</v>
      </c>
      <c r="G144" s="123">
        <v>560.59</v>
      </c>
      <c r="H144" s="123">
        <v>0.05</v>
      </c>
    </row>
    <row r="145" spans="2:9">
      <c r="B145" s="122" t="s">
        <v>1198</v>
      </c>
      <c r="C145" s="121" t="s">
        <v>376</v>
      </c>
      <c r="D145" s="122" t="s">
        <v>417</v>
      </c>
      <c r="E145" s="122" t="s">
        <v>72</v>
      </c>
      <c r="F145" s="123">
        <v>8400</v>
      </c>
      <c r="G145" s="123">
        <v>544.02</v>
      </c>
      <c r="H145" s="123">
        <v>0.05</v>
      </c>
    </row>
    <row r="146" spans="2:9">
      <c r="B146" s="122" t="s">
        <v>1199</v>
      </c>
      <c r="C146" s="121" t="s">
        <v>376</v>
      </c>
      <c r="D146" s="122" t="s">
        <v>389</v>
      </c>
      <c r="E146" s="122" t="s">
        <v>204</v>
      </c>
      <c r="F146" s="123">
        <v>372000</v>
      </c>
      <c r="G146" s="123">
        <v>445.47</v>
      </c>
      <c r="H146" s="123">
        <v>0.04</v>
      </c>
    </row>
    <row r="147" spans="2:9">
      <c r="B147" s="122" t="s">
        <v>1200</v>
      </c>
      <c r="C147" s="121" t="s">
        <v>376</v>
      </c>
      <c r="D147" s="122" t="s">
        <v>396</v>
      </c>
      <c r="E147" s="122" t="s">
        <v>670</v>
      </c>
      <c r="F147" s="123">
        <v>2200</v>
      </c>
      <c r="G147" s="123">
        <v>433.53</v>
      </c>
      <c r="H147" s="123">
        <v>0.04</v>
      </c>
    </row>
    <row r="148" spans="2:9">
      <c r="B148" s="122" t="s">
        <v>1201</v>
      </c>
      <c r="C148" s="121" t="s">
        <v>376</v>
      </c>
      <c r="D148" s="122" t="s">
        <v>426</v>
      </c>
      <c r="E148" s="122" t="s">
        <v>533</v>
      </c>
      <c r="F148" s="123">
        <v>35250</v>
      </c>
      <c r="G148" s="123">
        <v>421.59</v>
      </c>
      <c r="H148" s="123">
        <v>0.04</v>
      </c>
    </row>
    <row r="149" spans="2:9">
      <c r="B149" s="122" t="s">
        <v>1202</v>
      </c>
      <c r="C149" s="121" t="s">
        <v>376</v>
      </c>
      <c r="D149" s="122" t="s">
        <v>436</v>
      </c>
      <c r="E149" s="122" t="s">
        <v>437</v>
      </c>
      <c r="F149" s="123">
        <v>74250</v>
      </c>
      <c r="G149" s="123">
        <v>349.27</v>
      </c>
      <c r="H149" s="123">
        <v>0.03</v>
      </c>
    </row>
    <row r="150" spans="2:9">
      <c r="B150" s="122" t="s">
        <v>1203</v>
      </c>
      <c r="C150" s="121" t="s">
        <v>376</v>
      </c>
      <c r="D150" s="122" t="s">
        <v>377</v>
      </c>
      <c r="E150" s="122" t="s">
        <v>205</v>
      </c>
      <c r="F150" s="123">
        <v>25000</v>
      </c>
      <c r="G150" s="123">
        <v>259.13</v>
      </c>
      <c r="H150" s="123">
        <v>0.02</v>
      </c>
    </row>
    <row r="151" spans="2:9">
      <c r="B151" s="122" t="s">
        <v>1204</v>
      </c>
      <c r="C151" s="121" t="s">
        <v>376</v>
      </c>
      <c r="D151" s="122" t="s">
        <v>410</v>
      </c>
      <c r="E151" s="122" t="s">
        <v>673</v>
      </c>
      <c r="F151" s="123">
        <v>26650</v>
      </c>
      <c r="G151" s="123">
        <v>251.6</v>
      </c>
      <c r="H151" s="123">
        <v>0.02</v>
      </c>
    </row>
    <row r="152" spans="2:9">
      <c r="B152" s="122" t="s">
        <v>1205</v>
      </c>
      <c r="C152" s="121" t="s">
        <v>376</v>
      </c>
      <c r="D152" s="122" t="s">
        <v>398</v>
      </c>
      <c r="E152" s="122" t="s">
        <v>746</v>
      </c>
      <c r="F152" s="123">
        <v>90000</v>
      </c>
      <c r="G152" s="123">
        <v>197.24</v>
      </c>
      <c r="H152" s="123">
        <v>0.02</v>
      </c>
    </row>
    <row r="153" spans="2:9">
      <c r="B153" s="122" t="s">
        <v>1206</v>
      </c>
      <c r="C153" s="121" t="s">
        <v>376</v>
      </c>
      <c r="D153" s="122" t="s">
        <v>436</v>
      </c>
      <c r="E153" s="122" t="s">
        <v>206</v>
      </c>
      <c r="F153" s="123">
        <v>75000</v>
      </c>
      <c r="G153" s="123">
        <v>162.30000000000001</v>
      </c>
      <c r="H153" s="123">
        <v>0.01</v>
      </c>
    </row>
    <row r="154" spans="2:9">
      <c r="B154" s="122" t="s">
        <v>1207</v>
      </c>
      <c r="C154" s="121" t="s">
        <v>376</v>
      </c>
      <c r="D154" s="122" t="s">
        <v>381</v>
      </c>
      <c r="E154" s="122" t="s">
        <v>388</v>
      </c>
      <c r="F154" s="123">
        <v>22400</v>
      </c>
      <c r="G154" s="123">
        <v>160.24</v>
      </c>
      <c r="H154" s="123">
        <v>0.01</v>
      </c>
    </row>
    <row r="155" spans="2:9">
      <c r="B155" s="122" t="s">
        <v>1208</v>
      </c>
      <c r="C155" s="121" t="s">
        <v>376</v>
      </c>
      <c r="D155" s="122" t="s">
        <v>412</v>
      </c>
      <c r="E155" s="122" t="s">
        <v>207</v>
      </c>
      <c r="F155" s="123">
        <v>4875</v>
      </c>
      <c r="G155" s="123">
        <v>117.98</v>
      </c>
      <c r="H155" s="123">
        <v>0.01</v>
      </c>
    </row>
    <row r="156" spans="2:9">
      <c r="B156" s="122" t="s">
        <v>1209</v>
      </c>
      <c r="C156" s="121" t="s">
        <v>376</v>
      </c>
      <c r="D156" s="122" t="s">
        <v>385</v>
      </c>
      <c r="E156" s="122" t="s">
        <v>111</v>
      </c>
      <c r="F156" s="123">
        <v>3300</v>
      </c>
      <c r="G156" s="123">
        <v>61.76</v>
      </c>
      <c r="H156" s="123">
        <v>0.01</v>
      </c>
    </row>
    <row r="157" spans="2:9">
      <c r="B157" s="122" t="s">
        <v>1210</v>
      </c>
      <c r="C157" s="121" t="s">
        <v>376</v>
      </c>
      <c r="D157" s="122" t="s">
        <v>410</v>
      </c>
      <c r="E157" s="122" t="s">
        <v>208</v>
      </c>
      <c r="F157" s="123">
        <v>1500</v>
      </c>
      <c r="G157" s="123">
        <v>49.18</v>
      </c>
      <c r="H157" s="123">
        <v>0</v>
      </c>
      <c r="I157" s="122" t="s">
        <v>663</v>
      </c>
    </row>
    <row r="158" spans="2:9">
      <c r="B158" s="122" t="s">
        <v>1211</v>
      </c>
      <c r="C158" s="121" t="s">
        <v>376</v>
      </c>
      <c r="D158" s="122" t="s">
        <v>481</v>
      </c>
      <c r="E158" s="122" t="s">
        <v>209</v>
      </c>
      <c r="F158" s="123">
        <v>407</v>
      </c>
      <c r="G158" s="123">
        <v>5.28</v>
      </c>
      <c r="H158" s="123">
        <v>0</v>
      </c>
      <c r="I158" s="122" t="s">
        <v>663</v>
      </c>
    </row>
    <row r="159" spans="2:9">
      <c r="B159" s="122" t="s">
        <v>1212</v>
      </c>
      <c r="C159" s="121" t="s">
        <v>376</v>
      </c>
      <c r="D159" s="122" t="s">
        <v>481</v>
      </c>
      <c r="E159" s="122" t="s">
        <v>209</v>
      </c>
      <c r="F159" s="123">
        <v>-407</v>
      </c>
      <c r="G159" s="123">
        <v>-5.29</v>
      </c>
      <c r="H159" s="123">
        <v>0</v>
      </c>
      <c r="I159" s="122" t="s">
        <v>663</v>
      </c>
    </row>
    <row r="160" spans="2:9">
      <c r="B160" s="122" t="s">
        <v>1213</v>
      </c>
      <c r="C160" s="121" t="s">
        <v>376</v>
      </c>
      <c r="D160" s="122" t="s">
        <v>410</v>
      </c>
      <c r="E160" s="122" t="s">
        <v>208</v>
      </c>
      <c r="F160" s="123">
        <v>-1500</v>
      </c>
      <c r="G160" s="123">
        <v>-49.28</v>
      </c>
      <c r="H160" s="123">
        <v>0</v>
      </c>
      <c r="I160" s="122" t="s">
        <v>663</v>
      </c>
    </row>
    <row r="161" spans="2:8">
      <c r="B161" s="122" t="s">
        <v>1214</v>
      </c>
      <c r="C161" s="121" t="s">
        <v>376</v>
      </c>
      <c r="D161" s="122" t="s">
        <v>385</v>
      </c>
      <c r="E161" s="122" t="s">
        <v>111</v>
      </c>
      <c r="F161" s="123">
        <v>-3300</v>
      </c>
      <c r="G161" s="123">
        <v>-62.09</v>
      </c>
      <c r="H161" s="123">
        <v>-0.01</v>
      </c>
    </row>
    <row r="162" spans="2:8">
      <c r="B162" s="122" t="s">
        <v>1215</v>
      </c>
      <c r="C162" s="121" t="s">
        <v>376</v>
      </c>
      <c r="D162" s="122" t="s">
        <v>412</v>
      </c>
      <c r="E162" s="122" t="s">
        <v>207</v>
      </c>
      <c r="F162" s="123">
        <v>-4875</v>
      </c>
      <c r="G162" s="123">
        <v>-118.64</v>
      </c>
      <c r="H162" s="123">
        <v>-0.01</v>
      </c>
    </row>
    <row r="163" spans="2:8">
      <c r="B163" s="122" t="s">
        <v>1216</v>
      </c>
      <c r="C163" s="121" t="s">
        <v>376</v>
      </c>
      <c r="D163" s="122" t="s">
        <v>381</v>
      </c>
      <c r="E163" s="122" t="s">
        <v>388</v>
      </c>
      <c r="F163" s="123">
        <v>-22400</v>
      </c>
      <c r="G163" s="123">
        <v>-160.88999999999999</v>
      </c>
      <c r="H163" s="123">
        <v>-0.01</v>
      </c>
    </row>
    <row r="164" spans="2:8">
      <c r="B164" s="122" t="s">
        <v>1217</v>
      </c>
      <c r="C164" s="121" t="s">
        <v>376</v>
      </c>
      <c r="D164" s="122" t="s">
        <v>436</v>
      </c>
      <c r="E164" s="122" t="s">
        <v>206</v>
      </c>
      <c r="F164" s="123">
        <v>-75000</v>
      </c>
      <c r="G164" s="123">
        <v>-163.13</v>
      </c>
      <c r="H164" s="123">
        <v>-0.01</v>
      </c>
    </row>
    <row r="165" spans="2:8">
      <c r="B165" s="122" t="s">
        <v>1218</v>
      </c>
      <c r="C165" s="121" t="s">
        <v>376</v>
      </c>
      <c r="D165" s="122" t="s">
        <v>398</v>
      </c>
      <c r="E165" s="122" t="s">
        <v>746</v>
      </c>
      <c r="F165" s="123">
        <v>-90000</v>
      </c>
      <c r="G165" s="123">
        <v>-198.36</v>
      </c>
      <c r="H165" s="123">
        <v>-0.02</v>
      </c>
    </row>
    <row r="166" spans="2:8">
      <c r="B166" s="122" t="s">
        <v>1219</v>
      </c>
      <c r="C166" s="121" t="s">
        <v>376</v>
      </c>
      <c r="D166" s="122" t="s">
        <v>410</v>
      </c>
      <c r="E166" s="122" t="s">
        <v>673</v>
      </c>
      <c r="F166" s="123">
        <v>-26650</v>
      </c>
      <c r="G166" s="123">
        <v>-253</v>
      </c>
      <c r="H166" s="123">
        <v>-0.02</v>
      </c>
    </row>
    <row r="167" spans="2:8">
      <c r="B167" s="122" t="s">
        <v>1220</v>
      </c>
      <c r="C167" s="121" t="s">
        <v>376</v>
      </c>
      <c r="D167" s="122" t="s">
        <v>377</v>
      </c>
      <c r="E167" s="122" t="s">
        <v>205</v>
      </c>
      <c r="F167" s="123">
        <v>-25000</v>
      </c>
      <c r="G167" s="123">
        <v>-259.94</v>
      </c>
      <c r="H167" s="123">
        <v>-0.02</v>
      </c>
    </row>
    <row r="168" spans="2:8">
      <c r="B168" s="122" t="s">
        <v>1221</v>
      </c>
      <c r="C168" s="121" t="s">
        <v>376</v>
      </c>
      <c r="D168" s="122" t="s">
        <v>436</v>
      </c>
      <c r="E168" s="122" t="s">
        <v>437</v>
      </c>
      <c r="F168" s="123">
        <v>-74250</v>
      </c>
      <c r="G168" s="123">
        <v>-351.28</v>
      </c>
      <c r="H168" s="123">
        <v>-0.03</v>
      </c>
    </row>
    <row r="169" spans="2:8">
      <c r="B169" s="122" t="s">
        <v>1222</v>
      </c>
      <c r="C169" s="121" t="s">
        <v>376</v>
      </c>
      <c r="D169" s="122" t="s">
        <v>426</v>
      </c>
      <c r="E169" s="122" t="s">
        <v>533</v>
      </c>
      <c r="F169" s="123">
        <v>-35250</v>
      </c>
      <c r="G169" s="123">
        <v>-422.59</v>
      </c>
      <c r="H169" s="123">
        <v>-0.04</v>
      </c>
    </row>
    <row r="170" spans="2:8">
      <c r="B170" s="122" t="s">
        <v>1223</v>
      </c>
      <c r="C170" s="121" t="s">
        <v>376</v>
      </c>
      <c r="D170" s="122" t="s">
        <v>396</v>
      </c>
      <c r="E170" s="122" t="s">
        <v>670</v>
      </c>
      <c r="F170" s="123">
        <v>-2200</v>
      </c>
      <c r="G170" s="123">
        <v>-435.66</v>
      </c>
      <c r="H170" s="123">
        <v>-0.04</v>
      </c>
    </row>
    <row r="171" spans="2:8">
      <c r="B171" s="122" t="s">
        <v>1224</v>
      </c>
      <c r="C171" s="121" t="s">
        <v>376</v>
      </c>
      <c r="D171" s="122" t="s">
        <v>389</v>
      </c>
      <c r="E171" s="122" t="s">
        <v>204</v>
      </c>
      <c r="F171" s="123">
        <v>-372000</v>
      </c>
      <c r="G171" s="123">
        <v>-448.07</v>
      </c>
      <c r="H171" s="123">
        <v>-0.04</v>
      </c>
    </row>
    <row r="172" spans="2:8">
      <c r="B172" s="122" t="s">
        <v>1225</v>
      </c>
      <c r="C172" s="121" t="s">
        <v>376</v>
      </c>
      <c r="D172" s="122" t="s">
        <v>417</v>
      </c>
      <c r="E172" s="122" t="s">
        <v>72</v>
      </c>
      <c r="F172" s="123">
        <v>-8400</v>
      </c>
      <c r="G172" s="123">
        <v>-547.26</v>
      </c>
      <c r="H172" s="123">
        <v>-0.05</v>
      </c>
    </row>
    <row r="173" spans="2:8">
      <c r="B173" s="122" t="s">
        <v>1226</v>
      </c>
      <c r="C173" s="121" t="s">
        <v>376</v>
      </c>
      <c r="D173" s="122" t="s">
        <v>592</v>
      </c>
      <c r="E173" s="122" t="s">
        <v>595</v>
      </c>
      <c r="F173" s="123">
        <v>-164300</v>
      </c>
      <c r="G173" s="123">
        <v>-563.54999999999995</v>
      </c>
      <c r="H173" s="123">
        <v>-0.05</v>
      </c>
    </row>
    <row r="174" spans="2:8">
      <c r="B174" s="122" t="s">
        <v>1227</v>
      </c>
      <c r="C174" s="121" t="s">
        <v>376</v>
      </c>
      <c r="D174" s="122" t="s">
        <v>475</v>
      </c>
      <c r="E174" s="122" t="s">
        <v>203</v>
      </c>
      <c r="F174" s="123">
        <v>-325782</v>
      </c>
      <c r="G174" s="123">
        <v>-590.32000000000005</v>
      </c>
      <c r="H174" s="123">
        <v>-0.05</v>
      </c>
    </row>
    <row r="175" spans="2:8">
      <c r="B175" s="122" t="s">
        <v>1228</v>
      </c>
      <c r="C175" s="121" t="s">
        <v>376</v>
      </c>
      <c r="D175" s="122" t="s">
        <v>389</v>
      </c>
      <c r="E175" s="122" t="s">
        <v>202</v>
      </c>
      <c r="F175" s="123">
        <v>-112125</v>
      </c>
      <c r="G175" s="123">
        <v>-624.03</v>
      </c>
      <c r="H175" s="123">
        <v>-0.06</v>
      </c>
    </row>
    <row r="176" spans="2:8">
      <c r="B176" s="122" t="s">
        <v>210</v>
      </c>
      <c r="C176" s="121" t="s">
        <v>376</v>
      </c>
      <c r="D176" s="122" t="s">
        <v>633</v>
      </c>
      <c r="E176" s="122" t="s">
        <v>634</v>
      </c>
      <c r="F176" s="123">
        <v>-438900</v>
      </c>
      <c r="G176" s="123">
        <v>-626.53</v>
      </c>
      <c r="H176" s="123">
        <v>-0.06</v>
      </c>
    </row>
    <row r="177" spans="2:8">
      <c r="B177" s="122" t="s">
        <v>1229</v>
      </c>
      <c r="C177" s="121" t="s">
        <v>376</v>
      </c>
      <c r="D177" s="122" t="s">
        <v>538</v>
      </c>
      <c r="E177" s="122" t="s">
        <v>669</v>
      </c>
      <c r="F177" s="123">
        <v>-77000</v>
      </c>
      <c r="G177" s="123">
        <v>-647.11</v>
      </c>
      <c r="H177" s="123">
        <v>-0.06</v>
      </c>
    </row>
    <row r="178" spans="2:8">
      <c r="B178" s="122" t="s">
        <v>1230</v>
      </c>
      <c r="C178" s="121" t="s">
        <v>376</v>
      </c>
      <c r="D178" s="122" t="s">
        <v>389</v>
      </c>
      <c r="E178" s="122" t="s">
        <v>201</v>
      </c>
      <c r="F178" s="123">
        <v>-444000</v>
      </c>
      <c r="G178" s="123">
        <v>-735.04</v>
      </c>
      <c r="H178" s="123">
        <v>-7.0000000000000007E-2</v>
      </c>
    </row>
    <row r="179" spans="2:8">
      <c r="B179" s="122" t="s">
        <v>1231</v>
      </c>
      <c r="C179" s="121" t="s">
        <v>376</v>
      </c>
      <c r="D179" s="122" t="s">
        <v>377</v>
      </c>
      <c r="E179" s="122" t="s">
        <v>660</v>
      </c>
      <c r="F179" s="123">
        <v>-584800</v>
      </c>
      <c r="G179" s="123">
        <v>-792.4</v>
      </c>
      <c r="H179" s="123">
        <v>-7.0000000000000007E-2</v>
      </c>
    </row>
    <row r="180" spans="2:8">
      <c r="B180" s="122" t="s">
        <v>1232</v>
      </c>
      <c r="C180" s="121" t="s">
        <v>376</v>
      </c>
      <c r="D180" s="122" t="s">
        <v>467</v>
      </c>
      <c r="E180" s="122" t="s">
        <v>820</v>
      </c>
      <c r="F180" s="123">
        <v>-20750</v>
      </c>
      <c r="G180" s="123">
        <v>-795.73</v>
      </c>
      <c r="H180" s="123">
        <v>-7.0000000000000007E-2</v>
      </c>
    </row>
    <row r="181" spans="2:8">
      <c r="B181" s="122" t="s">
        <v>1233</v>
      </c>
      <c r="C181" s="121" t="s">
        <v>376</v>
      </c>
      <c r="D181" s="122" t="s">
        <v>431</v>
      </c>
      <c r="E181" s="122" t="s">
        <v>200</v>
      </c>
      <c r="F181" s="123">
        <v>-40500</v>
      </c>
      <c r="G181" s="123">
        <v>-819.11</v>
      </c>
      <c r="H181" s="123">
        <v>-7.0000000000000007E-2</v>
      </c>
    </row>
    <row r="182" spans="2:8">
      <c r="B182" s="122" t="s">
        <v>1234</v>
      </c>
      <c r="C182" s="121" t="s">
        <v>376</v>
      </c>
      <c r="D182" s="122" t="s">
        <v>377</v>
      </c>
      <c r="E182" s="122" t="s">
        <v>656</v>
      </c>
      <c r="F182" s="123">
        <v>-94500</v>
      </c>
      <c r="G182" s="123">
        <v>-842.75</v>
      </c>
      <c r="H182" s="123">
        <v>-0.08</v>
      </c>
    </row>
    <row r="183" spans="2:8">
      <c r="B183" s="122" t="s">
        <v>1235</v>
      </c>
      <c r="C183" s="121" t="s">
        <v>376</v>
      </c>
      <c r="D183" s="122" t="s">
        <v>381</v>
      </c>
      <c r="E183" s="122" t="s">
        <v>643</v>
      </c>
      <c r="F183" s="123">
        <v>-48000</v>
      </c>
      <c r="G183" s="123">
        <v>-864.38</v>
      </c>
      <c r="H183" s="123">
        <v>-0.08</v>
      </c>
    </row>
    <row r="184" spans="2:8">
      <c r="B184" s="122" t="s">
        <v>1236</v>
      </c>
      <c r="C184" s="121" t="s">
        <v>376</v>
      </c>
      <c r="D184" s="122" t="s">
        <v>389</v>
      </c>
      <c r="E184" s="122" t="s">
        <v>199</v>
      </c>
      <c r="F184" s="123">
        <v>-1106576</v>
      </c>
      <c r="G184" s="123">
        <v>-865.34</v>
      </c>
      <c r="H184" s="123">
        <v>-0.08</v>
      </c>
    </row>
    <row r="185" spans="2:8">
      <c r="B185" s="122" t="s">
        <v>1237</v>
      </c>
      <c r="C185" s="121" t="s">
        <v>376</v>
      </c>
      <c r="D185" s="122" t="s">
        <v>377</v>
      </c>
      <c r="E185" s="122" t="s">
        <v>659</v>
      </c>
      <c r="F185" s="123">
        <v>-1842600</v>
      </c>
      <c r="G185" s="123">
        <v>-896.42</v>
      </c>
      <c r="H185" s="123">
        <v>-0.08</v>
      </c>
    </row>
    <row r="186" spans="2:8">
      <c r="B186" s="122" t="s">
        <v>1238</v>
      </c>
      <c r="C186" s="121" t="s">
        <v>376</v>
      </c>
      <c r="D186" s="122" t="s">
        <v>381</v>
      </c>
      <c r="E186" s="122" t="s">
        <v>522</v>
      </c>
      <c r="F186" s="123">
        <v>-23000</v>
      </c>
      <c r="G186" s="123">
        <v>-916.4</v>
      </c>
      <c r="H186" s="123">
        <v>-0.08</v>
      </c>
    </row>
    <row r="187" spans="2:8">
      <c r="B187" s="122" t="s">
        <v>1239</v>
      </c>
      <c r="C187" s="121" t="s">
        <v>376</v>
      </c>
      <c r="D187" s="122" t="s">
        <v>385</v>
      </c>
      <c r="E187" s="122" t="s">
        <v>516</v>
      </c>
      <c r="F187" s="123">
        <v>-18375</v>
      </c>
      <c r="G187" s="123">
        <v>-1018.62</v>
      </c>
      <c r="H187" s="123">
        <v>-0.09</v>
      </c>
    </row>
    <row r="188" spans="2:8">
      <c r="B188" s="122" t="s">
        <v>1240</v>
      </c>
      <c r="C188" s="121" t="s">
        <v>376</v>
      </c>
      <c r="D188" s="122" t="s">
        <v>417</v>
      </c>
      <c r="E188" s="122" t="s">
        <v>773</v>
      </c>
      <c r="F188" s="123">
        <v>-382200</v>
      </c>
      <c r="G188" s="123">
        <v>-1042.83</v>
      </c>
      <c r="H188" s="123">
        <v>-0.09</v>
      </c>
    </row>
    <row r="189" spans="2:8">
      <c r="B189" s="122" t="s">
        <v>1241</v>
      </c>
      <c r="C189" s="121" t="s">
        <v>376</v>
      </c>
      <c r="D189" s="122" t="s">
        <v>381</v>
      </c>
      <c r="E189" s="122" t="s">
        <v>730</v>
      </c>
      <c r="F189" s="123">
        <v>-32025</v>
      </c>
      <c r="G189" s="123">
        <v>-1090.32</v>
      </c>
      <c r="H189" s="123">
        <v>-0.1</v>
      </c>
    </row>
    <row r="190" spans="2:8">
      <c r="B190" s="122" t="s">
        <v>1242</v>
      </c>
      <c r="C190" s="121" t="s">
        <v>376</v>
      </c>
      <c r="D190" s="122" t="s">
        <v>391</v>
      </c>
      <c r="E190" s="122" t="s">
        <v>198</v>
      </c>
      <c r="F190" s="123">
        <v>-442400</v>
      </c>
      <c r="G190" s="123">
        <v>-1103.79</v>
      </c>
      <c r="H190" s="123">
        <v>-0.1</v>
      </c>
    </row>
    <row r="191" spans="2:8">
      <c r="B191" s="122" t="s">
        <v>1243</v>
      </c>
      <c r="C191" s="121" t="s">
        <v>376</v>
      </c>
      <c r="D191" s="122" t="s">
        <v>389</v>
      </c>
      <c r="E191" s="122" t="s">
        <v>741</v>
      </c>
      <c r="F191" s="123">
        <v>-756000</v>
      </c>
      <c r="G191" s="123">
        <v>-1132.1099999999999</v>
      </c>
      <c r="H191" s="123">
        <v>-0.1</v>
      </c>
    </row>
    <row r="192" spans="2:8">
      <c r="B192" s="122" t="s">
        <v>1244</v>
      </c>
      <c r="C192" s="121" t="s">
        <v>376</v>
      </c>
      <c r="D192" s="122" t="s">
        <v>389</v>
      </c>
      <c r="E192" s="122" t="s">
        <v>514</v>
      </c>
      <c r="F192" s="123">
        <v>-128000</v>
      </c>
      <c r="G192" s="123">
        <v>-1190.78</v>
      </c>
      <c r="H192" s="123">
        <v>-0.11</v>
      </c>
    </row>
    <row r="193" spans="2:8">
      <c r="B193" s="122" t="s">
        <v>1245</v>
      </c>
      <c r="C193" s="121" t="s">
        <v>376</v>
      </c>
      <c r="D193" s="122" t="s">
        <v>410</v>
      </c>
      <c r="E193" s="122" t="s">
        <v>747</v>
      </c>
      <c r="F193" s="123">
        <v>-222300</v>
      </c>
      <c r="G193" s="123">
        <v>-1204.98</v>
      </c>
      <c r="H193" s="123">
        <v>-0.11</v>
      </c>
    </row>
    <row r="194" spans="2:8">
      <c r="B194" s="122" t="s">
        <v>1246</v>
      </c>
      <c r="C194" s="121" t="s">
        <v>376</v>
      </c>
      <c r="D194" s="122" t="s">
        <v>379</v>
      </c>
      <c r="E194" s="122" t="s">
        <v>641</v>
      </c>
      <c r="F194" s="123">
        <v>-1079000</v>
      </c>
      <c r="G194" s="123">
        <v>-1208.48</v>
      </c>
      <c r="H194" s="123">
        <v>-0.11</v>
      </c>
    </row>
    <row r="195" spans="2:8">
      <c r="B195" s="122" t="s">
        <v>1247</v>
      </c>
      <c r="C195" s="121" t="s">
        <v>376</v>
      </c>
      <c r="D195" s="122" t="s">
        <v>538</v>
      </c>
      <c r="E195" s="122" t="s">
        <v>745</v>
      </c>
      <c r="F195" s="123">
        <v>-1008000</v>
      </c>
      <c r="G195" s="123">
        <v>-1242.3599999999999</v>
      </c>
      <c r="H195" s="123">
        <v>-0.11</v>
      </c>
    </row>
    <row r="196" spans="2:8">
      <c r="B196" s="122" t="s">
        <v>1248</v>
      </c>
      <c r="C196" s="121" t="s">
        <v>376</v>
      </c>
      <c r="D196" s="122" t="s">
        <v>389</v>
      </c>
      <c r="E196" s="122" t="s">
        <v>197</v>
      </c>
      <c r="F196" s="123">
        <v>-585900</v>
      </c>
      <c r="G196" s="123">
        <v>-1284.8800000000001</v>
      </c>
      <c r="H196" s="123">
        <v>-0.12</v>
      </c>
    </row>
    <row r="197" spans="2:8">
      <c r="B197" s="122" t="s">
        <v>1249</v>
      </c>
      <c r="C197" s="121" t="s">
        <v>376</v>
      </c>
      <c r="D197" s="122" t="s">
        <v>381</v>
      </c>
      <c r="E197" s="122" t="s">
        <v>403</v>
      </c>
      <c r="F197" s="123">
        <v>-26850</v>
      </c>
      <c r="G197" s="123">
        <v>-1320.67</v>
      </c>
      <c r="H197" s="123">
        <v>-0.12</v>
      </c>
    </row>
    <row r="198" spans="2:8">
      <c r="B198" s="122" t="s">
        <v>1250</v>
      </c>
      <c r="C198" s="121" t="s">
        <v>376</v>
      </c>
      <c r="D198" s="122" t="s">
        <v>470</v>
      </c>
      <c r="E198" s="122" t="s">
        <v>627</v>
      </c>
      <c r="F198" s="123">
        <v>-3360</v>
      </c>
      <c r="G198" s="123">
        <v>-1365.66</v>
      </c>
      <c r="H198" s="123">
        <v>-0.12</v>
      </c>
    </row>
    <row r="199" spans="2:8">
      <c r="B199" s="122" t="s">
        <v>1251</v>
      </c>
      <c r="C199" s="121" t="s">
        <v>376</v>
      </c>
      <c r="D199" s="122" t="s">
        <v>412</v>
      </c>
      <c r="E199" s="122" t="s">
        <v>196</v>
      </c>
      <c r="F199" s="123">
        <v>-163000</v>
      </c>
      <c r="G199" s="123">
        <v>-1464.8</v>
      </c>
      <c r="H199" s="123">
        <v>-0.13</v>
      </c>
    </row>
    <row r="200" spans="2:8">
      <c r="B200" s="122" t="s">
        <v>1252</v>
      </c>
      <c r="C200" s="121" t="s">
        <v>376</v>
      </c>
      <c r="D200" s="122" t="s">
        <v>381</v>
      </c>
      <c r="E200" s="122" t="s">
        <v>405</v>
      </c>
      <c r="F200" s="123">
        <v>-30800</v>
      </c>
      <c r="G200" s="123">
        <v>-1479.79</v>
      </c>
      <c r="H200" s="123">
        <v>-0.13</v>
      </c>
    </row>
    <row r="201" spans="2:8">
      <c r="B201" s="122" t="s">
        <v>1253</v>
      </c>
      <c r="C201" s="121" t="s">
        <v>376</v>
      </c>
      <c r="D201" s="122" t="s">
        <v>481</v>
      </c>
      <c r="E201" s="122" t="s">
        <v>40</v>
      </c>
      <c r="F201" s="123">
        <v>-297000</v>
      </c>
      <c r="G201" s="123">
        <v>-1490.35</v>
      </c>
      <c r="H201" s="123">
        <v>-0.13</v>
      </c>
    </row>
    <row r="202" spans="2:8">
      <c r="B202" s="122" t="s">
        <v>1254</v>
      </c>
      <c r="C202" s="121" t="s">
        <v>376</v>
      </c>
      <c r="D202" s="122" t="s">
        <v>398</v>
      </c>
      <c r="E202" s="122" t="s">
        <v>195</v>
      </c>
      <c r="F202" s="123">
        <v>-939600</v>
      </c>
      <c r="G202" s="123">
        <v>-1590.74</v>
      </c>
      <c r="H202" s="123">
        <v>-0.14000000000000001</v>
      </c>
    </row>
    <row r="203" spans="2:8">
      <c r="B203" s="122" t="s">
        <v>1255</v>
      </c>
      <c r="C203" s="121" t="s">
        <v>376</v>
      </c>
      <c r="D203" s="122" t="s">
        <v>592</v>
      </c>
      <c r="E203" s="122" t="s">
        <v>593</v>
      </c>
      <c r="F203" s="123">
        <v>-346150</v>
      </c>
      <c r="G203" s="123">
        <v>-1651.31</v>
      </c>
      <c r="H203" s="123">
        <v>-0.15</v>
      </c>
    </row>
    <row r="204" spans="2:8">
      <c r="B204" s="122" t="s">
        <v>1256</v>
      </c>
      <c r="C204" s="121" t="s">
        <v>376</v>
      </c>
      <c r="D204" s="122" t="s">
        <v>394</v>
      </c>
      <c r="E204" s="122" t="s">
        <v>694</v>
      </c>
      <c r="F204" s="123">
        <v>-235500</v>
      </c>
      <c r="G204" s="123">
        <v>-1652.97</v>
      </c>
      <c r="H204" s="123">
        <v>-0.15</v>
      </c>
    </row>
    <row r="205" spans="2:8">
      <c r="B205" s="122" t="s">
        <v>1257</v>
      </c>
      <c r="C205" s="121" t="s">
        <v>376</v>
      </c>
      <c r="D205" s="122" t="s">
        <v>394</v>
      </c>
      <c r="E205" s="122" t="s">
        <v>744</v>
      </c>
      <c r="F205" s="123">
        <v>-73425</v>
      </c>
      <c r="G205" s="123">
        <v>-1683.27</v>
      </c>
      <c r="H205" s="123">
        <v>-0.15</v>
      </c>
    </row>
    <row r="206" spans="2:8">
      <c r="B206" s="122" t="s">
        <v>1258</v>
      </c>
      <c r="C206" s="121" t="s">
        <v>376</v>
      </c>
      <c r="D206" s="122" t="s">
        <v>398</v>
      </c>
      <c r="E206" s="122" t="s">
        <v>399</v>
      </c>
      <c r="F206" s="123">
        <v>-2410</v>
      </c>
      <c r="G206" s="123">
        <v>-1772.93</v>
      </c>
      <c r="H206" s="123">
        <v>-0.16</v>
      </c>
    </row>
    <row r="207" spans="2:8">
      <c r="B207" s="122" t="s">
        <v>1259</v>
      </c>
      <c r="C207" s="121" t="s">
        <v>376</v>
      </c>
      <c r="D207" s="122" t="s">
        <v>398</v>
      </c>
      <c r="E207" s="122" t="s">
        <v>194</v>
      </c>
      <c r="F207" s="123">
        <v>-294000</v>
      </c>
      <c r="G207" s="123">
        <v>-1879.4</v>
      </c>
      <c r="H207" s="123">
        <v>-0.17</v>
      </c>
    </row>
    <row r="208" spans="2:8">
      <c r="B208" s="122" t="s">
        <v>1260</v>
      </c>
      <c r="C208" s="121" t="s">
        <v>376</v>
      </c>
      <c r="D208" s="122" t="s">
        <v>396</v>
      </c>
      <c r="E208" s="122" t="s">
        <v>674</v>
      </c>
      <c r="F208" s="123">
        <v>-53800</v>
      </c>
      <c r="G208" s="123">
        <v>-1950.49</v>
      </c>
      <c r="H208" s="123">
        <v>-0.18</v>
      </c>
    </row>
    <row r="209" spans="2:8">
      <c r="B209" s="122" t="s">
        <v>1261</v>
      </c>
      <c r="C209" s="121" t="s">
        <v>376</v>
      </c>
      <c r="D209" s="122" t="s">
        <v>400</v>
      </c>
      <c r="E209" s="122" t="s">
        <v>56</v>
      </c>
      <c r="F209" s="123">
        <v>-123900</v>
      </c>
      <c r="G209" s="123">
        <v>-1973.05</v>
      </c>
      <c r="H209" s="123">
        <v>-0.18</v>
      </c>
    </row>
    <row r="210" spans="2:8">
      <c r="B210" s="122" t="s">
        <v>1262</v>
      </c>
      <c r="C210" s="121" t="s">
        <v>376</v>
      </c>
      <c r="D210" s="122" t="s">
        <v>391</v>
      </c>
      <c r="E210" s="122" t="s">
        <v>193</v>
      </c>
      <c r="F210" s="123">
        <v>-13160000</v>
      </c>
      <c r="G210" s="123">
        <v>-2039.8</v>
      </c>
      <c r="H210" s="123">
        <v>-0.18</v>
      </c>
    </row>
    <row r="211" spans="2:8">
      <c r="B211" s="122" t="s">
        <v>1263</v>
      </c>
      <c r="C211" s="121" t="s">
        <v>376</v>
      </c>
      <c r="D211" s="122" t="s">
        <v>436</v>
      </c>
      <c r="E211" s="122" t="s">
        <v>609</v>
      </c>
      <c r="F211" s="123">
        <v>-1592100</v>
      </c>
      <c r="G211" s="123">
        <v>-2069.73</v>
      </c>
      <c r="H211" s="123">
        <v>-0.19</v>
      </c>
    </row>
    <row r="212" spans="2:8">
      <c r="B212" s="122" t="s">
        <v>1264</v>
      </c>
      <c r="C212" s="121" t="s">
        <v>376</v>
      </c>
      <c r="D212" s="122" t="s">
        <v>385</v>
      </c>
      <c r="E212" s="122" t="s">
        <v>525</v>
      </c>
      <c r="F212" s="123">
        <v>-155000</v>
      </c>
      <c r="G212" s="123">
        <v>-2177.98</v>
      </c>
      <c r="H212" s="123">
        <v>-0.2</v>
      </c>
    </row>
    <row r="213" spans="2:8">
      <c r="B213" s="122" t="s">
        <v>211</v>
      </c>
      <c r="C213" s="121" t="s">
        <v>376</v>
      </c>
      <c r="D213" s="122" t="s">
        <v>377</v>
      </c>
      <c r="E213" s="122" t="s">
        <v>192</v>
      </c>
      <c r="F213" s="123">
        <v>-6048000</v>
      </c>
      <c r="G213" s="123">
        <v>-2268</v>
      </c>
      <c r="H213" s="123">
        <v>-0.2</v>
      </c>
    </row>
    <row r="214" spans="2:8">
      <c r="B214" s="122" t="s">
        <v>1265</v>
      </c>
      <c r="C214" s="121" t="s">
        <v>376</v>
      </c>
      <c r="D214" s="122" t="s">
        <v>410</v>
      </c>
      <c r="E214" s="122" t="s">
        <v>424</v>
      </c>
      <c r="F214" s="123">
        <v>-62800</v>
      </c>
      <c r="G214" s="123">
        <v>-2289.19</v>
      </c>
      <c r="H214" s="123">
        <v>-0.21</v>
      </c>
    </row>
    <row r="215" spans="2:8">
      <c r="B215" s="122" t="s">
        <v>1266</v>
      </c>
      <c r="C215" s="121" t="s">
        <v>376</v>
      </c>
      <c r="D215" s="122" t="s">
        <v>381</v>
      </c>
      <c r="E215" s="122" t="s">
        <v>639</v>
      </c>
      <c r="F215" s="123">
        <v>-42800</v>
      </c>
      <c r="G215" s="123">
        <v>-2405.6</v>
      </c>
      <c r="H215" s="123">
        <v>-0.22</v>
      </c>
    </row>
    <row r="216" spans="2:8">
      <c r="B216" s="122" t="s">
        <v>1267</v>
      </c>
      <c r="C216" s="121" t="s">
        <v>376</v>
      </c>
      <c r="D216" s="122" t="s">
        <v>389</v>
      </c>
      <c r="E216" s="122" t="s">
        <v>190</v>
      </c>
      <c r="F216" s="123">
        <v>-203200</v>
      </c>
      <c r="G216" s="123">
        <v>-2481.2800000000002</v>
      </c>
      <c r="H216" s="123">
        <v>-0.22</v>
      </c>
    </row>
    <row r="217" spans="2:8">
      <c r="B217" s="122" t="s">
        <v>1268</v>
      </c>
      <c r="C217" s="121" t="s">
        <v>376</v>
      </c>
      <c r="D217" s="122" t="s">
        <v>410</v>
      </c>
      <c r="E217" s="122" t="s">
        <v>189</v>
      </c>
      <c r="F217" s="123">
        <v>-685400</v>
      </c>
      <c r="G217" s="123">
        <v>-2513.36</v>
      </c>
      <c r="H217" s="123">
        <v>-0.23</v>
      </c>
    </row>
    <row r="218" spans="2:8">
      <c r="B218" s="122" t="s">
        <v>1269</v>
      </c>
      <c r="C218" s="121" t="s">
        <v>376</v>
      </c>
      <c r="D218" s="122" t="s">
        <v>377</v>
      </c>
      <c r="E218" s="122" t="s">
        <v>657</v>
      </c>
      <c r="F218" s="123">
        <v>-1029600</v>
      </c>
      <c r="G218" s="123">
        <v>-2613.12</v>
      </c>
      <c r="H218" s="123">
        <v>-0.24</v>
      </c>
    </row>
    <row r="219" spans="2:8">
      <c r="B219" s="122" t="s">
        <v>1270</v>
      </c>
      <c r="C219" s="121" t="s">
        <v>376</v>
      </c>
      <c r="D219" s="122" t="s">
        <v>389</v>
      </c>
      <c r="E219" s="122" t="s">
        <v>188</v>
      </c>
      <c r="F219" s="123">
        <v>-712000</v>
      </c>
      <c r="G219" s="123">
        <v>-2642.59</v>
      </c>
      <c r="H219" s="123">
        <v>-0.24</v>
      </c>
    </row>
    <row r="220" spans="2:8">
      <c r="B220" s="122" t="s">
        <v>1271</v>
      </c>
      <c r="C220" s="121" t="s">
        <v>376</v>
      </c>
      <c r="D220" s="122" t="s">
        <v>410</v>
      </c>
      <c r="E220" s="122" t="s">
        <v>187</v>
      </c>
      <c r="F220" s="123">
        <v>-809100</v>
      </c>
      <c r="G220" s="123">
        <v>-2735.57</v>
      </c>
      <c r="H220" s="123">
        <v>-0.25</v>
      </c>
    </row>
    <row r="221" spans="2:8">
      <c r="B221" s="122" t="s">
        <v>1272</v>
      </c>
      <c r="C221" s="121" t="s">
        <v>376</v>
      </c>
      <c r="D221" s="122" t="s">
        <v>417</v>
      </c>
      <c r="E221" s="122" t="s">
        <v>738</v>
      </c>
      <c r="F221" s="123">
        <v>-256650</v>
      </c>
      <c r="G221" s="123">
        <v>-2740.64</v>
      </c>
      <c r="H221" s="123">
        <v>-0.25</v>
      </c>
    </row>
    <row r="222" spans="2:8">
      <c r="B222" s="122" t="s">
        <v>212</v>
      </c>
      <c r="C222" s="121" t="s">
        <v>376</v>
      </c>
      <c r="D222" s="122" t="s">
        <v>377</v>
      </c>
      <c r="E222" s="122" t="s">
        <v>626</v>
      </c>
      <c r="F222" s="123">
        <v>-1393200</v>
      </c>
      <c r="G222" s="123">
        <v>-2795.46</v>
      </c>
      <c r="H222" s="123">
        <v>-0.25</v>
      </c>
    </row>
    <row r="223" spans="2:8">
      <c r="B223" s="122" t="s">
        <v>1273</v>
      </c>
      <c r="C223" s="121" t="s">
        <v>376</v>
      </c>
      <c r="D223" s="122" t="s">
        <v>438</v>
      </c>
      <c r="E223" s="122" t="s">
        <v>613</v>
      </c>
      <c r="F223" s="123">
        <v>-100250</v>
      </c>
      <c r="G223" s="123">
        <v>-3058.83</v>
      </c>
      <c r="H223" s="123">
        <v>-0.28000000000000003</v>
      </c>
    </row>
    <row r="224" spans="2:8">
      <c r="B224" s="122" t="s">
        <v>1274</v>
      </c>
      <c r="C224" s="121" t="s">
        <v>376</v>
      </c>
      <c r="D224" s="122" t="s">
        <v>436</v>
      </c>
      <c r="E224" s="122" t="s">
        <v>112</v>
      </c>
      <c r="F224" s="123">
        <v>-354000</v>
      </c>
      <c r="G224" s="123">
        <v>-3070.07</v>
      </c>
      <c r="H224" s="123">
        <v>-0.28000000000000003</v>
      </c>
    </row>
    <row r="225" spans="2:8">
      <c r="B225" s="122" t="s">
        <v>1275</v>
      </c>
      <c r="C225" s="121" t="s">
        <v>376</v>
      </c>
      <c r="D225" s="122" t="s">
        <v>426</v>
      </c>
      <c r="E225" s="122" t="s">
        <v>526</v>
      </c>
      <c r="F225" s="123">
        <v>-548250</v>
      </c>
      <c r="G225" s="123">
        <v>-3087.47</v>
      </c>
      <c r="H225" s="123">
        <v>-0.28000000000000003</v>
      </c>
    </row>
    <row r="226" spans="2:8">
      <c r="B226" s="122" t="s">
        <v>1276</v>
      </c>
      <c r="C226" s="121" t="s">
        <v>376</v>
      </c>
      <c r="D226" s="122" t="s">
        <v>410</v>
      </c>
      <c r="E226" s="122" t="s">
        <v>817</v>
      </c>
      <c r="F226" s="123">
        <v>-600300</v>
      </c>
      <c r="G226" s="123">
        <v>-3182.19</v>
      </c>
      <c r="H226" s="123">
        <v>-0.28999999999999998</v>
      </c>
    </row>
    <row r="227" spans="2:8">
      <c r="B227" s="122" t="s">
        <v>1277</v>
      </c>
      <c r="C227" s="121" t="s">
        <v>376</v>
      </c>
      <c r="D227" s="122" t="s">
        <v>426</v>
      </c>
      <c r="E227" s="122" t="s">
        <v>440</v>
      </c>
      <c r="F227" s="123">
        <v>-490600</v>
      </c>
      <c r="G227" s="123">
        <v>-3198.47</v>
      </c>
      <c r="H227" s="123">
        <v>-0.28999999999999998</v>
      </c>
    </row>
    <row r="228" spans="2:8">
      <c r="B228" s="122" t="s">
        <v>1278</v>
      </c>
      <c r="C228" s="121" t="s">
        <v>376</v>
      </c>
      <c r="D228" s="122" t="s">
        <v>431</v>
      </c>
      <c r="E228" s="122" t="s">
        <v>645</v>
      </c>
      <c r="F228" s="123">
        <v>-387625</v>
      </c>
      <c r="G228" s="123">
        <v>-3236.86</v>
      </c>
      <c r="H228" s="123">
        <v>-0.28999999999999998</v>
      </c>
    </row>
    <row r="229" spans="2:8">
      <c r="B229" s="122" t="s">
        <v>1279</v>
      </c>
      <c r="C229" s="121" t="s">
        <v>376</v>
      </c>
      <c r="D229" s="122" t="s">
        <v>389</v>
      </c>
      <c r="E229" s="122" t="s">
        <v>537</v>
      </c>
      <c r="F229" s="123">
        <v>-218625</v>
      </c>
      <c r="G229" s="123">
        <v>-3290.42</v>
      </c>
      <c r="H229" s="123">
        <v>-0.3</v>
      </c>
    </row>
    <row r="230" spans="2:8">
      <c r="B230" s="122" t="s">
        <v>1280</v>
      </c>
      <c r="C230" s="121" t="s">
        <v>376</v>
      </c>
      <c r="D230" s="122" t="s">
        <v>538</v>
      </c>
      <c r="E230" s="122" t="s">
        <v>668</v>
      </c>
      <c r="F230" s="123">
        <v>-695400</v>
      </c>
      <c r="G230" s="123">
        <v>-3373.04</v>
      </c>
      <c r="H230" s="123">
        <v>-0.3</v>
      </c>
    </row>
    <row r="231" spans="2:8">
      <c r="B231" s="122" t="s">
        <v>213</v>
      </c>
      <c r="C231" s="121" t="s">
        <v>376</v>
      </c>
      <c r="D231" s="122" t="s">
        <v>377</v>
      </c>
      <c r="E231" s="122" t="s">
        <v>687</v>
      </c>
      <c r="F231" s="123">
        <v>-4223700</v>
      </c>
      <c r="G231" s="123">
        <v>-3476.11</v>
      </c>
      <c r="H231" s="123">
        <v>-0.31</v>
      </c>
    </row>
    <row r="232" spans="2:8">
      <c r="B232" s="122" t="s">
        <v>1281</v>
      </c>
      <c r="C232" s="121" t="s">
        <v>376</v>
      </c>
      <c r="D232" s="122" t="s">
        <v>422</v>
      </c>
      <c r="E232" s="122" t="s">
        <v>186</v>
      </c>
      <c r="F232" s="123">
        <v>-5869500</v>
      </c>
      <c r="G232" s="123">
        <v>-3480.61</v>
      </c>
      <c r="H232" s="123">
        <v>-0.31</v>
      </c>
    </row>
    <row r="233" spans="2:8">
      <c r="B233" s="122" t="s">
        <v>1282</v>
      </c>
      <c r="C233" s="121" t="s">
        <v>376</v>
      </c>
      <c r="D233" s="122" t="s">
        <v>400</v>
      </c>
      <c r="E233" s="122" t="s">
        <v>185</v>
      </c>
      <c r="F233" s="123">
        <v>-1425000</v>
      </c>
      <c r="G233" s="123">
        <v>-3614.51</v>
      </c>
      <c r="H233" s="123">
        <v>-0.33</v>
      </c>
    </row>
    <row r="234" spans="2:8">
      <c r="B234" s="122" t="s">
        <v>1283</v>
      </c>
      <c r="C234" s="121" t="s">
        <v>376</v>
      </c>
      <c r="D234" s="122" t="s">
        <v>426</v>
      </c>
      <c r="E234" s="122" t="s">
        <v>427</v>
      </c>
      <c r="F234" s="123">
        <v>-260950</v>
      </c>
      <c r="G234" s="123">
        <v>-3664.78</v>
      </c>
      <c r="H234" s="123">
        <v>-0.33</v>
      </c>
    </row>
    <row r="235" spans="2:8">
      <c r="B235" s="122" t="s">
        <v>1284</v>
      </c>
      <c r="C235" s="121" t="s">
        <v>376</v>
      </c>
      <c r="D235" s="122" t="s">
        <v>389</v>
      </c>
      <c r="E235" s="122" t="s">
        <v>737</v>
      </c>
      <c r="F235" s="123">
        <v>-736250</v>
      </c>
      <c r="G235" s="123">
        <v>-3853.53</v>
      </c>
      <c r="H235" s="123">
        <v>-0.35</v>
      </c>
    </row>
    <row r="236" spans="2:8">
      <c r="B236" s="122" t="s">
        <v>1285</v>
      </c>
      <c r="C236" s="121" t="s">
        <v>376</v>
      </c>
      <c r="D236" s="122" t="s">
        <v>419</v>
      </c>
      <c r="E236" s="122" t="s">
        <v>428</v>
      </c>
      <c r="F236" s="123">
        <v>-175000</v>
      </c>
      <c r="G236" s="123">
        <v>-3900.23</v>
      </c>
      <c r="H236" s="123">
        <v>-0.35</v>
      </c>
    </row>
    <row r="237" spans="2:8">
      <c r="B237" s="122" t="s">
        <v>1286</v>
      </c>
      <c r="C237" s="121" t="s">
        <v>376</v>
      </c>
      <c r="D237" s="122" t="s">
        <v>389</v>
      </c>
      <c r="E237" s="122" t="s">
        <v>666</v>
      </c>
      <c r="F237" s="123">
        <v>-56625</v>
      </c>
      <c r="G237" s="123">
        <v>-3969.89</v>
      </c>
      <c r="H237" s="123">
        <v>-0.36</v>
      </c>
    </row>
    <row r="238" spans="2:8">
      <c r="B238" s="122" t="s">
        <v>1287</v>
      </c>
      <c r="C238" s="121" t="s">
        <v>376</v>
      </c>
      <c r="D238" s="122" t="s">
        <v>410</v>
      </c>
      <c r="E238" s="122" t="s">
        <v>414</v>
      </c>
      <c r="F238" s="123">
        <v>-81750</v>
      </c>
      <c r="G238" s="123">
        <v>-4035.22</v>
      </c>
      <c r="H238" s="123">
        <v>-0.36</v>
      </c>
    </row>
    <row r="239" spans="2:8">
      <c r="B239" s="122" t="s">
        <v>1288</v>
      </c>
      <c r="C239" s="121" t="s">
        <v>376</v>
      </c>
      <c r="D239" s="122" t="s">
        <v>447</v>
      </c>
      <c r="E239" s="122" t="s">
        <v>802</v>
      </c>
      <c r="F239" s="123">
        <v>-1941800</v>
      </c>
      <c r="G239" s="123">
        <v>-4094.29</v>
      </c>
      <c r="H239" s="123">
        <v>-0.37</v>
      </c>
    </row>
    <row r="240" spans="2:8">
      <c r="B240" s="122" t="s">
        <v>1289</v>
      </c>
      <c r="C240" s="121" t="s">
        <v>376</v>
      </c>
      <c r="D240" s="122" t="s">
        <v>602</v>
      </c>
      <c r="E240" s="122" t="s">
        <v>603</v>
      </c>
      <c r="F240" s="123">
        <v>-2973600</v>
      </c>
      <c r="G240" s="123">
        <v>-4369.71</v>
      </c>
      <c r="H240" s="123">
        <v>-0.39</v>
      </c>
    </row>
    <row r="241" spans="2:8">
      <c r="B241" s="122" t="s">
        <v>1290</v>
      </c>
      <c r="C241" s="121" t="s">
        <v>376</v>
      </c>
      <c r="D241" s="122" t="s">
        <v>410</v>
      </c>
      <c r="E241" s="122" t="s">
        <v>184</v>
      </c>
      <c r="F241" s="123">
        <v>-903100</v>
      </c>
      <c r="G241" s="123">
        <v>-4377.78</v>
      </c>
      <c r="H241" s="123">
        <v>-0.39</v>
      </c>
    </row>
    <row r="242" spans="2:8">
      <c r="B242" s="122" t="s">
        <v>1291</v>
      </c>
      <c r="C242" s="121" t="s">
        <v>376</v>
      </c>
      <c r="D242" s="122" t="s">
        <v>527</v>
      </c>
      <c r="E242" s="122" t="s">
        <v>688</v>
      </c>
      <c r="F242" s="123">
        <v>-1156650</v>
      </c>
      <c r="G242" s="123">
        <v>-4532.91</v>
      </c>
      <c r="H242" s="123">
        <v>-0.41</v>
      </c>
    </row>
    <row r="243" spans="2:8">
      <c r="B243" s="122" t="s">
        <v>1292</v>
      </c>
      <c r="C243" s="121" t="s">
        <v>376</v>
      </c>
      <c r="D243" s="122" t="s">
        <v>419</v>
      </c>
      <c r="E243" s="122" t="s">
        <v>614</v>
      </c>
      <c r="F243" s="123">
        <v>-16775</v>
      </c>
      <c r="G243" s="123">
        <v>-4550.08</v>
      </c>
      <c r="H243" s="123">
        <v>-0.41</v>
      </c>
    </row>
    <row r="244" spans="2:8">
      <c r="B244" s="122" t="s">
        <v>1293</v>
      </c>
      <c r="C244" s="121" t="s">
        <v>376</v>
      </c>
      <c r="D244" s="122" t="s">
        <v>385</v>
      </c>
      <c r="E244" s="122" t="s">
        <v>386</v>
      </c>
      <c r="F244" s="123">
        <v>-180750</v>
      </c>
      <c r="G244" s="123">
        <v>-4572.9799999999996</v>
      </c>
      <c r="H244" s="123">
        <v>-0.41</v>
      </c>
    </row>
    <row r="245" spans="2:8">
      <c r="B245" s="122" t="s">
        <v>1294</v>
      </c>
      <c r="C245" s="121" t="s">
        <v>376</v>
      </c>
      <c r="D245" s="122" t="s">
        <v>590</v>
      </c>
      <c r="E245" s="122" t="s">
        <v>594</v>
      </c>
      <c r="F245" s="123">
        <v>-1287500</v>
      </c>
      <c r="G245" s="123">
        <v>-4876.41</v>
      </c>
      <c r="H245" s="123">
        <v>-0.44</v>
      </c>
    </row>
    <row r="246" spans="2:8">
      <c r="B246" s="122" t="s">
        <v>1295</v>
      </c>
      <c r="C246" s="121" t="s">
        <v>376</v>
      </c>
      <c r="D246" s="122" t="s">
        <v>396</v>
      </c>
      <c r="E246" s="122" t="s">
        <v>183</v>
      </c>
      <c r="F246" s="123">
        <v>-633600</v>
      </c>
      <c r="G246" s="123">
        <v>-4906.28</v>
      </c>
      <c r="H246" s="123">
        <v>-0.44</v>
      </c>
    </row>
    <row r="247" spans="2:8">
      <c r="B247" s="122" t="s">
        <v>1296</v>
      </c>
      <c r="C247" s="121" t="s">
        <v>376</v>
      </c>
      <c r="D247" s="122" t="s">
        <v>419</v>
      </c>
      <c r="E247" s="122" t="s">
        <v>420</v>
      </c>
      <c r="F247" s="123">
        <v>-65200</v>
      </c>
      <c r="G247" s="123">
        <v>-4975.38</v>
      </c>
      <c r="H247" s="123">
        <v>-0.45</v>
      </c>
    </row>
    <row r="248" spans="2:8">
      <c r="B248" s="122" t="s">
        <v>1297</v>
      </c>
      <c r="C248" s="121" t="s">
        <v>376</v>
      </c>
      <c r="D248" s="122" t="s">
        <v>412</v>
      </c>
      <c r="E248" s="122" t="s">
        <v>182</v>
      </c>
      <c r="F248" s="123">
        <v>-207000</v>
      </c>
      <c r="G248" s="123">
        <v>-5128.84</v>
      </c>
      <c r="H248" s="123">
        <v>-0.46</v>
      </c>
    </row>
    <row r="249" spans="2:8">
      <c r="B249" s="122" t="s">
        <v>1298</v>
      </c>
      <c r="C249" s="121" t="s">
        <v>376</v>
      </c>
      <c r="D249" s="122" t="s">
        <v>431</v>
      </c>
      <c r="E249" s="122" t="s">
        <v>3</v>
      </c>
      <c r="F249" s="123">
        <v>-831200</v>
      </c>
      <c r="G249" s="123">
        <v>-5135.57</v>
      </c>
      <c r="H249" s="123">
        <v>-0.46</v>
      </c>
    </row>
    <row r="250" spans="2:8">
      <c r="B250" s="122" t="s">
        <v>1299</v>
      </c>
      <c r="C250" s="121" t="s">
        <v>376</v>
      </c>
      <c r="D250" s="122" t="s">
        <v>592</v>
      </c>
      <c r="E250" s="122" t="s">
        <v>598</v>
      </c>
      <c r="F250" s="123">
        <v>-5066000</v>
      </c>
      <c r="G250" s="123">
        <v>-5136.92</v>
      </c>
      <c r="H250" s="123">
        <v>-0.46</v>
      </c>
    </row>
    <row r="251" spans="2:8">
      <c r="B251" s="122" t="s">
        <v>1300</v>
      </c>
      <c r="C251" s="121" t="s">
        <v>376</v>
      </c>
      <c r="D251" s="122" t="s">
        <v>412</v>
      </c>
      <c r="E251" s="122" t="s">
        <v>413</v>
      </c>
      <c r="F251" s="123">
        <v>-205500</v>
      </c>
      <c r="G251" s="123">
        <v>-5147.78</v>
      </c>
      <c r="H251" s="123">
        <v>-0.46</v>
      </c>
    </row>
    <row r="252" spans="2:8">
      <c r="B252" s="122" t="s">
        <v>1301</v>
      </c>
      <c r="C252" s="121" t="s">
        <v>376</v>
      </c>
      <c r="D252" s="122" t="s">
        <v>398</v>
      </c>
      <c r="E252" s="122" t="s">
        <v>58</v>
      </c>
      <c r="F252" s="123">
        <v>-221600</v>
      </c>
      <c r="G252" s="123">
        <v>-5163.3900000000003</v>
      </c>
      <c r="H252" s="123">
        <v>-0.46</v>
      </c>
    </row>
    <row r="253" spans="2:8">
      <c r="B253" s="122" t="s">
        <v>1302</v>
      </c>
      <c r="C253" s="121" t="s">
        <v>376</v>
      </c>
      <c r="D253" s="122" t="s">
        <v>410</v>
      </c>
      <c r="E253" s="122" t="s">
        <v>701</v>
      </c>
      <c r="F253" s="123">
        <v>-546550</v>
      </c>
      <c r="G253" s="123">
        <v>-5216.55</v>
      </c>
      <c r="H253" s="123">
        <v>-0.47</v>
      </c>
    </row>
    <row r="254" spans="2:8">
      <c r="B254" s="122" t="s">
        <v>1303</v>
      </c>
      <c r="C254" s="121" t="s">
        <v>376</v>
      </c>
      <c r="D254" s="122" t="s">
        <v>396</v>
      </c>
      <c r="E254" s="122" t="s">
        <v>762</v>
      </c>
      <c r="F254" s="123">
        <v>-354200</v>
      </c>
      <c r="G254" s="123">
        <v>-5259.34</v>
      </c>
      <c r="H254" s="123">
        <v>-0.47</v>
      </c>
    </row>
    <row r="255" spans="2:8">
      <c r="B255" s="122" t="s">
        <v>1304</v>
      </c>
      <c r="C255" s="121" t="s">
        <v>376</v>
      </c>
      <c r="D255" s="122" t="s">
        <v>396</v>
      </c>
      <c r="E255" s="122" t="s">
        <v>5</v>
      </c>
      <c r="F255" s="123">
        <v>-556500</v>
      </c>
      <c r="G255" s="123">
        <v>-5415.02</v>
      </c>
      <c r="H255" s="123">
        <v>-0.49</v>
      </c>
    </row>
    <row r="256" spans="2:8">
      <c r="B256" s="122" t="s">
        <v>1305</v>
      </c>
      <c r="C256" s="121" t="s">
        <v>376</v>
      </c>
      <c r="D256" s="122" t="s">
        <v>527</v>
      </c>
      <c r="E256" s="122" t="s">
        <v>787</v>
      </c>
      <c r="F256" s="123">
        <v>-288600</v>
      </c>
      <c r="G256" s="123">
        <v>-5429.14</v>
      </c>
      <c r="H256" s="123">
        <v>-0.49</v>
      </c>
    </row>
    <row r="257" spans="2:8">
      <c r="B257" s="122" t="s">
        <v>1306</v>
      </c>
      <c r="C257" s="121" t="s">
        <v>376</v>
      </c>
      <c r="D257" s="122" t="s">
        <v>590</v>
      </c>
      <c r="E257" s="122" t="s">
        <v>17</v>
      </c>
      <c r="F257" s="123">
        <v>-5263000</v>
      </c>
      <c r="G257" s="123">
        <v>-5660.36</v>
      </c>
      <c r="H257" s="123">
        <v>-0.51</v>
      </c>
    </row>
    <row r="258" spans="2:8">
      <c r="B258" s="122" t="s">
        <v>1307</v>
      </c>
      <c r="C258" s="121" t="s">
        <v>376</v>
      </c>
      <c r="D258" s="122" t="s">
        <v>377</v>
      </c>
      <c r="E258" s="122" t="s">
        <v>658</v>
      </c>
      <c r="F258" s="123">
        <v>-7080000</v>
      </c>
      <c r="G258" s="123">
        <v>-5890.56</v>
      </c>
      <c r="H258" s="123">
        <v>-0.53</v>
      </c>
    </row>
    <row r="259" spans="2:8">
      <c r="B259" s="122" t="s">
        <v>1308</v>
      </c>
      <c r="C259" s="121" t="s">
        <v>376</v>
      </c>
      <c r="D259" s="122" t="s">
        <v>475</v>
      </c>
      <c r="E259" s="122" t="s">
        <v>517</v>
      </c>
      <c r="F259" s="123">
        <v>-163375</v>
      </c>
      <c r="G259" s="123">
        <v>-5898</v>
      </c>
      <c r="H259" s="123">
        <v>-0.53</v>
      </c>
    </row>
    <row r="260" spans="2:8">
      <c r="B260" s="122" t="s">
        <v>1309</v>
      </c>
      <c r="C260" s="121" t="s">
        <v>376</v>
      </c>
      <c r="D260" s="122" t="s">
        <v>422</v>
      </c>
      <c r="E260" s="122" t="s">
        <v>760</v>
      </c>
      <c r="F260" s="123">
        <v>-259050</v>
      </c>
      <c r="G260" s="123">
        <v>-6141.82</v>
      </c>
      <c r="H260" s="123">
        <v>-0.55000000000000004</v>
      </c>
    </row>
    <row r="261" spans="2:8">
      <c r="B261" s="122" t="s">
        <v>1310</v>
      </c>
      <c r="C261" s="121" t="s">
        <v>376</v>
      </c>
      <c r="D261" s="122" t="s">
        <v>538</v>
      </c>
      <c r="E261" s="122" t="s">
        <v>41</v>
      </c>
      <c r="F261" s="123">
        <v>-328900</v>
      </c>
      <c r="G261" s="123">
        <v>-6312.74</v>
      </c>
      <c r="H261" s="123">
        <v>-0.56999999999999995</v>
      </c>
    </row>
    <row r="262" spans="2:8">
      <c r="B262" s="122" t="s">
        <v>1311</v>
      </c>
      <c r="C262" s="121" t="s">
        <v>376</v>
      </c>
      <c r="D262" s="122" t="s">
        <v>389</v>
      </c>
      <c r="E262" s="122" t="s">
        <v>181</v>
      </c>
      <c r="F262" s="123">
        <v>-4722000</v>
      </c>
      <c r="G262" s="123">
        <v>-6346.37</v>
      </c>
      <c r="H262" s="123">
        <v>-0.56999999999999995</v>
      </c>
    </row>
    <row r="263" spans="2:8">
      <c r="B263" s="122" t="s">
        <v>1312</v>
      </c>
      <c r="C263" s="121" t="s">
        <v>376</v>
      </c>
      <c r="D263" s="122" t="s">
        <v>410</v>
      </c>
      <c r="E263" s="122" t="s">
        <v>735</v>
      </c>
      <c r="F263" s="123">
        <v>-295650</v>
      </c>
      <c r="G263" s="123">
        <v>-6422.7</v>
      </c>
      <c r="H263" s="123">
        <v>-0.57999999999999996</v>
      </c>
    </row>
    <row r="264" spans="2:8">
      <c r="B264" s="122" t="s">
        <v>1313</v>
      </c>
      <c r="C264" s="121" t="s">
        <v>376</v>
      </c>
      <c r="D264" s="122" t="s">
        <v>602</v>
      </c>
      <c r="E264" s="122" t="s">
        <v>700</v>
      </c>
      <c r="F264" s="123">
        <v>-4937900</v>
      </c>
      <c r="G264" s="123">
        <v>-6619.25</v>
      </c>
      <c r="H264" s="123">
        <v>-0.6</v>
      </c>
    </row>
    <row r="265" spans="2:8">
      <c r="B265" s="122" t="s">
        <v>1314</v>
      </c>
      <c r="C265" s="121" t="s">
        <v>376</v>
      </c>
      <c r="D265" s="122" t="s">
        <v>400</v>
      </c>
      <c r="E265" s="122" t="s">
        <v>696</v>
      </c>
      <c r="F265" s="123">
        <v>-272400</v>
      </c>
      <c r="G265" s="123">
        <v>-6679.52</v>
      </c>
      <c r="H265" s="123">
        <v>-0.6</v>
      </c>
    </row>
    <row r="266" spans="2:8">
      <c r="B266" s="122" t="s">
        <v>1315</v>
      </c>
      <c r="C266" s="121" t="s">
        <v>376</v>
      </c>
      <c r="D266" s="122" t="s">
        <v>396</v>
      </c>
      <c r="E266" s="122" t="s">
        <v>430</v>
      </c>
      <c r="F266" s="123">
        <v>-1351000</v>
      </c>
      <c r="G266" s="123">
        <v>-6964.41</v>
      </c>
      <c r="H266" s="123">
        <v>-0.63</v>
      </c>
    </row>
    <row r="267" spans="2:8">
      <c r="B267" s="122" t="s">
        <v>1316</v>
      </c>
      <c r="C267" s="121" t="s">
        <v>376</v>
      </c>
      <c r="D267" s="122" t="s">
        <v>396</v>
      </c>
      <c r="E267" s="122" t="s">
        <v>416</v>
      </c>
      <c r="F267" s="123">
        <v>-787500</v>
      </c>
      <c r="G267" s="123">
        <v>-7113.09</v>
      </c>
      <c r="H267" s="123">
        <v>-0.64</v>
      </c>
    </row>
    <row r="268" spans="2:8">
      <c r="B268" s="122" t="s">
        <v>1317</v>
      </c>
      <c r="C268" s="121" t="s">
        <v>376</v>
      </c>
      <c r="D268" s="122" t="s">
        <v>590</v>
      </c>
      <c r="E268" s="122" t="s">
        <v>671</v>
      </c>
      <c r="F268" s="123">
        <v>-1089450</v>
      </c>
      <c r="G268" s="123">
        <v>-7183.83</v>
      </c>
      <c r="H268" s="123">
        <v>-0.65</v>
      </c>
    </row>
    <row r="269" spans="2:8">
      <c r="B269" s="122" t="s">
        <v>1318</v>
      </c>
      <c r="C269" s="121" t="s">
        <v>376</v>
      </c>
      <c r="D269" s="122" t="s">
        <v>381</v>
      </c>
      <c r="E269" s="122" t="s">
        <v>382</v>
      </c>
      <c r="F269" s="123">
        <v>-396000</v>
      </c>
      <c r="G269" s="123">
        <v>-7519.45</v>
      </c>
      <c r="H269" s="123">
        <v>-0.68</v>
      </c>
    </row>
    <row r="270" spans="2:8">
      <c r="B270" s="122" t="s">
        <v>1319</v>
      </c>
      <c r="C270" s="121" t="s">
        <v>376</v>
      </c>
      <c r="D270" s="122" t="s">
        <v>408</v>
      </c>
      <c r="E270" s="122" t="s">
        <v>409</v>
      </c>
      <c r="F270" s="123">
        <v>-400200</v>
      </c>
      <c r="G270" s="123">
        <v>-7630.81</v>
      </c>
      <c r="H270" s="123">
        <v>-0.69</v>
      </c>
    </row>
    <row r="271" spans="2:8">
      <c r="B271" s="122" t="s">
        <v>1320</v>
      </c>
      <c r="C271" s="121" t="s">
        <v>376</v>
      </c>
      <c r="D271" s="122" t="s">
        <v>396</v>
      </c>
      <c r="E271" s="122" t="s">
        <v>635</v>
      </c>
      <c r="F271" s="123">
        <v>-1330000</v>
      </c>
      <c r="G271" s="123">
        <v>-7730.63</v>
      </c>
      <c r="H271" s="123">
        <v>-0.7</v>
      </c>
    </row>
    <row r="272" spans="2:8">
      <c r="B272" s="122" t="s">
        <v>1321</v>
      </c>
      <c r="C272" s="121" t="s">
        <v>376</v>
      </c>
      <c r="D272" s="122" t="s">
        <v>381</v>
      </c>
      <c r="E272" s="122" t="s">
        <v>14</v>
      </c>
      <c r="F272" s="123">
        <v>-106350</v>
      </c>
      <c r="G272" s="123">
        <v>-7817.1</v>
      </c>
      <c r="H272" s="123">
        <v>-0.7</v>
      </c>
    </row>
    <row r="273" spans="2:8">
      <c r="B273" s="122" t="s">
        <v>1322</v>
      </c>
      <c r="C273" s="121" t="s">
        <v>376</v>
      </c>
      <c r="D273" s="122" t="s">
        <v>419</v>
      </c>
      <c r="E273" s="122" t="s">
        <v>520</v>
      </c>
      <c r="F273" s="123">
        <v>-2064000</v>
      </c>
      <c r="G273" s="123">
        <v>-7837.01</v>
      </c>
      <c r="H273" s="123">
        <v>-0.7</v>
      </c>
    </row>
    <row r="274" spans="2:8">
      <c r="B274" s="122" t="s">
        <v>1323</v>
      </c>
      <c r="C274" s="121" t="s">
        <v>376</v>
      </c>
      <c r="D274" s="122" t="s">
        <v>391</v>
      </c>
      <c r="E274" s="122" t="s">
        <v>392</v>
      </c>
      <c r="F274" s="123">
        <v>-1145700</v>
      </c>
      <c r="G274" s="123">
        <v>-7874.97</v>
      </c>
      <c r="H274" s="123">
        <v>-0.71</v>
      </c>
    </row>
    <row r="275" spans="2:8">
      <c r="B275" s="122" t="s">
        <v>1324</v>
      </c>
      <c r="C275" s="121" t="s">
        <v>376</v>
      </c>
      <c r="D275" s="122" t="s">
        <v>377</v>
      </c>
      <c r="E275" s="122" t="s">
        <v>378</v>
      </c>
      <c r="F275" s="123">
        <v>-1086250</v>
      </c>
      <c r="G275" s="123">
        <v>-8084.42</v>
      </c>
      <c r="H275" s="123">
        <v>-0.73</v>
      </c>
    </row>
    <row r="276" spans="2:8">
      <c r="B276" s="122" t="s">
        <v>1325</v>
      </c>
      <c r="C276" s="121" t="s">
        <v>376</v>
      </c>
      <c r="D276" s="122" t="s">
        <v>481</v>
      </c>
      <c r="E276" s="122" t="s">
        <v>638</v>
      </c>
      <c r="F276" s="123">
        <v>-2661000</v>
      </c>
      <c r="G276" s="123">
        <v>-8584.39</v>
      </c>
      <c r="H276" s="123">
        <v>-0.77</v>
      </c>
    </row>
    <row r="277" spans="2:8">
      <c r="B277" s="122" t="s">
        <v>1326</v>
      </c>
      <c r="C277" s="121" t="s">
        <v>376</v>
      </c>
      <c r="D277" s="122" t="s">
        <v>538</v>
      </c>
      <c r="E277" s="122" t="s">
        <v>675</v>
      </c>
      <c r="F277" s="123">
        <v>-343350</v>
      </c>
      <c r="G277" s="123">
        <v>-8935</v>
      </c>
      <c r="H277" s="123">
        <v>-0.8</v>
      </c>
    </row>
    <row r="278" spans="2:8">
      <c r="B278" s="122" t="s">
        <v>1327</v>
      </c>
      <c r="C278" s="121" t="s">
        <v>376</v>
      </c>
      <c r="D278" s="122" t="s">
        <v>499</v>
      </c>
      <c r="E278" s="122" t="s">
        <v>608</v>
      </c>
      <c r="F278" s="123">
        <v>-4137750</v>
      </c>
      <c r="G278" s="123">
        <v>-9196.15</v>
      </c>
      <c r="H278" s="123">
        <v>-0.83</v>
      </c>
    </row>
    <row r="279" spans="2:8">
      <c r="B279" s="122" t="s">
        <v>1328</v>
      </c>
      <c r="C279" s="121" t="s">
        <v>376</v>
      </c>
      <c r="D279" s="122" t="s">
        <v>389</v>
      </c>
      <c r="E279" s="122" t="s">
        <v>390</v>
      </c>
      <c r="F279" s="123">
        <v>-363900</v>
      </c>
      <c r="G279" s="123">
        <v>-9437.2000000000007</v>
      </c>
      <c r="H279" s="123">
        <v>-0.85</v>
      </c>
    </row>
    <row r="280" spans="2:8">
      <c r="B280" s="122" t="s">
        <v>1329</v>
      </c>
      <c r="C280" s="121" t="s">
        <v>376</v>
      </c>
      <c r="D280" s="122" t="s">
        <v>396</v>
      </c>
      <c r="E280" s="122" t="s">
        <v>529</v>
      </c>
      <c r="F280" s="123">
        <v>-278250</v>
      </c>
      <c r="G280" s="123">
        <v>-9462.31</v>
      </c>
      <c r="H280" s="123">
        <v>-0.85</v>
      </c>
    </row>
    <row r="281" spans="2:8">
      <c r="B281" s="122" t="s">
        <v>1330</v>
      </c>
      <c r="C281" s="121" t="s">
        <v>376</v>
      </c>
      <c r="D281" s="122" t="s">
        <v>538</v>
      </c>
      <c r="E281" s="122" t="s">
        <v>676</v>
      </c>
      <c r="F281" s="123">
        <v>-384600</v>
      </c>
      <c r="G281" s="123">
        <v>-9514.6200000000008</v>
      </c>
      <c r="H281" s="123">
        <v>-0.86</v>
      </c>
    </row>
    <row r="282" spans="2:8">
      <c r="B282" s="122" t="s">
        <v>1331</v>
      </c>
      <c r="C282" s="121" t="s">
        <v>376</v>
      </c>
      <c r="D282" s="122" t="s">
        <v>438</v>
      </c>
      <c r="E282" s="122" t="s">
        <v>611</v>
      </c>
      <c r="F282" s="123">
        <v>-1374100</v>
      </c>
      <c r="G282" s="123">
        <v>-10330.48</v>
      </c>
      <c r="H282" s="123">
        <v>-0.93</v>
      </c>
    </row>
    <row r="283" spans="2:8">
      <c r="B283" s="122" t="s">
        <v>1332</v>
      </c>
      <c r="C283" s="121" t="s">
        <v>376</v>
      </c>
      <c r="D283" s="122" t="s">
        <v>377</v>
      </c>
      <c r="E283" s="122" t="s">
        <v>387</v>
      </c>
      <c r="F283" s="123">
        <v>-595600</v>
      </c>
      <c r="G283" s="123">
        <v>-10722.88</v>
      </c>
      <c r="H283" s="123">
        <v>-0.96</v>
      </c>
    </row>
    <row r="284" spans="2:8">
      <c r="B284" s="122" t="s">
        <v>1333</v>
      </c>
      <c r="C284" s="121" t="s">
        <v>376</v>
      </c>
      <c r="D284" s="122" t="s">
        <v>410</v>
      </c>
      <c r="E284" s="122" t="s">
        <v>421</v>
      </c>
      <c r="F284" s="123">
        <v>-1313200</v>
      </c>
      <c r="G284" s="123">
        <v>-11152.35</v>
      </c>
      <c r="H284" s="123">
        <v>-1</v>
      </c>
    </row>
    <row r="285" spans="2:8">
      <c r="B285" s="122" t="s">
        <v>1334</v>
      </c>
      <c r="C285" s="121" t="s">
        <v>376</v>
      </c>
      <c r="D285" s="122" t="s">
        <v>417</v>
      </c>
      <c r="E285" s="122" t="s">
        <v>519</v>
      </c>
      <c r="F285" s="123">
        <v>-203625</v>
      </c>
      <c r="G285" s="123">
        <v>-11381.62</v>
      </c>
      <c r="H285" s="123">
        <v>-1.02</v>
      </c>
    </row>
    <row r="286" spans="2:8">
      <c r="B286" s="122" t="s">
        <v>1335</v>
      </c>
      <c r="C286" s="121" t="s">
        <v>376</v>
      </c>
      <c r="D286" s="122" t="s">
        <v>410</v>
      </c>
      <c r="E286" s="122" t="s">
        <v>818</v>
      </c>
      <c r="F286" s="123">
        <v>-1600500</v>
      </c>
      <c r="G286" s="123">
        <v>-11817.29</v>
      </c>
      <c r="H286" s="123">
        <v>-1.06</v>
      </c>
    </row>
    <row r="287" spans="2:8">
      <c r="B287" s="122" t="s">
        <v>1336</v>
      </c>
      <c r="C287" s="121" t="s">
        <v>376</v>
      </c>
      <c r="D287" s="122" t="s">
        <v>426</v>
      </c>
      <c r="E287" s="122" t="s">
        <v>631</v>
      </c>
      <c r="F287" s="123">
        <v>-72650</v>
      </c>
      <c r="G287" s="123">
        <v>-11953.72</v>
      </c>
      <c r="H287" s="123">
        <v>-1.08</v>
      </c>
    </row>
    <row r="288" spans="2:8">
      <c r="B288" s="122" t="s">
        <v>706</v>
      </c>
      <c r="C288" s="121" t="s">
        <v>376</v>
      </c>
      <c r="D288" s="122" t="s">
        <v>377</v>
      </c>
      <c r="E288" s="122" t="s">
        <v>629</v>
      </c>
      <c r="F288" s="123">
        <v>-2781000</v>
      </c>
      <c r="G288" s="123">
        <v>-12842.66</v>
      </c>
      <c r="H288" s="123">
        <v>-1.1599999999999999</v>
      </c>
    </row>
    <row r="289" spans="2:8">
      <c r="B289" s="122" t="s">
        <v>1337</v>
      </c>
      <c r="C289" s="121" t="s">
        <v>376</v>
      </c>
      <c r="D289" s="122" t="s">
        <v>381</v>
      </c>
      <c r="E289" s="122" t="s">
        <v>512</v>
      </c>
      <c r="F289" s="123">
        <v>-1019200</v>
      </c>
      <c r="G289" s="123">
        <v>-13394.33</v>
      </c>
      <c r="H289" s="123">
        <v>-1.2</v>
      </c>
    </row>
    <row r="290" spans="2:8">
      <c r="B290" s="122" t="s">
        <v>1338</v>
      </c>
      <c r="C290" s="121" t="s">
        <v>376</v>
      </c>
      <c r="D290" s="122" t="s">
        <v>396</v>
      </c>
      <c r="E290" s="122" t="s">
        <v>429</v>
      </c>
      <c r="F290" s="123">
        <v>-1827225</v>
      </c>
      <c r="G290" s="123">
        <v>-13621.96</v>
      </c>
      <c r="H290" s="123">
        <v>-1.23</v>
      </c>
    </row>
    <row r="291" spans="2:8">
      <c r="B291" s="122" t="s">
        <v>1339</v>
      </c>
      <c r="C291" s="121" t="s">
        <v>376</v>
      </c>
      <c r="D291" s="122" t="s">
        <v>410</v>
      </c>
      <c r="E291" s="122" t="s">
        <v>411</v>
      </c>
      <c r="F291" s="123">
        <v>-297400</v>
      </c>
      <c r="G291" s="123">
        <v>-13946.42</v>
      </c>
      <c r="H291" s="123">
        <v>-1.25</v>
      </c>
    </row>
    <row r="292" spans="2:8">
      <c r="B292" s="122" t="s">
        <v>1340</v>
      </c>
      <c r="C292" s="121" t="s">
        <v>376</v>
      </c>
      <c r="D292" s="122" t="s">
        <v>379</v>
      </c>
      <c r="E292" s="122" t="s">
        <v>380</v>
      </c>
      <c r="F292" s="123">
        <v>-618500</v>
      </c>
      <c r="G292" s="123">
        <v>-14729.58</v>
      </c>
      <c r="H292" s="123">
        <v>-1.32</v>
      </c>
    </row>
    <row r="293" spans="2:8">
      <c r="B293" s="122" t="s">
        <v>1341</v>
      </c>
      <c r="C293" s="121" t="s">
        <v>376</v>
      </c>
      <c r="D293" s="122" t="s">
        <v>419</v>
      </c>
      <c r="E293" s="122" t="s">
        <v>599</v>
      </c>
      <c r="F293" s="123">
        <v>-958550</v>
      </c>
      <c r="G293" s="123">
        <v>-15641.14</v>
      </c>
      <c r="H293" s="123">
        <v>-1.41</v>
      </c>
    </row>
    <row r="294" spans="2:8">
      <c r="B294" s="122" t="s">
        <v>1342</v>
      </c>
      <c r="C294" s="121" t="s">
        <v>376</v>
      </c>
      <c r="D294" s="122" t="s">
        <v>602</v>
      </c>
      <c r="E294" s="122" t="s">
        <v>180</v>
      </c>
      <c r="F294" s="123">
        <v>-922000</v>
      </c>
      <c r="G294" s="123">
        <v>-15857.02</v>
      </c>
      <c r="H294" s="123">
        <v>-1.43</v>
      </c>
    </row>
    <row r="295" spans="2:8">
      <c r="B295" s="122" t="s">
        <v>1343</v>
      </c>
      <c r="C295" s="121" t="s">
        <v>376</v>
      </c>
      <c r="D295" s="122" t="s">
        <v>431</v>
      </c>
      <c r="E295" s="122" t="s">
        <v>672</v>
      </c>
      <c r="F295" s="123">
        <v>-2343750</v>
      </c>
      <c r="G295" s="123">
        <v>-17214.84</v>
      </c>
      <c r="H295" s="123">
        <v>-1.55</v>
      </c>
    </row>
    <row r="296" spans="2:8">
      <c r="B296" s="122" t="s">
        <v>1344</v>
      </c>
      <c r="C296" s="121" t="s">
        <v>376</v>
      </c>
      <c r="D296" s="122" t="s">
        <v>467</v>
      </c>
      <c r="E296" s="122" t="s">
        <v>530</v>
      </c>
      <c r="F296" s="123">
        <v>-345125</v>
      </c>
      <c r="G296" s="123">
        <v>-17399.650000000001</v>
      </c>
      <c r="H296" s="123">
        <v>-1.56</v>
      </c>
    </row>
    <row r="297" spans="2:8">
      <c r="B297" s="122" t="s">
        <v>1345</v>
      </c>
      <c r="C297" s="121" t="s">
        <v>376</v>
      </c>
      <c r="D297" s="122" t="s">
        <v>538</v>
      </c>
      <c r="E297" s="122" t="s">
        <v>539</v>
      </c>
      <c r="F297" s="123">
        <v>-555250</v>
      </c>
      <c r="G297" s="123">
        <v>-18112.53</v>
      </c>
      <c r="H297" s="123">
        <v>-1.63</v>
      </c>
    </row>
    <row r="298" spans="2:8">
      <c r="B298" s="122" t="s">
        <v>1346</v>
      </c>
      <c r="C298" s="121" t="s">
        <v>376</v>
      </c>
      <c r="D298" s="122" t="s">
        <v>381</v>
      </c>
      <c r="E298" s="122" t="s">
        <v>384</v>
      </c>
      <c r="F298" s="123">
        <v>-632100</v>
      </c>
      <c r="G298" s="123">
        <v>-23668.04</v>
      </c>
      <c r="H298" s="123">
        <v>-2.13</v>
      </c>
    </row>
    <row r="299" spans="2:8">
      <c r="B299" s="122" t="s">
        <v>1347</v>
      </c>
      <c r="C299" s="121" t="s">
        <v>376</v>
      </c>
      <c r="D299" s="122" t="s">
        <v>396</v>
      </c>
      <c r="E299" s="122" t="s">
        <v>402</v>
      </c>
      <c r="F299" s="123">
        <v>-1008900</v>
      </c>
      <c r="G299" s="123">
        <v>-23873.599999999999</v>
      </c>
      <c r="H299" s="123">
        <v>-2.15</v>
      </c>
    </row>
    <row r="300" spans="2:8">
      <c r="B300" s="122" t="s">
        <v>1348</v>
      </c>
      <c r="C300" s="121" t="s">
        <v>376</v>
      </c>
      <c r="D300" s="122" t="s">
        <v>396</v>
      </c>
      <c r="E300" s="122" t="s">
        <v>397</v>
      </c>
      <c r="F300" s="123">
        <v>-12432000</v>
      </c>
      <c r="G300" s="123">
        <v>-27213.65</v>
      </c>
      <c r="H300" s="123">
        <v>-2.4500000000000002</v>
      </c>
    </row>
    <row r="301" spans="2:8">
      <c r="B301" s="122" t="s">
        <v>1349</v>
      </c>
      <c r="C301" s="121" t="s">
        <v>376</v>
      </c>
      <c r="D301" s="122" t="s">
        <v>590</v>
      </c>
      <c r="E301" s="122" t="s">
        <v>591</v>
      </c>
      <c r="F301" s="123">
        <v>-2564875</v>
      </c>
      <c r="G301" s="123">
        <v>-28639.39</v>
      </c>
      <c r="H301" s="123">
        <v>-2.58</v>
      </c>
    </row>
    <row r="302" spans="2:8">
      <c r="B302" s="122" t="s">
        <v>1350</v>
      </c>
      <c r="C302" s="121" t="s">
        <v>376</v>
      </c>
      <c r="D302" s="122" t="s">
        <v>377</v>
      </c>
      <c r="E302" s="122" t="s">
        <v>393</v>
      </c>
      <c r="F302" s="123">
        <v>-4220400</v>
      </c>
      <c r="G302" s="123">
        <v>-28713.49</v>
      </c>
      <c r="H302" s="123">
        <v>-2.58</v>
      </c>
    </row>
    <row r="303" spans="2:8">
      <c r="B303" s="131" t="s">
        <v>449</v>
      </c>
      <c r="C303" s="209"/>
      <c r="D303" s="131"/>
      <c r="E303" s="131"/>
      <c r="F303" s="17"/>
      <c r="G303" s="17">
        <f>SUM(G15:G158)</f>
        <v>758348.63999999978</v>
      </c>
      <c r="H303" s="17">
        <f>SUM(H15:H158)</f>
        <v>68.190000000000012</v>
      </c>
    </row>
    <row r="304" spans="2:8">
      <c r="B304" s="226" t="s">
        <v>343</v>
      </c>
      <c r="C304" s="227" t="s">
        <v>344</v>
      </c>
      <c r="D304" s="226" t="s">
        <v>345</v>
      </c>
      <c r="E304" s="226" t="s">
        <v>346</v>
      </c>
      <c r="F304" s="228" t="s">
        <v>347</v>
      </c>
      <c r="G304" s="228" t="s">
        <v>348</v>
      </c>
      <c r="H304" s="228" t="s">
        <v>349</v>
      </c>
    </row>
    <row r="305" spans="2:8">
      <c r="B305" s="131" t="s">
        <v>350</v>
      </c>
    </row>
    <row r="306" spans="2:8">
      <c r="B306" s="131" t="s">
        <v>351</v>
      </c>
    </row>
    <row r="307" spans="2:8">
      <c r="B307" s="131" t="s">
        <v>352</v>
      </c>
    </row>
    <row r="308" spans="2:8">
      <c r="B308" s="122" t="s">
        <v>2544</v>
      </c>
      <c r="C308" s="121">
        <v>4.37</v>
      </c>
      <c r="D308" s="122" t="s">
        <v>354</v>
      </c>
      <c r="E308" s="122" t="s">
        <v>26</v>
      </c>
      <c r="F308" s="123">
        <v>16500000</v>
      </c>
      <c r="G308" s="123">
        <v>16881.71</v>
      </c>
      <c r="H308" s="123">
        <v>1.52</v>
      </c>
    </row>
    <row r="309" spans="2:8">
      <c r="B309" s="122" t="s">
        <v>2548</v>
      </c>
      <c r="C309" s="121">
        <v>4.26</v>
      </c>
      <c r="D309" s="122" t="s">
        <v>354</v>
      </c>
      <c r="E309" s="122" t="s">
        <v>19</v>
      </c>
      <c r="F309" s="123">
        <v>13500000</v>
      </c>
      <c r="G309" s="123">
        <v>13794.68</v>
      </c>
      <c r="H309" s="123">
        <v>1.24</v>
      </c>
    </row>
    <row r="310" spans="2:8">
      <c r="B310" s="122" t="s">
        <v>2542</v>
      </c>
      <c r="C310" s="121">
        <v>3.76</v>
      </c>
      <c r="D310" s="122" t="s">
        <v>354</v>
      </c>
      <c r="E310" s="122" t="s">
        <v>855</v>
      </c>
      <c r="F310" s="123">
        <v>13700000</v>
      </c>
      <c r="G310" s="123">
        <v>13751.68</v>
      </c>
      <c r="H310" s="123">
        <v>1.24</v>
      </c>
    </row>
    <row r="311" spans="2:8">
      <c r="B311" s="122" t="s">
        <v>2550</v>
      </c>
      <c r="C311" s="121">
        <v>4</v>
      </c>
      <c r="D311" s="122" t="s">
        <v>354</v>
      </c>
      <c r="E311" s="122" t="s">
        <v>20</v>
      </c>
      <c r="F311" s="123">
        <v>13500000</v>
      </c>
      <c r="G311" s="123">
        <v>13745.39</v>
      </c>
      <c r="H311" s="123">
        <v>1.24</v>
      </c>
    </row>
    <row r="312" spans="2:8">
      <c r="B312" s="122" t="s">
        <v>2552</v>
      </c>
      <c r="C312" s="121">
        <v>3.91</v>
      </c>
      <c r="D312" s="122" t="s">
        <v>354</v>
      </c>
      <c r="E312" s="122" t="s">
        <v>116</v>
      </c>
      <c r="F312" s="123">
        <v>12500000</v>
      </c>
      <c r="G312" s="123">
        <v>12702.74</v>
      </c>
      <c r="H312" s="123">
        <v>1.1399999999999999</v>
      </c>
    </row>
    <row r="313" spans="2:8">
      <c r="B313" s="122" t="s">
        <v>2531</v>
      </c>
      <c r="C313" s="121">
        <v>4.33</v>
      </c>
      <c r="D313" s="122" t="s">
        <v>354</v>
      </c>
      <c r="E313" s="122" t="s">
        <v>117</v>
      </c>
      <c r="F313" s="123">
        <v>11500000</v>
      </c>
      <c r="G313" s="123">
        <v>11463.84</v>
      </c>
      <c r="H313" s="123">
        <v>1.03</v>
      </c>
    </row>
    <row r="314" spans="2:8">
      <c r="B314" s="122" t="s">
        <v>2549</v>
      </c>
      <c r="C314" s="121">
        <v>4.34</v>
      </c>
      <c r="D314" s="122" t="s">
        <v>354</v>
      </c>
      <c r="E314" s="122" t="s">
        <v>24</v>
      </c>
      <c r="F314" s="123">
        <v>10700000</v>
      </c>
      <c r="G314" s="123">
        <v>10984.52</v>
      </c>
      <c r="H314" s="123">
        <v>0.99</v>
      </c>
    </row>
    <row r="315" spans="2:8">
      <c r="B315" s="122" t="s">
        <v>2551</v>
      </c>
      <c r="C315" s="121">
        <v>3.47</v>
      </c>
      <c r="D315" s="122" t="s">
        <v>354</v>
      </c>
      <c r="E315" s="122" t="s">
        <v>355</v>
      </c>
      <c r="F315" s="123">
        <v>8500000</v>
      </c>
      <c r="G315" s="123">
        <v>8547.4699999999993</v>
      </c>
      <c r="H315" s="123">
        <v>0.77</v>
      </c>
    </row>
    <row r="316" spans="2:8">
      <c r="B316" s="122" t="s">
        <v>2547</v>
      </c>
      <c r="C316" s="121">
        <v>4.6500000000000004</v>
      </c>
      <c r="D316" s="122" t="s">
        <v>354</v>
      </c>
      <c r="E316" s="122" t="s">
        <v>22</v>
      </c>
      <c r="F316" s="123">
        <v>5200000</v>
      </c>
      <c r="G316" s="123">
        <v>5374.94</v>
      </c>
      <c r="H316" s="123">
        <v>0.48</v>
      </c>
    </row>
    <row r="317" spans="2:8">
      <c r="B317" s="122" t="s">
        <v>2541</v>
      </c>
      <c r="C317" s="121">
        <v>4.72</v>
      </c>
      <c r="D317" s="122" t="s">
        <v>354</v>
      </c>
      <c r="E317" s="122" t="s">
        <v>216</v>
      </c>
      <c r="F317" s="123">
        <v>4000000</v>
      </c>
      <c r="G317" s="123">
        <v>3983.16</v>
      </c>
      <c r="H317" s="123">
        <v>0.36</v>
      </c>
    </row>
    <row r="318" spans="2:8">
      <c r="B318" s="122" t="s">
        <v>2545</v>
      </c>
      <c r="C318" s="121">
        <v>4.7300000000000004</v>
      </c>
      <c r="D318" s="122" t="s">
        <v>354</v>
      </c>
      <c r="E318" s="122" t="s">
        <v>114</v>
      </c>
      <c r="F318" s="123">
        <v>3500000</v>
      </c>
      <c r="G318" s="123">
        <v>3612.36</v>
      </c>
      <c r="H318" s="123">
        <v>0.32</v>
      </c>
    </row>
    <row r="319" spans="2:8">
      <c r="B319" s="122" t="s">
        <v>2540</v>
      </c>
      <c r="C319" s="121">
        <v>4.67</v>
      </c>
      <c r="D319" s="122" t="s">
        <v>354</v>
      </c>
      <c r="E319" s="122" t="s">
        <v>217</v>
      </c>
      <c r="F319" s="123">
        <v>3500000</v>
      </c>
      <c r="G319" s="123">
        <v>3481.08</v>
      </c>
      <c r="H319" s="123">
        <v>0.31</v>
      </c>
    </row>
    <row r="320" spans="2:8">
      <c r="B320" s="122" t="s">
        <v>2553</v>
      </c>
      <c r="C320" s="121">
        <v>5.01</v>
      </c>
      <c r="D320" s="122" t="s">
        <v>354</v>
      </c>
      <c r="E320" s="122" t="s">
        <v>218</v>
      </c>
      <c r="F320" s="123">
        <v>2500000</v>
      </c>
      <c r="G320" s="123">
        <v>2670.92</v>
      </c>
      <c r="H320" s="123">
        <v>0.24</v>
      </c>
    </row>
    <row r="321" spans="2:8">
      <c r="B321" s="122" t="s">
        <v>2546</v>
      </c>
      <c r="C321" s="121">
        <v>4.99</v>
      </c>
      <c r="D321" s="122" t="s">
        <v>354</v>
      </c>
      <c r="E321" s="122" t="s">
        <v>712</v>
      </c>
      <c r="F321" s="123">
        <v>2300000</v>
      </c>
      <c r="G321" s="123">
        <v>2404.11</v>
      </c>
      <c r="H321" s="123">
        <v>0.22</v>
      </c>
    </row>
    <row r="322" spans="2:8">
      <c r="B322" s="122" t="s">
        <v>2543</v>
      </c>
      <c r="C322" s="121">
        <v>4.57</v>
      </c>
      <c r="D322" s="122" t="s">
        <v>354</v>
      </c>
      <c r="E322" s="122" t="s">
        <v>219</v>
      </c>
      <c r="F322" s="123">
        <v>500000</v>
      </c>
      <c r="G322" s="123">
        <v>510.51</v>
      </c>
      <c r="H322" s="123">
        <v>0.05</v>
      </c>
    </row>
    <row r="323" spans="2:8">
      <c r="B323" s="131" t="s">
        <v>356</v>
      </c>
      <c r="C323" s="209"/>
      <c r="D323" s="131"/>
      <c r="E323" s="131"/>
      <c r="F323" s="17"/>
      <c r="G323" s="17">
        <f>SUM(G304:G322)</f>
        <v>123909.11</v>
      </c>
      <c r="H323" s="17">
        <f>SUM(H304:H322)</f>
        <v>11.150000000000002</v>
      </c>
    </row>
    <row r="324" spans="2:8">
      <c r="B324" s="131" t="s">
        <v>556</v>
      </c>
    </row>
    <row r="325" spans="2:8">
      <c r="B325" s="122" t="s">
        <v>1351</v>
      </c>
      <c r="C325" s="121">
        <v>4.68</v>
      </c>
      <c r="D325" s="122" t="s">
        <v>557</v>
      </c>
      <c r="E325" s="122" t="s">
        <v>220</v>
      </c>
      <c r="F325" s="123">
        <v>500</v>
      </c>
      <c r="G325" s="123">
        <v>5006.76</v>
      </c>
      <c r="H325" s="123">
        <v>0.45</v>
      </c>
    </row>
    <row r="326" spans="2:8">
      <c r="B326" s="122" t="s">
        <v>221</v>
      </c>
      <c r="C326" s="121">
        <v>4.47</v>
      </c>
      <c r="D326" s="122" t="s">
        <v>557</v>
      </c>
      <c r="E326" s="122" t="s">
        <v>222</v>
      </c>
      <c r="F326" s="123">
        <v>250</v>
      </c>
      <c r="G326" s="123">
        <v>2537.71</v>
      </c>
      <c r="H326" s="123">
        <v>0.23</v>
      </c>
    </row>
    <row r="327" spans="2:8">
      <c r="B327" s="122" t="s">
        <v>1352</v>
      </c>
      <c r="C327" s="121">
        <v>4.1399999999999997</v>
      </c>
      <c r="D327" s="122" t="s">
        <v>557</v>
      </c>
      <c r="E327" s="122" t="s">
        <v>223</v>
      </c>
      <c r="F327" s="123">
        <v>250</v>
      </c>
      <c r="G327" s="123">
        <v>2517.42</v>
      </c>
      <c r="H327" s="123">
        <v>0.23</v>
      </c>
    </row>
    <row r="328" spans="2:8">
      <c r="B328" s="122" t="s">
        <v>224</v>
      </c>
      <c r="C328" s="121">
        <v>3.55</v>
      </c>
      <c r="D328" s="122" t="s">
        <v>557</v>
      </c>
      <c r="E328" s="122" t="s">
        <v>225</v>
      </c>
      <c r="F328" s="123">
        <v>250</v>
      </c>
      <c r="G328" s="123">
        <v>2509.77</v>
      </c>
      <c r="H328" s="123">
        <v>0.23</v>
      </c>
    </row>
    <row r="329" spans="2:8">
      <c r="B329" s="122" t="s">
        <v>1353</v>
      </c>
      <c r="C329" s="121">
        <v>4.8099999999999996</v>
      </c>
      <c r="D329" s="122" t="s">
        <v>557</v>
      </c>
      <c r="E329" s="122" t="s">
        <v>226</v>
      </c>
      <c r="F329" s="123">
        <v>250</v>
      </c>
      <c r="G329" s="123">
        <v>2492.83</v>
      </c>
      <c r="H329" s="123">
        <v>0.22</v>
      </c>
    </row>
    <row r="330" spans="2:8">
      <c r="B330" s="122" t="s">
        <v>1354</v>
      </c>
      <c r="C330" s="121">
        <v>4.38</v>
      </c>
      <c r="D330" s="122" t="s">
        <v>557</v>
      </c>
      <c r="E330" s="122" t="s">
        <v>158</v>
      </c>
      <c r="F330" s="123">
        <v>200</v>
      </c>
      <c r="G330" s="123">
        <v>2018.11</v>
      </c>
      <c r="H330" s="123">
        <v>0.18</v>
      </c>
    </row>
    <row r="331" spans="2:8">
      <c r="B331" s="122" t="s">
        <v>1355</v>
      </c>
      <c r="C331" s="121">
        <v>4.76</v>
      </c>
      <c r="D331" s="122" t="s">
        <v>557</v>
      </c>
      <c r="E331" s="122" t="s">
        <v>227</v>
      </c>
      <c r="F331" s="123">
        <v>150</v>
      </c>
      <c r="G331" s="123">
        <v>1524.11</v>
      </c>
      <c r="H331" s="123">
        <v>0.14000000000000001</v>
      </c>
    </row>
    <row r="332" spans="2:8">
      <c r="B332" s="122" t="s">
        <v>1356</v>
      </c>
      <c r="C332" s="121">
        <v>4.1500000000000004</v>
      </c>
      <c r="D332" s="122" t="s">
        <v>570</v>
      </c>
      <c r="E332" s="122" t="s">
        <v>228</v>
      </c>
      <c r="F332" s="123">
        <v>150</v>
      </c>
      <c r="G332" s="123">
        <v>1523.25</v>
      </c>
      <c r="H332" s="123">
        <v>0.14000000000000001</v>
      </c>
    </row>
    <row r="333" spans="2:8">
      <c r="B333" s="122" t="s">
        <v>1357</v>
      </c>
      <c r="C333" s="121">
        <v>3.74</v>
      </c>
      <c r="D333" s="122" t="s">
        <v>557</v>
      </c>
      <c r="E333" s="122" t="s">
        <v>229</v>
      </c>
      <c r="F333" s="123">
        <v>150</v>
      </c>
      <c r="G333" s="123">
        <v>1502.43</v>
      </c>
      <c r="H333" s="123">
        <v>0.14000000000000001</v>
      </c>
    </row>
    <row r="334" spans="2:8">
      <c r="B334" s="122" t="s">
        <v>1358</v>
      </c>
      <c r="C334" s="121">
        <v>4.29</v>
      </c>
      <c r="D334" s="122" t="s">
        <v>570</v>
      </c>
      <c r="E334" s="122" t="s">
        <v>230</v>
      </c>
      <c r="F334" s="123">
        <v>100</v>
      </c>
      <c r="G334" s="123">
        <v>1016.6</v>
      </c>
      <c r="H334" s="123">
        <v>0.09</v>
      </c>
    </row>
    <row r="335" spans="2:8">
      <c r="B335" s="122" t="s">
        <v>1359</v>
      </c>
      <c r="C335" s="121">
        <v>5.21</v>
      </c>
      <c r="D335" s="122" t="s">
        <v>557</v>
      </c>
      <c r="E335" s="122" t="s">
        <v>231</v>
      </c>
      <c r="F335" s="123">
        <v>50</v>
      </c>
      <c r="G335" s="123">
        <v>521.72</v>
      </c>
      <c r="H335" s="123">
        <v>0.05</v>
      </c>
    </row>
    <row r="336" spans="2:8">
      <c r="B336" s="122" t="s">
        <v>1360</v>
      </c>
      <c r="C336" s="121">
        <v>5.49</v>
      </c>
      <c r="D336" s="122" t="s">
        <v>557</v>
      </c>
      <c r="E336" s="122" t="s">
        <v>887</v>
      </c>
      <c r="F336" s="123">
        <v>50</v>
      </c>
      <c r="G336" s="123">
        <v>509.3</v>
      </c>
      <c r="H336" s="123">
        <v>0.05</v>
      </c>
    </row>
    <row r="337" spans="2:12">
      <c r="B337" s="131" t="s">
        <v>578</v>
      </c>
      <c r="C337" s="209"/>
      <c r="D337" s="131"/>
      <c r="E337" s="131"/>
      <c r="F337" s="17"/>
      <c r="G337" s="17">
        <f>SUM(G324:G336)</f>
        <v>23680.01</v>
      </c>
      <c r="H337" s="17">
        <f>SUM(H324:H336)</f>
        <v>2.15</v>
      </c>
    </row>
    <row r="338" spans="2:12">
      <c r="B338" s="131" t="s">
        <v>357</v>
      </c>
    </row>
    <row r="339" spans="2:12">
      <c r="B339" s="122" t="s">
        <v>1361</v>
      </c>
      <c r="C339" s="121">
        <v>4.7</v>
      </c>
      <c r="D339" s="122" t="s">
        <v>359</v>
      </c>
      <c r="E339" s="122" t="s">
        <v>232</v>
      </c>
      <c r="F339" s="123">
        <v>2000</v>
      </c>
      <c r="G339" s="123">
        <v>9851.58</v>
      </c>
      <c r="H339" s="123">
        <v>0.89</v>
      </c>
    </row>
    <row r="340" spans="2:12">
      <c r="B340" s="122" t="s">
        <v>2534</v>
      </c>
      <c r="C340" s="121">
        <v>3.25</v>
      </c>
      <c r="D340" s="122" t="s">
        <v>354</v>
      </c>
      <c r="E340" s="122" t="s">
        <v>233</v>
      </c>
      <c r="F340" s="123">
        <v>8500000</v>
      </c>
      <c r="G340" s="123">
        <v>8496.2199999999993</v>
      </c>
      <c r="H340" s="123">
        <v>0.76</v>
      </c>
    </row>
    <row r="341" spans="2:12">
      <c r="B341" s="122" t="s">
        <v>2539</v>
      </c>
      <c r="C341" s="121">
        <v>3.57</v>
      </c>
      <c r="D341" s="122" t="s">
        <v>354</v>
      </c>
      <c r="E341" s="122" t="s">
        <v>234</v>
      </c>
      <c r="F341" s="123">
        <v>7000000</v>
      </c>
      <c r="G341" s="123">
        <v>6940.3</v>
      </c>
      <c r="H341" s="123">
        <v>0.62</v>
      </c>
    </row>
    <row r="342" spans="2:12">
      <c r="B342" s="122" t="s">
        <v>2532</v>
      </c>
      <c r="C342" s="121">
        <v>3.57</v>
      </c>
      <c r="D342" s="122" t="s">
        <v>354</v>
      </c>
      <c r="E342" s="122" t="s">
        <v>235</v>
      </c>
      <c r="F342" s="123">
        <v>4000000</v>
      </c>
      <c r="G342" s="123">
        <v>3968.19</v>
      </c>
      <c r="H342" s="123">
        <v>0.36</v>
      </c>
    </row>
    <row r="343" spans="2:12">
      <c r="B343" s="122" t="s">
        <v>2537</v>
      </c>
      <c r="C343" s="121">
        <v>3.5</v>
      </c>
      <c r="D343" s="122" t="s">
        <v>354</v>
      </c>
      <c r="E343" s="122" t="s">
        <v>236</v>
      </c>
      <c r="F343" s="123">
        <v>2500000</v>
      </c>
      <c r="G343" s="123">
        <v>2482.15</v>
      </c>
      <c r="H343" s="123">
        <v>0.22</v>
      </c>
    </row>
    <row r="344" spans="2:12">
      <c r="B344" s="122" t="s">
        <v>2533</v>
      </c>
      <c r="C344" s="121">
        <v>3.38</v>
      </c>
      <c r="D344" s="122" t="s">
        <v>354</v>
      </c>
      <c r="E344" s="122" t="s">
        <v>237</v>
      </c>
      <c r="F344" s="123">
        <v>2000000</v>
      </c>
      <c r="G344" s="123">
        <v>1993.91</v>
      </c>
      <c r="H344" s="123">
        <v>0.18</v>
      </c>
    </row>
    <row r="345" spans="2:12">
      <c r="B345" s="122" t="s">
        <v>2535</v>
      </c>
      <c r="C345" s="121">
        <v>3.38</v>
      </c>
      <c r="D345" s="122" t="s">
        <v>354</v>
      </c>
      <c r="E345" s="122" t="s">
        <v>238</v>
      </c>
      <c r="F345" s="123">
        <v>2000000</v>
      </c>
      <c r="G345" s="123">
        <v>1992.62</v>
      </c>
      <c r="H345" s="123">
        <v>0.18</v>
      </c>
    </row>
    <row r="346" spans="2:12">
      <c r="B346" s="122" t="s">
        <v>2536</v>
      </c>
      <c r="C346" s="121">
        <v>3.2</v>
      </c>
      <c r="D346" s="122" t="s">
        <v>354</v>
      </c>
      <c r="E346" s="122" t="s">
        <v>239</v>
      </c>
      <c r="F346" s="123">
        <v>1500000</v>
      </c>
      <c r="G346" s="123">
        <v>1498.42</v>
      </c>
      <c r="H346" s="123">
        <v>0.13</v>
      </c>
    </row>
    <row r="347" spans="2:12">
      <c r="B347" s="122" t="s">
        <v>2538</v>
      </c>
      <c r="C347" s="121">
        <v>3.38</v>
      </c>
      <c r="D347" s="122" t="s">
        <v>354</v>
      </c>
      <c r="E347" s="122" t="s">
        <v>240</v>
      </c>
      <c r="F347" s="123">
        <v>1500000</v>
      </c>
      <c r="G347" s="123">
        <v>1492.54</v>
      </c>
      <c r="H347" s="123">
        <v>0.13</v>
      </c>
    </row>
    <row r="348" spans="2:12">
      <c r="B348" s="131" t="s">
        <v>360</v>
      </c>
      <c r="C348" s="209"/>
      <c r="D348" s="131"/>
      <c r="E348" s="131"/>
      <c r="F348" s="17"/>
      <c r="G348" s="17">
        <f>SUM(G339:G347)</f>
        <v>38715.93</v>
      </c>
      <c r="H348" s="17">
        <f>SUM(H339:H347)</f>
        <v>3.47</v>
      </c>
    </row>
    <row r="349" spans="2:12" s="126" customFormat="1">
      <c r="B349" s="124" t="s">
        <v>923</v>
      </c>
      <c r="C349" s="129"/>
      <c r="D349" s="124"/>
      <c r="E349" s="124"/>
      <c r="F349" s="128"/>
      <c r="G349" s="128"/>
      <c r="H349" s="128"/>
      <c r="K349" s="273"/>
      <c r="L349" s="273"/>
    </row>
    <row r="350" spans="2:12">
      <c r="B350" s="122" t="s">
        <v>268</v>
      </c>
      <c r="C350" s="121" t="s">
        <v>376</v>
      </c>
      <c r="D350" s="122" t="s">
        <v>707</v>
      </c>
      <c r="E350" s="122" t="s">
        <v>214</v>
      </c>
      <c r="F350" s="123">
        <v>1926544.0179999999</v>
      </c>
      <c r="G350" s="123">
        <v>72861.48</v>
      </c>
      <c r="H350" s="123">
        <v>6.55</v>
      </c>
    </row>
    <row r="351" spans="2:12">
      <c r="B351" s="122" t="s">
        <v>341</v>
      </c>
      <c r="C351" s="121" t="s">
        <v>376</v>
      </c>
      <c r="D351" s="122" t="s">
        <v>707</v>
      </c>
      <c r="E351" s="122" t="s">
        <v>708</v>
      </c>
      <c r="F351" s="123">
        <v>859482.66099999996</v>
      </c>
      <c r="G351" s="123">
        <v>28623.18</v>
      </c>
      <c r="H351" s="123">
        <v>2.57</v>
      </c>
    </row>
    <row r="352" spans="2:12">
      <c r="B352" s="122" t="s">
        <v>275</v>
      </c>
      <c r="C352" s="121" t="s">
        <v>376</v>
      </c>
      <c r="D352" s="122" t="s">
        <v>707</v>
      </c>
      <c r="E352" s="122" t="s">
        <v>215</v>
      </c>
      <c r="F352" s="123">
        <v>698149</v>
      </c>
      <c r="G352" s="123">
        <v>22452.34</v>
      </c>
      <c r="H352" s="123">
        <v>2.02</v>
      </c>
    </row>
    <row r="353" spans="2:12" s="126" customFormat="1">
      <c r="B353" s="124" t="s">
        <v>924</v>
      </c>
      <c r="C353" s="129"/>
      <c r="D353" s="124"/>
      <c r="E353" s="124"/>
      <c r="F353" s="128"/>
      <c r="G353" s="128">
        <f>SUM(G350:G352)</f>
        <v>123937</v>
      </c>
      <c r="H353" s="128">
        <f>SUM(H350:H352)</f>
        <v>11.139999999999999</v>
      </c>
      <c r="K353" s="273"/>
      <c r="L353" s="273"/>
    </row>
    <row r="354" spans="2:12">
      <c r="B354" s="131" t="s">
        <v>167</v>
      </c>
    </row>
    <row r="355" spans="2:12">
      <c r="B355" s="122" t="s">
        <v>1115</v>
      </c>
      <c r="F355" s="123" t="s">
        <v>168</v>
      </c>
      <c r="G355" s="123">
        <v>5700</v>
      </c>
      <c r="H355" s="123">
        <v>0.51264150401425312</v>
      </c>
    </row>
    <row r="356" spans="2:12">
      <c r="B356" s="122" t="s">
        <v>1362</v>
      </c>
      <c r="F356" s="123" t="s">
        <v>168</v>
      </c>
      <c r="G356" s="123">
        <v>5873</v>
      </c>
      <c r="H356" s="123">
        <v>0.52820062334661555</v>
      </c>
    </row>
    <row r="357" spans="2:12">
      <c r="B357" s="131" t="s">
        <v>169</v>
      </c>
      <c r="C357" s="209"/>
      <c r="D357" s="131"/>
      <c r="E357" s="131"/>
      <c r="F357" s="17"/>
      <c r="G357" s="17">
        <f>SUM(G354:G356)</f>
        <v>11573</v>
      </c>
      <c r="H357" s="17">
        <f>SUM(H354:H356)</f>
        <v>1.0408421273608686</v>
      </c>
    </row>
    <row r="358" spans="2:12">
      <c r="B358" s="131" t="s">
        <v>170</v>
      </c>
      <c r="C358" s="209"/>
      <c r="D358" s="131"/>
      <c r="E358" s="131"/>
      <c r="F358" s="17"/>
      <c r="G358" s="17">
        <v>23895.49</v>
      </c>
      <c r="H358" s="17">
        <v>2.15</v>
      </c>
    </row>
    <row r="359" spans="2:12">
      <c r="B359" s="131" t="s">
        <v>171</v>
      </c>
      <c r="C359" s="209"/>
      <c r="D359" s="131"/>
      <c r="E359" s="131"/>
      <c r="F359" s="17"/>
      <c r="G359" s="17">
        <v>10517.99</v>
      </c>
      <c r="H359" s="17">
        <v>0.95</v>
      </c>
    </row>
    <row r="360" spans="2:12">
      <c r="B360" s="131" t="s">
        <v>361</v>
      </c>
      <c r="C360" s="209"/>
      <c r="D360" s="131"/>
      <c r="E360" s="131"/>
      <c r="F360" s="17"/>
      <c r="G360" s="340">
        <f>+G303+G323+G337+G348+G353+G357+G358+G359</f>
        <v>1114577.17</v>
      </c>
      <c r="H360" s="340">
        <f>+H303+H323+H337+H348+H353+H357+H358+H359</f>
        <v>100.24084212736091</v>
      </c>
      <c r="J360" s="272"/>
      <c r="K360" s="266"/>
      <c r="L360" s="131"/>
    </row>
    <row r="361" spans="2:12">
      <c r="B361" s="131" t="s">
        <v>503</v>
      </c>
      <c r="C361" s="209"/>
      <c r="D361" s="131"/>
      <c r="E361" s="131"/>
      <c r="F361" s="17"/>
      <c r="G361" s="17">
        <f>+G362-G360</f>
        <v>-2689.0463568698615</v>
      </c>
      <c r="H361" s="17">
        <f>+H362-H360</f>
        <v>-0.24084212736090649</v>
      </c>
      <c r="J361" s="272"/>
      <c r="K361" s="266"/>
      <c r="L361" s="131"/>
    </row>
    <row r="362" spans="2:12">
      <c r="B362" s="131" t="s">
        <v>363</v>
      </c>
      <c r="C362" s="209"/>
      <c r="D362" s="131"/>
      <c r="E362" s="131"/>
      <c r="F362" s="17"/>
      <c r="G362" s="17">
        <v>1111888.1236431301</v>
      </c>
      <c r="H362" s="17">
        <v>100</v>
      </c>
      <c r="J362" s="272"/>
      <c r="K362" s="266"/>
      <c r="L362" s="131"/>
    </row>
    <row r="363" spans="2:12">
      <c r="B363" s="122" t="s">
        <v>364</v>
      </c>
    </row>
    <row r="364" spans="2:12">
      <c r="B364" s="122" t="s">
        <v>365</v>
      </c>
    </row>
    <row r="365" spans="2:12">
      <c r="B365" s="122" t="s">
        <v>366</v>
      </c>
      <c r="C365" s="229">
        <v>44561</v>
      </c>
    </row>
    <row r="366" spans="2:12">
      <c r="B366" s="131" t="s">
        <v>1586</v>
      </c>
    </row>
    <row r="367" spans="2:12">
      <c r="B367" s="131"/>
    </row>
    <row r="368" spans="2:12">
      <c r="B368" s="131" t="s">
        <v>369</v>
      </c>
    </row>
    <row r="369" spans="2:3">
      <c r="B369" s="131" t="s">
        <v>451</v>
      </c>
    </row>
    <row r="370" spans="2:3">
      <c r="B370" s="131" t="s">
        <v>3098</v>
      </c>
    </row>
    <row r="371" spans="2:3">
      <c r="B371" s="131" t="s">
        <v>241</v>
      </c>
      <c r="C371" s="209"/>
    </row>
    <row r="372" spans="2:3">
      <c r="B372" s="131" t="s">
        <v>242</v>
      </c>
      <c r="C372" s="209"/>
    </row>
    <row r="373" spans="2:3">
      <c r="B373" s="131" t="s">
        <v>957</v>
      </c>
      <c r="C373" s="209"/>
    </row>
    <row r="374" spans="2:3">
      <c r="B374" s="131" t="s">
        <v>243</v>
      </c>
      <c r="C374" s="209"/>
    </row>
    <row r="375" spans="2:3">
      <c r="B375" s="131" t="s">
        <v>244</v>
      </c>
      <c r="C375" s="209"/>
    </row>
    <row r="376" spans="2:3">
      <c r="B376" s="131" t="s">
        <v>245</v>
      </c>
      <c r="C376" s="209"/>
    </row>
    <row r="377" spans="2:3">
      <c r="B377" s="131" t="s">
        <v>246</v>
      </c>
      <c r="C377" s="209"/>
    </row>
    <row r="378" spans="2:3">
      <c r="B378" s="131" t="s">
        <v>247</v>
      </c>
      <c r="C378" s="209"/>
    </row>
    <row r="379" spans="2:3">
      <c r="B379" s="131" t="s">
        <v>1610</v>
      </c>
      <c r="C379" s="209"/>
    </row>
    <row r="380" spans="2:3">
      <c r="B380" s="131" t="s">
        <v>371</v>
      </c>
    </row>
    <row r="381" spans="2:3">
      <c r="B381" s="131" t="s">
        <v>2487</v>
      </c>
    </row>
    <row r="382" spans="2:3">
      <c r="B382" s="131" t="s">
        <v>372</v>
      </c>
    </row>
    <row r="384" spans="2:3" ht="14.25">
      <c r="B384" s="232" t="s">
        <v>2568</v>
      </c>
      <c r="C384" s="220"/>
    </row>
    <row r="385" spans="2:6" ht="25.5">
      <c r="B385" s="188" t="s">
        <v>2560</v>
      </c>
      <c r="C385" s="188" t="s">
        <v>2561</v>
      </c>
    </row>
    <row r="386" spans="2:6">
      <c r="B386" s="233" t="s">
        <v>2562</v>
      </c>
      <c r="C386" s="234">
        <v>0</v>
      </c>
    </row>
    <row r="387" spans="2:6">
      <c r="B387" s="233" t="s">
        <v>2563</v>
      </c>
      <c r="C387" s="234">
        <v>11573</v>
      </c>
    </row>
    <row r="388" spans="2:6">
      <c r="B388" s="233" t="s">
        <v>2564</v>
      </c>
      <c r="C388" s="234">
        <v>119900</v>
      </c>
    </row>
    <row r="389" spans="2:6">
      <c r="B389" s="233" t="s">
        <v>2565</v>
      </c>
      <c r="C389" s="234">
        <v>29000</v>
      </c>
    </row>
    <row r="390" spans="2:6">
      <c r="B390" s="235" t="s">
        <v>2566</v>
      </c>
      <c r="C390" s="234">
        <v>120514.67534</v>
      </c>
    </row>
    <row r="391" spans="2:6">
      <c r="B391" s="236" t="s">
        <v>2567</v>
      </c>
      <c r="C391" s="237">
        <f>SUM(C386:C390)</f>
        <v>280987.67534000002</v>
      </c>
    </row>
    <row r="394" spans="2:6" ht="15">
      <c r="B394" s="213" t="s">
        <v>2569</v>
      </c>
      <c r="C394" s="214">
        <v>44561</v>
      </c>
      <c r="D394" s="126"/>
      <c r="E394" s="126"/>
      <c r="F394" s="127"/>
    </row>
    <row r="395" spans="2:6" ht="45">
      <c r="B395" s="215" t="s">
        <v>2570</v>
      </c>
      <c r="C395" s="215" t="s">
        <v>2571</v>
      </c>
      <c r="D395" s="193" t="s">
        <v>2572</v>
      </c>
      <c r="E395" s="215" t="s">
        <v>2573</v>
      </c>
      <c r="F395" s="341" t="s">
        <v>2574</v>
      </c>
    </row>
    <row r="396" spans="2:6" ht="15">
      <c r="B396" s="206" t="s">
        <v>2575</v>
      </c>
      <c r="C396" s="323">
        <v>-175000</v>
      </c>
      <c r="D396" s="207">
        <v>2154.0556999999999</v>
      </c>
      <c r="E396" s="207">
        <v>2228.6999999999998</v>
      </c>
      <c r="F396" s="382">
        <v>280987.67534000002</v>
      </c>
    </row>
    <row r="397" spans="2:6" ht="15">
      <c r="B397" s="206" t="s">
        <v>2576</v>
      </c>
      <c r="C397" s="323">
        <v>-922000</v>
      </c>
      <c r="D397" s="207">
        <v>1693.7851000000001</v>
      </c>
      <c r="E397" s="207">
        <v>1719.85</v>
      </c>
      <c r="F397" s="382"/>
    </row>
    <row r="398" spans="2:6" ht="15">
      <c r="B398" s="206" t="s">
        <v>2577</v>
      </c>
      <c r="C398" s="323">
        <v>-2343750</v>
      </c>
      <c r="D398" s="207">
        <v>725.66070000000002</v>
      </c>
      <c r="E398" s="207">
        <v>734.5</v>
      </c>
      <c r="F398" s="382"/>
    </row>
    <row r="399" spans="2:6" ht="15">
      <c r="B399" s="206" t="s">
        <v>2578</v>
      </c>
      <c r="C399" s="323">
        <v>-382200</v>
      </c>
      <c r="D399" s="207">
        <v>269.10489999999999</v>
      </c>
      <c r="E399" s="207">
        <v>272.85000000000002</v>
      </c>
      <c r="F399" s="382"/>
    </row>
    <row r="400" spans="2:6" ht="15">
      <c r="B400" s="206" t="s">
        <v>2579</v>
      </c>
      <c r="C400" s="323">
        <v>-62800</v>
      </c>
      <c r="D400" s="207">
        <v>3512.6188999999999</v>
      </c>
      <c r="E400" s="207">
        <v>3645.2</v>
      </c>
      <c r="F400" s="382"/>
    </row>
    <row r="401" spans="2:6" ht="15">
      <c r="B401" s="206" t="s">
        <v>2580</v>
      </c>
      <c r="C401" s="323">
        <v>-294000</v>
      </c>
      <c r="D401" s="207">
        <v>616.2998</v>
      </c>
      <c r="E401" s="207">
        <v>639.25</v>
      </c>
      <c r="F401" s="382"/>
    </row>
    <row r="402" spans="2:6" ht="15">
      <c r="B402" s="206" t="s">
        <v>2581</v>
      </c>
      <c r="C402" s="323">
        <v>-2064000</v>
      </c>
      <c r="D402" s="207">
        <v>374.84829999999999</v>
      </c>
      <c r="E402" s="207">
        <v>379.7</v>
      </c>
      <c r="F402" s="382"/>
    </row>
    <row r="403" spans="2:6" ht="15">
      <c r="B403" s="206" t="s">
        <v>2582</v>
      </c>
      <c r="C403" s="323">
        <v>-345125</v>
      </c>
      <c r="D403" s="207">
        <v>4892.0123000000003</v>
      </c>
      <c r="E403" s="207">
        <v>5041.55</v>
      </c>
      <c r="F403" s="382"/>
    </row>
    <row r="404" spans="2:6" ht="15">
      <c r="B404" s="206" t="s">
        <v>2583</v>
      </c>
      <c r="C404" s="323">
        <v>-90000</v>
      </c>
      <c r="D404" s="207">
        <v>220.87520000000001</v>
      </c>
      <c r="E404" s="207">
        <v>220.4</v>
      </c>
      <c r="F404" s="382"/>
    </row>
    <row r="405" spans="2:6" ht="15">
      <c r="B405" s="206" t="s">
        <v>2584</v>
      </c>
      <c r="C405" s="323">
        <v>-1008000</v>
      </c>
      <c r="D405" s="207">
        <v>123.262</v>
      </c>
      <c r="E405" s="207">
        <v>123.25</v>
      </c>
      <c r="F405" s="382"/>
    </row>
    <row r="406" spans="2:6" ht="15">
      <c r="B406" s="206" t="s">
        <v>2585</v>
      </c>
      <c r="C406" s="323">
        <v>-278250</v>
      </c>
      <c r="D406" s="207">
        <v>3313.0713000000001</v>
      </c>
      <c r="E406" s="207">
        <v>3400.65</v>
      </c>
      <c r="F406" s="382"/>
    </row>
    <row r="407" spans="2:6" ht="15">
      <c r="B407" s="206" t="s">
        <v>2586</v>
      </c>
      <c r="C407" s="323">
        <v>-73425</v>
      </c>
      <c r="D407" s="207">
        <v>2204.5877</v>
      </c>
      <c r="E407" s="207">
        <v>2292.5</v>
      </c>
      <c r="F407" s="382"/>
    </row>
    <row r="408" spans="2:6" ht="15">
      <c r="B408" s="206" t="s">
        <v>2587</v>
      </c>
      <c r="C408" s="323">
        <v>-25000</v>
      </c>
      <c r="D408" s="207">
        <v>1015.2756000000001</v>
      </c>
      <c r="E408" s="207">
        <v>1039.75</v>
      </c>
      <c r="F408" s="382"/>
    </row>
    <row r="409" spans="2:6" ht="15">
      <c r="B409" s="206" t="s">
        <v>2588</v>
      </c>
      <c r="C409" s="323">
        <v>-1600500</v>
      </c>
      <c r="D409" s="207">
        <v>719.30100000000004</v>
      </c>
      <c r="E409" s="207">
        <v>738.35</v>
      </c>
      <c r="F409" s="382"/>
    </row>
    <row r="410" spans="2:6" ht="15">
      <c r="B410" s="206" t="s">
        <v>2589</v>
      </c>
      <c r="C410" s="323">
        <v>-4220400</v>
      </c>
      <c r="D410" s="207">
        <v>676.77629999999999</v>
      </c>
      <c r="E410" s="207">
        <v>680.35</v>
      </c>
      <c r="F410" s="382"/>
    </row>
    <row r="411" spans="2:6" ht="15">
      <c r="B411" s="206" t="s">
        <v>2590</v>
      </c>
      <c r="C411" s="323">
        <v>-555250</v>
      </c>
      <c r="D411" s="207">
        <v>3184.0092</v>
      </c>
      <c r="E411" s="207">
        <v>3262.05</v>
      </c>
      <c r="F411" s="382"/>
    </row>
    <row r="412" spans="2:6" ht="15">
      <c r="B412" s="206" t="s">
        <v>2591</v>
      </c>
      <c r="C412" s="323">
        <v>-56625</v>
      </c>
      <c r="D412" s="207">
        <v>6856.7808999999997</v>
      </c>
      <c r="E412" s="207">
        <v>7010.85</v>
      </c>
      <c r="F412" s="382"/>
    </row>
    <row r="413" spans="2:6" ht="15">
      <c r="B413" s="206" t="s">
        <v>2592</v>
      </c>
      <c r="C413" s="323">
        <v>-72650</v>
      </c>
      <c r="D413" s="207">
        <v>16223.635399999999</v>
      </c>
      <c r="E413" s="207">
        <v>16453.849999999999</v>
      </c>
      <c r="F413" s="382"/>
    </row>
    <row r="414" spans="2:6" ht="15">
      <c r="B414" s="206" t="s">
        <v>2593</v>
      </c>
      <c r="C414" s="323">
        <v>-221600</v>
      </c>
      <c r="D414" s="207">
        <v>2228.8589000000002</v>
      </c>
      <c r="E414" s="207">
        <v>2330.0500000000002</v>
      </c>
      <c r="F414" s="382"/>
    </row>
    <row r="415" spans="2:6" ht="15">
      <c r="B415" s="206" t="s">
        <v>2594</v>
      </c>
      <c r="C415" s="323">
        <v>-1029600</v>
      </c>
      <c r="D415" s="207">
        <v>248.7912</v>
      </c>
      <c r="E415" s="207">
        <v>253.8</v>
      </c>
      <c r="F415" s="382"/>
    </row>
    <row r="416" spans="2:6" ht="15">
      <c r="B416" s="206" t="s">
        <v>2595</v>
      </c>
      <c r="C416" s="323">
        <v>-4223700</v>
      </c>
      <c r="D416" s="207">
        <v>80.190100000000001</v>
      </c>
      <c r="E416" s="207">
        <v>82.3</v>
      </c>
      <c r="F416" s="382"/>
    </row>
    <row r="417" spans="2:6" ht="15">
      <c r="B417" s="206" t="s">
        <v>2596</v>
      </c>
      <c r="C417" s="323">
        <v>-3300</v>
      </c>
      <c r="D417" s="207">
        <v>1880.2905000000001</v>
      </c>
      <c r="E417" s="207">
        <v>1881.5</v>
      </c>
      <c r="F417" s="382"/>
    </row>
    <row r="418" spans="2:6" ht="15">
      <c r="B418" s="206" t="s">
        <v>2597</v>
      </c>
      <c r="C418" s="323">
        <v>-633600</v>
      </c>
      <c r="D418" s="207">
        <v>750.93430000000001</v>
      </c>
      <c r="E418" s="207">
        <v>774.35</v>
      </c>
      <c r="F418" s="382"/>
    </row>
    <row r="419" spans="2:6" ht="15">
      <c r="B419" s="206" t="s">
        <v>2598</v>
      </c>
      <c r="C419" s="323">
        <v>-1941800</v>
      </c>
      <c r="D419" s="207">
        <v>207.2217</v>
      </c>
      <c r="E419" s="207">
        <v>210.85</v>
      </c>
      <c r="F419" s="382"/>
    </row>
    <row r="420" spans="2:6" ht="15">
      <c r="B420" s="206" t="s">
        <v>2599</v>
      </c>
      <c r="C420" s="323">
        <v>-235500</v>
      </c>
      <c r="D420" s="207">
        <v>693.06309999999996</v>
      </c>
      <c r="E420" s="207">
        <v>701.9</v>
      </c>
      <c r="F420" s="382"/>
    </row>
    <row r="421" spans="2:6" ht="15">
      <c r="B421" s="206" t="s">
        <v>2600</v>
      </c>
      <c r="C421" s="323">
        <v>-5869500</v>
      </c>
      <c r="D421" s="207">
        <v>57.320399999999999</v>
      </c>
      <c r="E421" s="207">
        <v>59.3</v>
      </c>
      <c r="F421" s="382"/>
    </row>
    <row r="422" spans="2:6" ht="15">
      <c r="B422" s="206" t="s">
        <v>2601</v>
      </c>
      <c r="C422" s="323">
        <v>-1145700</v>
      </c>
      <c r="D422" s="207">
        <v>678.09680000000003</v>
      </c>
      <c r="E422" s="207">
        <v>687.35</v>
      </c>
      <c r="F422" s="382"/>
    </row>
    <row r="423" spans="2:6" ht="15">
      <c r="B423" s="206" t="s">
        <v>2602</v>
      </c>
      <c r="C423" s="323">
        <v>-685400</v>
      </c>
      <c r="D423" s="207">
        <v>363.31049999999999</v>
      </c>
      <c r="E423" s="207">
        <v>366.7</v>
      </c>
      <c r="F423" s="382"/>
    </row>
    <row r="424" spans="2:6" ht="15">
      <c r="B424" s="206" t="s">
        <v>2603</v>
      </c>
      <c r="C424" s="323">
        <v>-53800</v>
      </c>
      <c r="D424" s="207">
        <v>3566.7548000000002</v>
      </c>
      <c r="E424" s="207">
        <v>3625.45</v>
      </c>
      <c r="F424" s="382"/>
    </row>
    <row r="425" spans="2:6" ht="15">
      <c r="B425" s="206" t="s">
        <v>2604</v>
      </c>
      <c r="C425" s="323">
        <v>-903100</v>
      </c>
      <c r="D425" s="207">
        <v>464.9579</v>
      </c>
      <c r="E425" s="207">
        <v>484.75</v>
      </c>
      <c r="F425" s="382"/>
    </row>
    <row r="426" spans="2:6" ht="15">
      <c r="B426" s="206" t="s">
        <v>2605</v>
      </c>
      <c r="C426" s="323">
        <v>-112125</v>
      </c>
      <c r="D426" s="207">
        <v>558.72609999999997</v>
      </c>
      <c r="E426" s="207">
        <v>556.54999999999995</v>
      </c>
      <c r="F426" s="382"/>
    </row>
    <row r="427" spans="2:6" ht="15">
      <c r="B427" s="206" t="s">
        <v>2606</v>
      </c>
      <c r="C427" s="323">
        <v>-1393200</v>
      </c>
      <c r="D427" s="207">
        <v>193.99279999999999</v>
      </c>
      <c r="E427" s="207">
        <v>200.65</v>
      </c>
      <c r="F427" s="382"/>
    </row>
    <row r="428" spans="2:6" ht="15">
      <c r="B428" s="206" t="s">
        <v>2607</v>
      </c>
      <c r="C428" s="323">
        <v>-736250</v>
      </c>
      <c r="D428" s="207">
        <v>519.22580000000005</v>
      </c>
      <c r="E428" s="207">
        <v>523.4</v>
      </c>
      <c r="F428" s="382"/>
    </row>
    <row r="429" spans="2:6" ht="15">
      <c r="B429" s="206" t="s">
        <v>2608</v>
      </c>
      <c r="C429" s="323">
        <v>-26650</v>
      </c>
      <c r="D429" s="207">
        <v>949.46669999999995</v>
      </c>
      <c r="E429" s="207">
        <v>949.35</v>
      </c>
      <c r="F429" s="382"/>
    </row>
    <row r="430" spans="2:6" ht="15">
      <c r="B430" s="206" t="s">
        <v>2609</v>
      </c>
      <c r="C430" s="323">
        <v>-584800</v>
      </c>
      <c r="D430" s="207">
        <v>135.29519999999999</v>
      </c>
      <c r="E430" s="207">
        <v>135.5</v>
      </c>
      <c r="F430" s="382"/>
    </row>
    <row r="431" spans="2:6" ht="15">
      <c r="B431" s="206" t="s">
        <v>2610</v>
      </c>
      <c r="C431" s="323">
        <v>-2973600</v>
      </c>
      <c r="D431" s="207">
        <v>146.40539999999999</v>
      </c>
      <c r="E431" s="207">
        <v>146.94999999999999</v>
      </c>
      <c r="F431" s="382"/>
    </row>
    <row r="432" spans="2:6" ht="15">
      <c r="B432" s="206" t="s">
        <v>2611</v>
      </c>
      <c r="C432" s="323">
        <v>-354200</v>
      </c>
      <c r="D432" s="207">
        <v>1461.9268</v>
      </c>
      <c r="E432" s="207">
        <v>1484.85</v>
      </c>
      <c r="F432" s="382"/>
    </row>
    <row r="433" spans="2:6" ht="15">
      <c r="B433" s="206" t="s">
        <v>2612</v>
      </c>
      <c r="C433" s="323">
        <v>-831200</v>
      </c>
      <c r="D433" s="207">
        <v>612.08479999999997</v>
      </c>
      <c r="E433" s="207">
        <v>617.85</v>
      </c>
      <c r="F433" s="382"/>
    </row>
    <row r="434" spans="2:6" ht="15">
      <c r="B434" s="206" t="s">
        <v>2613</v>
      </c>
      <c r="C434" s="323">
        <v>-1330000</v>
      </c>
      <c r="D434" s="207">
        <v>565.67409999999995</v>
      </c>
      <c r="E434" s="207">
        <v>581.25</v>
      </c>
      <c r="F434" s="382"/>
    </row>
    <row r="435" spans="2:6" ht="15">
      <c r="B435" s="206" t="s">
        <v>2614</v>
      </c>
      <c r="C435" s="323">
        <v>-205500</v>
      </c>
      <c r="D435" s="207">
        <v>2403.0565000000001</v>
      </c>
      <c r="E435" s="207">
        <v>2505</v>
      </c>
      <c r="F435" s="382"/>
    </row>
    <row r="436" spans="2:6" ht="15">
      <c r="B436" s="206" t="s">
        <v>2615</v>
      </c>
      <c r="C436" s="323">
        <v>-297400</v>
      </c>
      <c r="D436" s="207">
        <v>4536.4859999999999</v>
      </c>
      <c r="E436" s="207">
        <v>4689.45</v>
      </c>
      <c r="F436" s="382"/>
    </row>
    <row r="437" spans="2:6" ht="15">
      <c r="B437" s="206" t="s">
        <v>2616</v>
      </c>
      <c r="C437" s="323">
        <v>-18375</v>
      </c>
      <c r="D437" s="207">
        <v>5572.6688000000004</v>
      </c>
      <c r="E437" s="207">
        <v>5543.5</v>
      </c>
      <c r="F437" s="382"/>
    </row>
    <row r="438" spans="2:6" ht="15">
      <c r="B438" s="206" t="s">
        <v>2617</v>
      </c>
      <c r="C438" s="323">
        <v>-1156650</v>
      </c>
      <c r="D438" s="207">
        <v>385.76459999999997</v>
      </c>
      <c r="E438" s="207">
        <v>391.9</v>
      </c>
      <c r="F438" s="382"/>
    </row>
    <row r="439" spans="2:6" ht="15">
      <c r="B439" s="206" t="s">
        <v>2618</v>
      </c>
      <c r="C439" s="323">
        <v>-81750</v>
      </c>
      <c r="D439" s="207">
        <v>4783.5488999999998</v>
      </c>
      <c r="E439" s="207">
        <v>4936.05</v>
      </c>
      <c r="F439" s="382"/>
    </row>
    <row r="440" spans="2:6" ht="15">
      <c r="B440" s="206" t="s">
        <v>2619</v>
      </c>
      <c r="C440" s="323">
        <v>-20750</v>
      </c>
      <c r="D440" s="207">
        <v>3688.8208</v>
      </c>
      <c r="E440" s="207">
        <v>3834.85</v>
      </c>
      <c r="F440" s="382"/>
    </row>
    <row r="441" spans="2:6" ht="15">
      <c r="B441" s="206" t="s">
        <v>2620</v>
      </c>
      <c r="C441" s="323">
        <v>-343350</v>
      </c>
      <c r="D441" s="207">
        <v>2497.7480999999998</v>
      </c>
      <c r="E441" s="207">
        <v>2602.3000000000002</v>
      </c>
      <c r="F441" s="382"/>
    </row>
    <row r="442" spans="2:6" ht="15">
      <c r="B442" s="206" t="s">
        <v>2621</v>
      </c>
      <c r="C442" s="323">
        <v>-328900</v>
      </c>
      <c r="D442" s="207">
        <v>1898.7315000000001</v>
      </c>
      <c r="E442" s="207">
        <v>1919.35</v>
      </c>
      <c r="F442" s="382"/>
    </row>
    <row r="443" spans="2:6" ht="15">
      <c r="B443" s="206" t="s">
        <v>2622</v>
      </c>
      <c r="C443" s="323">
        <v>-939600</v>
      </c>
      <c r="D443" s="207">
        <v>163.0341</v>
      </c>
      <c r="E443" s="207">
        <v>169.3</v>
      </c>
      <c r="F443" s="382"/>
    </row>
    <row r="444" spans="2:6" ht="15">
      <c r="B444" s="206" t="s">
        <v>2623</v>
      </c>
      <c r="C444" s="323">
        <v>-7080000</v>
      </c>
      <c r="D444" s="207">
        <v>81.558700000000002</v>
      </c>
      <c r="E444" s="207">
        <v>83.2</v>
      </c>
      <c r="F444" s="382"/>
    </row>
    <row r="445" spans="2:6" ht="15">
      <c r="B445" s="206" t="s">
        <v>2624</v>
      </c>
      <c r="C445" s="323">
        <v>-1592100</v>
      </c>
      <c r="D445" s="207">
        <v>127.4674</v>
      </c>
      <c r="E445" s="207">
        <v>130</v>
      </c>
      <c r="F445" s="382"/>
    </row>
    <row r="446" spans="2:6" ht="15">
      <c r="B446" s="206" t="s">
        <v>2625</v>
      </c>
      <c r="C446" s="323">
        <v>-600300</v>
      </c>
      <c r="D446" s="207">
        <v>514.76229999999998</v>
      </c>
      <c r="E446" s="207">
        <v>530.1</v>
      </c>
      <c r="F446" s="382"/>
    </row>
    <row r="447" spans="2:6" ht="15">
      <c r="B447" s="206" t="s">
        <v>2626</v>
      </c>
      <c r="C447" s="323">
        <v>-556500</v>
      </c>
      <c r="D447" s="207">
        <v>964.44780000000003</v>
      </c>
      <c r="E447" s="207">
        <v>973.05</v>
      </c>
      <c r="F447" s="382"/>
    </row>
    <row r="448" spans="2:6" ht="15">
      <c r="B448" s="206" t="s">
        <v>2627</v>
      </c>
      <c r="C448" s="323">
        <v>-288600</v>
      </c>
      <c r="D448" s="207">
        <v>1852.6397999999999</v>
      </c>
      <c r="E448" s="207">
        <v>1881.2</v>
      </c>
      <c r="F448" s="382"/>
    </row>
    <row r="449" spans="2:6" ht="15">
      <c r="B449" s="206" t="s">
        <v>2628</v>
      </c>
      <c r="C449" s="323">
        <v>-809100</v>
      </c>
      <c r="D449" s="207">
        <v>336.61970000000002</v>
      </c>
      <c r="E449" s="207">
        <v>338.1</v>
      </c>
      <c r="F449" s="382"/>
    </row>
    <row r="450" spans="2:6" ht="15">
      <c r="B450" s="206" t="s">
        <v>2629</v>
      </c>
      <c r="C450" s="323">
        <v>-958550</v>
      </c>
      <c r="D450" s="207">
        <v>1627.5170000000001</v>
      </c>
      <c r="E450" s="207">
        <v>1631.75</v>
      </c>
      <c r="F450" s="382"/>
    </row>
    <row r="451" spans="2:6" ht="15">
      <c r="B451" s="206" t="s">
        <v>2630</v>
      </c>
      <c r="C451" s="323">
        <v>-155000</v>
      </c>
      <c r="D451" s="207">
        <v>1398.3017</v>
      </c>
      <c r="E451" s="207">
        <v>1405.15</v>
      </c>
      <c r="F451" s="382"/>
    </row>
    <row r="452" spans="2:6" ht="15">
      <c r="B452" s="206" t="s">
        <v>2631</v>
      </c>
      <c r="C452" s="323">
        <v>-1019200</v>
      </c>
      <c r="D452" s="207">
        <v>1274.8296</v>
      </c>
      <c r="E452" s="207">
        <v>1314.2</v>
      </c>
      <c r="F452" s="382"/>
    </row>
    <row r="453" spans="2:6" ht="15">
      <c r="B453" s="206" t="s">
        <v>2632</v>
      </c>
      <c r="C453" s="323">
        <v>-272400</v>
      </c>
      <c r="D453" s="207">
        <v>2403.3688000000002</v>
      </c>
      <c r="E453" s="207">
        <v>2452.1</v>
      </c>
      <c r="F453" s="382"/>
    </row>
    <row r="454" spans="2:6" ht="15">
      <c r="B454" s="206" t="s">
        <v>2633</v>
      </c>
      <c r="C454" s="323">
        <v>-490600</v>
      </c>
      <c r="D454" s="207">
        <v>644.57230000000004</v>
      </c>
      <c r="E454" s="207">
        <v>651.95000000000005</v>
      </c>
      <c r="F454" s="382"/>
    </row>
    <row r="455" spans="2:6" ht="15">
      <c r="B455" s="206" t="s">
        <v>2634</v>
      </c>
      <c r="C455" s="323">
        <v>-384600</v>
      </c>
      <c r="D455" s="207">
        <v>2423.8869</v>
      </c>
      <c r="E455" s="207">
        <v>2473.9</v>
      </c>
      <c r="F455" s="382"/>
    </row>
    <row r="456" spans="2:6" ht="15">
      <c r="B456" s="206" t="s">
        <v>2635</v>
      </c>
      <c r="C456" s="323">
        <v>-346150</v>
      </c>
      <c r="D456" s="207">
        <v>455.92469999999997</v>
      </c>
      <c r="E456" s="207">
        <v>477.05</v>
      </c>
      <c r="F456" s="382"/>
    </row>
    <row r="457" spans="2:6" ht="15">
      <c r="B457" s="206" t="s">
        <v>2636</v>
      </c>
      <c r="C457" s="323">
        <v>-1008900</v>
      </c>
      <c r="D457" s="207">
        <v>2310.4607000000001</v>
      </c>
      <c r="E457" s="207">
        <v>2366.3000000000002</v>
      </c>
      <c r="F457" s="382"/>
    </row>
    <row r="458" spans="2:6" ht="15">
      <c r="B458" s="206" t="s">
        <v>2637</v>
      </c>
      <c r="C458" s="323">
        <v>-363900</v>
      </c>
      <c r="D458" s="207">
        <v>2572.4566</v>
      </c>
      <c r="E458" s="207">
        <v>2593.35</v>
      </c>
      <c r="F458" s="382"/>
    </row>
    <row r="459" spans="2:6" ht="15">
      <c r="B459" s="206" t="s">
        <v>2638</v>
      </c>
      <c r="C459" s="323">
        <v>-1086250</v>
      </c>
      <c r="D459" s="207">
        <v>739.25609999999995</v>
      </c>
      <c r="E459" s="207">
        <v>744.25</v>
      </c>
      <c r="F459" s="382"/>
    </row>
    <row r="460" spans="2:6" ht="15">
      <c r="B460" s="206" t="s">
        <v>2639</v>
      </c>
      <c r="C460" s="323">
        <v>-260950</v>
      </c>
      <c r="D460" s="207">
        <v>1355.4689000000001</v>
      </c>
      <c r="E460" s="207">
        <v>1404.4</v>
      </c>
      <c r="F460" s="382"/>
    </row>
    <row r="461" spans="2:6" ht="15">
      <c r="B461" s="206" t="s">
        <v>2640</v>
      </c>
      <c r="C461" s="323">
        <v>-548250</v>
      </c>
      <c r="D461" s="207">
        <v>564.07410000000004</v>
      </c>
      <c r="E461" s="207">
        <v>563.15</v>
      </c>
      <c r="F461" s="382"/>
    </row>
    <row r="462" spans="2:6" ht="15">
      <c r="B462" s="206" t="s">
        <v>2641</v>
      </c>
      <c r="C462" s="323">
        <v>-1842600</v>
      </c>
      <c r="D462" s="207">
        <v>48.1877</v>
      </c>
      <c r="E462" s="207">
        <v>48.65</v>
      </c>
      <c r="F462" s="382"/>
    </row>
    <row r="463" spans="2:6" ht="15">
      <c r="B463" s="206" t="s">
        <v>2642</v>
      </c>
      <c r="C463" s="323">
        <v>-585900</v>
      </c>
      <c r="D463" s="207">
        <v>218.99029999999999</v>
      </c>
      <c r="E463" s="207">
        <v>219.3</v>
      </c>
      <c r="F463" s="382"/>
    </row>
    <row r="464" spans="2:6" ht="15">
      <c r="B464" s="206" t="s">
        <v>2643</v>
      </c>
      <c r="C464" s="323">
        <v>-8400</v>
      </c>
      <c r="D464" s="207">
        <v>6449.8121000000001</v>
      </c>
      <c r="E464" s="207">
        <v>6515.05</v>
      </c>
      <c r="F464" s="382"/>
    </row>
    <row r="465" spans="2:6" ht="15">
      <c r="B465" s="206" t="s">
        <v>2644</v>
      </c>
      <c r="C465" s="323">
        <v>-1425000</v>
      </c>
      <c r="D465" s="207">
        <v>251.95509999999999</v>
      </c>
      <c r="E465" s="207">
        <v>253.65</v>
      </c>
      <c r="F465" s="382"/>
    </row>
    <row r="466" spans="2:6" ht="15">
      <c r="B466" s="206" t="s">
        <v>2645</v>
      </c>
      <c r="C466" s="323">
        <v>-325782</v>
      </c>
      <c r="D466" s="207">
        <v>179.5658</v>
      </c>
      <c r="E466" s="207">
        <v>181.2</v>
      </c>
      <c r="F466" s="382"/>
    </row>
    <row r="467" spans="2:6" ht="15">
      <c r="B467" s="206" t="s">
        <v>2646</v>
      </c>
      <c r="C467" s="323">
        <v>-1079000</v>
      </c>
      <c r="D467" s="207">
        <v>111.42529999999999</v>
      </c>
      <c r="E467" s="207">
        <v>112</v>
      </c>
      <c r="F467" s="382"/>
    </row>
    <row r="468" spans="2:6" ht="15">
      <c r="B468" s="206" t="s">
        <v>2647</v>
      </c>
      <c r="C468" s="323">
        <v>-387625</v>
      </c>
      <c r="D468" s="207">
        <v>849.32590000000005</v>
      </c>
      <c r="E468" s="207">
        <v>835.05</v>
      </c>
      <c r="F468" s="382"/>
    </row>
    <row r="469" spans="2:6" ht="15">
      <c r="B469" s="206" t="s">
        <v>2648</v>
      </c>
      <c r="C469" s="323">
        <v>-74250</v>
      </c>
      <c r="D469" s="207">
        <v>491.41030000000001</v>
      </c>
      <c r="E469" s="207">
        <v>473.1</v>
      </c>
      <c r="F469" s="382"/>
    </row>
    <row r="470" spans="2:6" ht="15">
      <c r="B470" s="206" t="s">
        <v>2649</v>
      </c>
      <c r="C470" s="323">
        <v>-442400</v>
      </c>
      <c r="D470" s="207">
        <v>248.3279</v>
      </c>
      <c r="E470" s="207">
        <v>249.5</v>
      </c>
      <c r="F470" s="382"/>
    </row>
    <row r="471" spans="2:6" ht="15">
      <c r="B471" s="206" t="s">
        <v>2650</v>
      </c>
      <c r="C471" s="323">
        <v>-94500</v>
      </c>
      <c r="D471" s="207">
        <v>861.05840000000001</v>
      </c>
      <c r="E471" s="207">
        <v>891.8</v>
      </c>
      <c r="F471" s="382"/>
    </row>
    <row r="472" spans="2:6" ht="15">
      <c r="B472" s="206" t="s">
        <v>2651</v>
      </c>
      <c r="C472" s="323">
        <v>-203625</v>
      </c>
      <c r="D472" s="207">
        <v>5434.0110000000004</v>
      </c>
      <c r="E472" s="207">
        <v>5589.5</v>
      </c>
      <c r="F472" s="382"/>
    </row>
    <row r="473" spans="2:6" ht="15">
      <c r="B473" s="206" t="s">
        <v>2652</v>
      </c>
      <c r="C473" s="323">
        <v>-396000</v>
      </c>
      <c r="D473" s="207">
        <v>1879.8625999999999</v>
      </c>
      <c r="E473" s="207">
        <v>1898.85</v>
      </c>
      <c r="F473" s="382"/>
    </row>
    <row r="474" spans="2:6" ht="15">
      <c r="B474" s="206" t="s">
        <v>2653</v>
      </c>
      <c r="C474" s="323">
        <v>-40500</v>
      </c>
      <c r="D474" s="207">
        <v>2021.5021999999999</v>
      </c>
      <c r="E474" s="207">
        <v>2022.5</v>
      </c>
      <c r="F474" s="382"/>
    </row>
    <row r="475" spans="2:6" ht="15">
      <c r="B475" s="206" t="s">
        <v>2654</v>
      </c>
      <c r="C475" s="323">
        <v>-295650</v>
      </c>
      <c r="D475" s="207">
        <v>2091.4025000000001</v>
      </c>
      <c r="E475" s="207">
        <v>2172.4</v>
      </c>
      <c r="F475" s="382"/>
    </row>
    <row r="476" spans="2:6" ht="15">
      <c r="B476" s="206" t="s">
        <v>2655</v>
      </c>
      <c r="C476" s="323">
        <v>-12432000</v>
      </c>
      <c r="D476" s="207">
        <v>218.4443</v>
      </c>
      <c r="E476" s="207">
        <v>218.9</v>
      </c>
      <c r="F476" s="382"/>
    </row>
    <row r="477" spans="2:6" ht="15">
      <c r="B477" s="206" t="s">
        <v>2656</v>
      </c>
      <c r="C477" s="323">
        <v>-1287500</v>
      </c>
      <c r="D477" s="207">
        <v>383.04300000000001</v>
      </c>
      <c r="E477" s="207">
        <v>378.75</v>
      </c>
      <c r="F477" s="382"/>
    </row>
    <row r="478" spans="2:6" ht="15">
      <c r="B478" s="206" t="s">
        <v>2657</v>
      </c>
      <c r="C478" s="323">
        <v>-1089450</v>
      </c>
      <c r="D478" s="207">
        <v>654.24530000000004</v>
      </c>
      <c r="E478" s="207">
        <v>659.4</v>
      </c>
      <c r="F478" s="382"/>
    </row>
    <row r="479" spans="2:6" ht="15">
      <c r="B479" s="206" t="s">
        <v>2658</v>
      </c>
      <c r="C479" s="323">
        <v>-163375</v>
      </c>
      <c r="D479" s="207">
        <v>3491.203</v>
      </c>
      <c r="E479" s="207">
        <v>3610.1</v>
      </c>
      <c r="F479" s="382"/>
    </row>
    <row r="480" spans="2:6" ht="15">
      <c r="B480" s="206" t="s">
        <v>2659</v>
      </c>
      <c r="C480" s="323">
        <v>-595600</v>
      </c>
      <c r="D480" s="207">
        <v>1764.2255</v>
      </c>
      <c r="E480" s="207">
        <v>1800.35</v>
      </c>
      <c r="F480" s="382"/>
    </row>
    <row r="481" spans="2:6" ht="15">
      <c r="B481" s="206" t="s">
        <v>2660</v>
      </c>
      <c r="C481" s="323">
        <v>-1106576</v>
      </c>
      <c r="D481" s="207">
        <v>78.477199999999996</v>
      </c>
      <c r="E481" s="207">
        <v>78.2</v>
      </c>
      <c r="F481" s="382"/>
    </row>
    <row r="482" spans="2:6" ht="15">
      <c r="B482" s="206" t="s">
        <v>2661</v>
      </c>
      <c r="C482" s="323">
        <v>-42800</v>
      </c>
      <c r="D482" s="207">
        <v>5454.6632</v>
      </c>
      <c r="E482" s="207">
        <v>5620.55</v>
      </c>
      <c r="F482" s="382"/>
    </row>
    <row r="483" spans="2:6" ht="15">
      <c r="B483" s="206" t="s">
        <v>2662</v>
      </c>
      <c r="C483" s="323">
        <v>-106350</v>
      </c>
      <c r="D483" s="207">
        <v>7237.0405000000001</v>
      </c>
      <c r="E483" s="207">
        <v>7350.35</v>
      </c>
      <c r="F483" s="382"/>
    </row>
    <row r="484" spans="2:6" ht="15">
      <c r="B484" s="206" t="s">
        <v>2663</v>
      </c>
      <c r="C484" s="323">
        <v>-400200</v>
      </c>
      <c r="D484" s="207">
        <v>1886.9428</v>
      </c>
      <c r="E484" s="207">
        <v>1906.75</v>
      </c>
      <c r="F484" s="382"/>
    </row>
    <row r="485" spans="2:6" ht="15">
      <c r="B485" s="206" t="s">
        <v>2664</v>
      </c>
      <c r="C485" s="323">
        <v>-222300</v>
      </c>
      <c r="D485" s="207">
        <v>534.88930000000005</v>
      </c>
      <c r="E485" s="207">
        <v>542.04999999999995</v>
      </c>
      <c r="F485" s="382"/>
    </row>
    <row r="486" spans="2:6" ht="15">
      <c r="B486" s="206" t="s">
        <v>2665</v>
      </c>
      <c r="C486" s="323">
        <v>-712000</v>
      </c>
      <c r="D486" s="207">
        <v>361.57690000000002</v>
      </c>
      <c r="E486" s="207">
        <v>371.15</v>
      </c>
      <c r="F486" s="382"/>
    </row>
    <row r="487" spans="2:6" ht="15">
      <c r="B487" s="206" t="s">
        <v>2666</v>
      </c>
      <c r="C487" s="323">
        <v>-546550</v>
      </c>
      <c r="D487" s="207">
        <v>916.66340000000002</v>
      </c>
      <c r="E487" s="207">
        <v>954.45</v>
      </c>
      <c r="F487" s="382"/>
    </row>
    <row r="488" spans="2:6" ht="15">
      <c r="B488" s="206" t="s">
        <v>2667</v>
      </c>
      <c r="C488" s="323">
        <v>-354000</v>
      </c>
      <c r="D488" s="207">
        <v>852.60540000000003</v>
      </c>
      <c r="E488" s="207">
        <v>867.25</v>
      </c>
      <c r="F488" s="382"/>
    </row>
    <row r="489" spans="2:6" ht="15">
      <c r="B489" s="206" t="s">
        <v>2668</v>
      </c>
      <c r="C489" s="323">
        <v>-77000</v>
      </c>
      <c r="D489" s="207">
        <v>821.1508</v>
      </c>
      <c r="E489" s="207">
        <v>840.4</v>
      </c>
      <c r="F489" s="382"/>
    </row>
    <row r="490" spans="2:6" ht="15">
      <c r="B490" s="206" t="s">
        <v>2669</v>
      </c>
      <c r="C490" s="323">
        <v>-756000</v>
      </c>
      <c r="D490" s="207">
        <v>146.15180000000001</v>
      </c>
      <c r="E490" s="207">
        <v>149.75</v>
      </c>
      <c r="F490" s="382"/>
    </row>
    <row r="491" spans="2:6" ht="15">
      <c r="B491" s="206" t="s">
        <v>2670</v>
      </c>
      <c r="C491" s="323">
        <v>-444000</v>
      </c>
      <c r="D491" s="207">
        <v>160.44479999999999</v>
      </c>
      <c r="E491" s="207">
        <v>165.55</v>
      </c>
      <c r="F491" s="382"/>
    </row>
    <row r="492" spans="2:6" ht="15">
      <c r="B492" s="206" t="s">
        <v>2671</v>
      </c>
      <c r="C492" s="323">
        <v>-1351000</v>
      </c>
      <c r="D492" s="207">
        <v>505.43540000000002</v>
      </c>
      <c r="E492" s="207">
        <v>515.5</v>
      </c>
      <c r="F492" s="382"/>
    </row>
    <row r="493" spans="2:6" ht="15">
      <c r="B493" s="206" t="s">
        <v>2672</v>
      </c>
      <c r="C493" s="323">
        <v>-30800</v>
      </c>
      <c r="D493" s="207">
        <v>4708.9191000000001</v>
      </c>
      <c r="E493" s="207">
        <v>4804.5</v>
      </c>
      <c r="F493" s="382"/>
    </row>
    <row r="494" spans="2:6" ht="15">
      <c r="B494" s="206" t="s">
        <v>2673</v>
      </c>
      <c r="C494" s="323">
        <v>-32025</v>
      </c>
      <c r="D494" s="207">
        <v>3300.1667000000002</v>
      </c>
      <c r="E494" s="207">
        <v>3404.6</v>
      </c>
      <c r="F494" s="382"/>
    </row>
    <row r="495" spans="2:6" ht="15">
      <c r="B495" s="206" t="s">
        <v>2674</v>
      </c>
      <c r="C495" s="323">
        <v>-2410</v>
      </c>
      <c r="D495" s="207">
        <v>71588.420700000002</v>
      </c>
      <c r="E495" s="207">
        <v>73565.75</v>
      </c>
      <c r="F495" s="382"/>
    </row>
    <row r="496" spans="2:6" ht="15">
      <c r="B496" s="206" t="s">
        <v>2675</v>
      </c>
      <c r="C496" s="323">
        <v>-123900</v>
      </c>
      <c r="D496" s="207">
        <v>1611.4128000000001</v>
      </c>
      <c r="E496" s="207">
        <v>1592.45</v>
      </c>
      <c r="F496" s="382"/>
    </row>
    <row r="497" spans="2:6" ht="15">
      <c r="B497" s="206" t="s">
        <v>2676</v>
      </c>
      <c r="C497" s="323">
        <v>-218625</v>
      </c>
      <c r="D497" s="207">
        <v>1494.8204000000001</v>
      </c>
      <c r="E497" s="207">
        <v>1505.05</v>
      </c>
      <c r="F497" s="382"/>
    </row>
    <row r="498" spans="2:6" ht="15">
      <c r="B498" s="206" t="s">
        <v>2677</v>
      </c>
      <c r="C498" s="323">
        <v>-5066000</v>
      </c>
      <c r="D498" s="207">
        <v>101.9</v>
      </c>
      <c r="E498" s="207">
        <v>101.4</v>
      </c>
      <c r="F498" s="382"/>
    </row>
    <row r="499" spans="2:6" ht="15">
      <c r="B499" s="206" t="s">
        <v>2678</v>
      </c>
      <c r="C499" s="323">
        <v>-2200</v>
      </c>
      <c r="D499" s="207">
        <v>19600.8037</v>
      </c>
      <c r="E499" s="207">
        <v>19802.849999999999</v>
      </c>
      <c r="F499" s="382"/>
    </row>
    <row r="500" spans="2:6" ht="15">
      <c r="B500" s="206" t="s">
        <v>2679</v>
      </c>
      <c r="C500" s="323">
        <v>-4937900</v>
      </c>
      <c r="D500" s="207">
        <v>133.4623</v>
      </c>
      <c r="E500" s="207">
        <v>134.05000000000001</v>
      </c>
      <c r="F500" s="382"/>
    </row>
    <row r="501" spans="2:6" ht="15">
      <c r="B501" s="206" t="s">
        <v>2680</v>
      </c>
      <c r="C501" s="323">
        <v>-438900</v>
      </c>
      <c r="D501" s="207">
        <v>138.88890000000001</v>
      </c>
      <c r="E501" s="207">
        <v>142.75</v>
      </c>
      <c r="F501" s="382"/>
    </row>
    <row r="502" spans="2:6" ht="15">
      <c r="B502" s="206" t="s">
        <v>2681</v>
      </c>
      <c r="C502" s="323">
        <v>-23000</v>
      </c>
      <c r="D502" s="207">
        <v>3983.0756000000001</v>
      </c>
      <c r="E502" s="207">
        <v>3984.35</v>
      </c>
      <c r="F502" s="382"/>
    </row>
    <row r="503" spans="2:6" ht="15">
      <c r="B503" s="206" t="s">
        <v>2682</v>
      </c>
      <c r="C503" s="323">
        <v>-3360</v>
      </c>
      <c r="D503" s="207">
        <v>39647.881800000003</v>
      </c>
      <c r="E503" s="207">
        <v>40644.65</v>
      </c>
      <c r="F503" s="382"/>
    </row>
    <row r="504" spans="2:6" ht="15">
      <c r="B504" s="206" t="s">
        <v>2683</v>
      </c>
      <c r="C504" s="323">
        <v>-26850</v>
      </c>
      <c r="D504" s="207">
        <v>4685.7996999999996</v>
      </c>
      <c r="E504" s="207">
        <v>4918.7</v>
      </c>
      <c r="F504" s="382"/>
    </row>
    <row r="505" spans="2:6" ht="15">
      <c r="B505" s="206" t="s">
        <v>2684</v>
      </c>
      <c r="C505" s="323">
        <v>-75000</v>
      </c>
      <c r="D505" s="207">
        <v>218.7869</v>
      </c>
      <c r="E505" s="207">
        <v>217.5</v>
      </c>
      <c r="F505" s="382"/>
    </row>
    <row r="506" spans="2:6" ht="15">
      <c r="B506" s="206" t="s">
        <v>2685</v>
      </c>
      <c r="C506" s="323">
        <v>-100250</v>
      </c>
      <c r="D506" s="207">
        <v>2944.8870999999999</v>
      </c>
      <c r="E506" s="207">
        <v>3051.2</v>
      </c>
      <c r="F506" s="382"/>
    </row>
    <row r="507" spans="2:6" ht="15">
      <c r="B507" s="206" t="s">
        <v>2686</v>
      </c>
      <c r="C507" s="323">
        <v>-207000</v>
      </c>
      <c r="D507" s="207">
        <v>2455.6089000000002</v>
      </c>
      <c r="E507" s="207">
        <v>2477.6999999999998</v>
      </c>
      <c r="F507" s="382"/>
    </row>
    <row r="508" spans="2:6" ht="15">
      <c r="B508" s="206" t="s">
        <v>2687</v>
      </c>
      <c r="C508" s="323">
        <v>-372000</v>
      </c>
      <c r="D508" s="207">
        <v>118.2089</v>
      </c>
      <c r="E508" s="207">
        <v>120.45</v>
      </c>
      <c r="F508" s="382"/>
    </row>
    <row r="509" spans="2:6" ht="15">
      <c r="B509" s="206" t="s">
        <v>2688</v>
      </c>
      <c r="C509" s="323">
        <v>-6048000</v>
      </c>
      <c r="D509" s="207">
        <v>37.991500000000002</v>
      </c>
      <c r="E509" s="207">
        <v>37.5</v>
      </c>
      <c r="F509" s="382"/>
    </row>
    <row r="510" spans="2:6" ht="15">
      <c r="B510" s="206" t="s">
        <v>2689</v>
      </c>
      <c r="C510" s="323">
        <v>-407</v>
      </c>
      <c r="D510" s="207">
        <v>1344.3598999999999</v>
      </c>
      <c r="E510" s="207">
        <v>1300.9000000000001</v>
      </c>
      <c r="F510" s="382"/>
    </row>
    <row r="511" spans="2:6" ht="15">
      <c r="B511" s="206" t="s">
        <v>2690</v>
      </c>
      <c r="C511" s="323">
        <v>-4722000</v>
      </c>
      <c r="D511" s="207">
        <v>132.18960000000001</v>
      </c>
      <c r="E511" s="207">
        <v>134.4</v>
      </c>
      <c r="F511" s="382"/>
    </row>
    <row r="512" spans="2:6" ht="15">
      <c r="B512" s="206" t="s">
        <v>2691</v>
      </c>
      <c r="C512" s="323">
        <v>-618500</v>
      </c>
      <c r="D512" s="207">
        <v>2373.1799999999998</v>
      </c>
      <c r="E512" s="207">
        <v>2381.5</v>
      </c>
      <c r="F512" s="382"/>
    </row>
    <row r="513" spans="2:6" ht="15">
      <c r="B513" s="206" t="s">
        <v>2692</v>
      </c>
      <c r="C513" s="323">
        <v>-128000</v>
      </c>
      <c r="D513" s="207">
        <v>911.07119999999998</v>
      </c>
      <c r="E513" s="207">
        <v>930.3</v>
      </c>
      <c r="F513" s="382"/>
    </row>
    <row r="514" spans="2:6" ht="15">
      <c r="B514" s="206" t="s">
        <v>2693</v>
      </c>
      <c r="C514" s="323">
        <v>-35250</v>
      </c>
      <c r="D514" s="207">
        <v>1146.6902</v>
      </c>
      <c r="E514" s="207">
        <v>1198.8499999999999</v>
      </c>
      <c r="F514" s="382"/>
    </row>
    <row r="515" spans="2:6" ht="15">
      <c r="B515" s="206" t="s">
        <v>2694</v>
      </c>
      <c r="C515" s="323">
        <v>-16775</v>
      </c>
      <c r="D515" s="207">
        <v>26641.0177</v>
      </c>
      <c r="E515" s="207">
        <v>27124.2</v>
      </c>
      <c r="F515" s="382"/>
    </row>
    <row r="516" spans="2:6" ht="15">
      <c r="B516" s="206" t="s">
        <v>2695</v>
      </c>
      <c r="C516" s="323">
        <v>-203200</v>
      </c>
      <c r="D516" s="207">
        <v>1218.9337</v>
      </c>
      <c r="E516" s="207">
        <v>1221.0999999999999</v>
      </c>
      <c r="F516" s="382"/>
    </row>
    <row r="517" spans="2:6" ht="15">
      <c r="B517" s="206" t="s">
        <v>2696</v>
      </c>
      <c r="C517" s="323">
        <v>-259050</v>
      </c>
      <c r="D517" s="207">
        <v>2389.6152999999999</v>
      </c>
      <c r="E517" s="207">
        <v>2370.9</v>
      </c>
      <c r="F517" s="382"/>
    </row>
    <row r="518" spans="2:6" ht="15">
      <c r="B518" s="206" t="s">
        <v>2697</v>
      </c>
      <c r="C518" s="323">
        <v>-4875</v>
      </c>
      <c r="D518" s="207">
        <v>2342.6968000000002</v>
      </c>
      <c r="E518" s="207">
        <v>2433.6999999999998</v>
      </c>
      <c r="F518" s="382"/>
    </row>
    <row r="519" spans="2:6" ht="15">
      <c r="B519" s="206" t="s">
        <v>2698</v>
      </c>
      <c r="C519" s="323">
        <v>-2781000</v>
      </c>
      <c r="D519" s="207">
        <v>459.87459999999999</v>
      </c>
      <c r="E519" s="207">
        <v>461.8</v>
      </c>
      <c r="F519" s="382"/>
    </row>
    <row r="520" spans="2:6" ht="15">
      <c r="B520" s="206" t="s">
        <v>2699</v>
      </c>
      <c r="C520" s="323">
        <v>-5263000</v>
      </c>
      <c r="D520" s="207">
        <v>109.79559999999999</v>
      </c>
      <c r="E520" s="207">
        <v>107.55</v>
      </c>
      <c r="F520" s="382"/>
    </row>
    <row r="521" spans="2:6" ht="15">
      <c r="B521" s="206" t="s">
        <v>2700</v>
      </c>
      <c r="C521" s="323">
        <v>-1313200</v>
      </c>
      <c r="D521" s="207">
        <v>793.90689999999995</v>
      </c>
      <c r="E521" s="207">
        <v>849.25</v>
      </c>
      <c r="F521" s="382"/>
    </row>
    <row r="522" spans="2:6" ht="15">
      <c r="B522" s="206" t="s">
        <v>2701</v>
      </c>
      <c r="C522" s="323">
        <v>-297000</v>
      </c>
      <c r="D522" s="207">
        <v>496.75799999999998</v>
      </c>
      <c r="E522" s="207">
        <v>501.8</v>
      </c>
      <c r="F522" s="382"/>
    </row>
    <row r="523" spans="2:6" ht="15">
      <c r="B523" s="206" t="s">
        <v>2702</v>
      </c>
      <c r="C523" s="323">
        <v>-163000</v>
      </c>
      <c r="D523" s="207">
        <v>876.8845</v>
      </c>
      <c r="E523" s="207">
        <v>898.65</v>
      </c>
      <c r="F523" s="382"/>
    </row>
    <row r="524" spans="2:6" ht="15">
      <c r="B524" s="206" t="s">
        <v>2703</v>
      </c>
      <c r="C524" s="323">
        <v>-632100</v>
      </c>
      <c r="D524" s="207">
        <v>3708.3519999999999</v>
      </c>
      <c r="E524" s="207">
        <v>3744.35</v>
      </c>
      <c r="F524" s="382"/>
    </row>
    <row r="525" spans="2:6" ht="15">
      <c r="B525" s="206" t="s">
        <v>2704</v>
      </c>
      <c r="C525" s="323">
        <v>-1827225</v>
      </c>
      <c r="D525" s="207">
        <v>722.202</v>
      </c>
      <c r="E525" s="207">
        <v>745.5</v>
      </c>
      <c r="F525" s="382"/>
    </row>
    <row r="526" spans="2:6" ht="15">
      <c r="B526" s="206" t="s">
        <v>2705</v>
      </c>
      <c r="C526" s="323">
        <v>-695400</v>
      </c>
      <c r="D526" s="207">
        <v>478.01650000000001</v>
      </c>
      <c r="E526" s="207">
        <v>485.05</v>
      </c>
      <c r="F526" s="382"/>
    </row>
    <row r="527" spans="2:6" ht="15">
      <c r="B527" s="206" t="s">
        <v>2706</v>
      </c>
      <c r="C527" s="323">
        <v>-4137750</v>
      </c>
      <c r="D527" s="207">
        <v>220.6112</v>
      </c>
      <c r="E527" s="207">
        <v>222.25</v>
      </c>
      <c r="F527" s="382"/>
    </row>
    <row r="528" spans="2:6" ht="15">
      <c r="B528" s="206" t="s">
        <v>2707</v>
      </c>
      <c r="C528" s="323">
        <v>-2564875</v>
      </c>
      <c r="D528" s="207">
        <v>1123.2553</v>
      </c>
      <c r="E528" s="207">
        <v>1116.5999999999999</v>
      </c>
      <c r="F528" s="382"/>
    </row>
    <row r="529" spans="2:6" ht="15">
      <c r="B529" s="206" t="s">
        <v>2708</v>
      </c>
      <c r="C529" s="323">
        <v>-48000</v>
      </c>
      <c r="D529" s="207">
        <v>1791.7628</v>
      </c>
      <c r="E529" s="207">
        <v>1800.8</v>
      </c>
      <c r="F529" s="382"/>
    </row>
    <row r="530" spans="2:6" ht="15">
      <c r="B530" s="206" t="s">
        <v>2709</v>
      </c>
      <c r="C530" s="323">
        <v>-180750</v>
      </c>
      <c r="D530" s="207">
        <v>2335.8645999999999</v>
      </c>
      <c r="E530" s="207">
        <v>2530</v>
      </c>
      <c r="F530" s="382"/>
    </row>
    <row r="531" spans="2:6" ht="15">
      <c r="B531" s="206" t="s">
        <v>2710</v>
      </c>
      <c r="C531" s="323">
        <v>-1500</v>
      </c>
      <c r="D531" s="207">
        <v>3086.4798000000001</v>
      </c>
      <c r="E531" s="207">
        <v>3285.25</v>
      </c>
      <c r="F531" s="382"/>
    </row>
    <row r="532" spans="2:6" ht="15">
      <c r="B532" s="206" t="s">
        <v>2711</v>
      </c>
      <c r="C532" s="323">
        <v>-256650</v>
      </c>
      <c r="D532" s="207">
        <v>1053.0288</v>
      </c>
      <c r="E532" s="207">
        <v>1067.8499999999999</v>
      </c>
      <c r="F532" s="382"/>
    </row>
    <row r="533" spans="2:6" ht="15">
      <c r="B533" s="206" t="s">
        <v>2712</v>
      </c>
      <c r="C533" s="323">
        <v>-65200</v>
      </c>
      <c r="D533" s="207">
        <v>7376.1530000000002</v>
      </c>
      <c r="E533" s="207">
        <v>7630.95</v>
      </c>
      <c r="F533" s="382"/>
    </row>
    <row r="534" spans="2:6" ht="15">
      <c r="B534" s="206" t="s">
        <v>2713</v>
      </c>
      <c r="C534" s="323">
        <v>-787500</v>
      </c>
      <c r="D534" s="207">
        <v>894.89319999999998</v>
      </c>
      <c r="E534" s="207">
        <v>903.25</v>
      </c>
      <c r="F534" s="382"/>
    </row>
    <row r="535" spans="2:6" ht="15">
      <c r="B535" s="206" t="s">
        <v>2714</v>
      </c>
      <c r="C535" s="323">
        <v>-1374100</v>
      </c>
      <c r="D535" s="207">
        <v>754.3</v>
      </c>
      <c r="E535" s="207">
        <v>751.8</v>
      </c>
      <c r="F535" s="382"/>
    </row>
    <row r="536" spans="2:6" ht="15">
      <c r="B536" s="206" t="s">
        <v>2715</v>
      </c>
      <c r="C536" s="323">
        <v>-164300</v>
      </c>
      <c r="D536" s="207">
        <v>335.27449999999999</v>
      </c>
      <c r="E536" s="207">
        <v>343</v>
      </c>
      <c r="F536" s="382"/>
    </row>
    <row r="537" spans="2:6" ht="15">
      <c r="B537" s="206" t="s">
        <v>2716</v>
      </c>
      <c r="C537" s="323">
        <v>-13160000</v>
      </c>
      <c r="D537" s="207">
        <v>15.004200000000001</v>
      </c>
      <c r="E537" s="207">
        <v>15.5</v>
      </c>
      <c r="F537" s="382"/>
    </row>
    <row r="538" spans="2:6" ht="15">
      <c r="B538" s="206" t="s">
        <v>2717</v>
      </c>
      <c r="C538" s="323">
        <v>-22400</v>
      </c>
      <c r="D538" s="207">
        <v>695.89120000000003</v>
      </c>
      <c r="E538" s="207">
        <v>718.25</v>
      </c>
      <c r="F538" s="382"/>
    </row>
    <row r="539" spans="2:6" ht="15">
      <c r="B539" s="206" t="s">
        <v>2718</v>
      </c>
      <c r="C539" s="323">
        <v>-2661000</v>
      </c>
      <c r="D539" s="207">
        <v>328.80160000000001</v>
      </c>
      <c r="E539" s="207">
        <v>322.60000000000002</v>
      </c>
      <c r="F539" s="382"/>
    </row>
    <row r="542" spans="2:6" ht="15">
      <c r="B542" s="342" t="s">
        <v>2720</v>
      </c>
      <c r="C542" s="343">
        <v>0.68189999999999995</v>
      </c>
    </row>
    <row r="545" spans="2:8" ht="15">
      <c r="B545" s="240" t="s">
        <v>2820</v>
      </c>
      <c r="C545" s="344"/>
    </row>
    <row r="546" spans="2:8" s="171" customFormat="1" ht="15.75">
      <c r="B546" s="244" t="s">
        <v>2721</v>
      </c>
      <c r="C546" s="338" t="s">
        <v>2722</v>
      </c>
      <c r="F546" s="172"/>
      <c r="G546" s="172"/>
      <c r="H546" s="172"/>
    </row>
    <row r="547" spans="2:8" ht="15">
      <c r="B547" s="206" t="s">
        <v>2723</v>
      </c>
      <c r="C547" s="337">
        <v>21</v>
      </c>
    </row>
    <row r="548" spans="2:8" ht="15">
      <c r="B548" s="206" t="s">
        <v>2821</v>
      </c>
      <c r="C548" s="337">
        <v>10</v>
      </c>
    </row>
    <row r="549" spans="2:8" ht="15">
      <c r="B549" s="206" t="s">
        <v>2822</v>
      </c>
      <c r="C549" s="337">
        <v>15</v>
      </c>
    </row>
    <row r="550" spans="2:8" ht="15">
      <c r="B550" s="206" t="s">
        <v>2823</v>
      </c>
      <c r="C550" s="337">
        <v>12</v>
      </c>
    </row>
    <row r="551" spans="2:8" ht="15">
      <c r="B551" s="206" t="s">
        <v>2824</v>
      </c>
      <c r="C551" s="337">
        <v>5</v>
      </c>
    </row>
    <row r="552" spans="2:8" ht="15">
      <c r="B552" s="206" t="s">
        <v>2825</v>
      </c>
      <c r="C552" s="337">
        <v>1</v>
      </c>
    </row>
    <row r="553" spans="2:8" ht="15">
      <c r="B553" s="206" t="s">
        <v>2724</v>
      </c>
      <c r="C553" s="337">
        <v>27</v>
      </c>
    </row>
    <row r="554" spans="2:8" ht="15">
      <c r="B554" s="206" t="s">
        <v>2826</v>
      </c>
      <c r="C554" s="337">
        <v>29</v>
      </c>
    </row>
    <row r="555" spans="2:8" ht="15">
      <c r="B555" s="206" t="s">
        <v>2827</v>
      </c>
      <c r="C555" s="337">
        <v>1</v>
      </c>
    </row>
    <row r="556" spans="2:8" ht="15">
      <c r="B556" s="206" t="s">
        <v>2828</v>
      </c>
      <c r="C556" s="337">
        <v>13</v>
      </c>
    </row>
    <row r="557" spans="2:8" ht="15">
      <c r="B557" s="206" t="s">
        <v>2829</v>
      </c>
      <c r="C557" s="337">
        <v>1</v>
      </c>
    </row>
    <row r="558" spans="2:8" ht="15">
      <c r="B558" s="206" t="s">
        <v>2725</v>
      </c>
      <c r="C558" s="337">
        <v>11</v>
      </c>
    </row>
    <row r="559" spans="2:8" ht="15">
      <c r="B559" s="206" t="s">
        <v>2726</v>
      </c>
      <c r="C559" s="337">
        <v>3</v>
      </c>
    </row>
    <row r="560" spans="2:8" ht="15">
      <c r="B560" s="206" t="s">
        <v>2727</v>
      </c>
      <c r="C560" s="337">
        <v>36</v>
      </c>
    </row>
    <row r="561" spans="2:3" ht="15">
      <c r="B561" s="206" t="s">
        <v>2830</v>
      </c>
      <c r="C561" s="337">
        <v>19</v>
      </c>
    </row>
    <row r="562" spans="2:3" ht="15">
      <c r="B562" s="206" t="s">
        <v>2728</v>
      </c>
      <c r="C562" s="337">
        <v>25</v>
      </c>
    </row>
    <row r="563" spans="2:3" ht="15">
      <c r="B563" s="206" t="s">
        <v>2831</v>
      </c>
      <c r="C563" s="337">
        <v>3</v>
      </c>
    </row>
    <row r="564" spans="2:3" ht="15">
      <c r="B564" s="206" t="s">
        <v>2729</v>
      </c>
      <c r="C564" s="337">
        <v>30</v>
      </c>
    </row>
    <row r="565" spans="2:3" ht="15">
      <c r="B565" s="206" t="s">
        <v>2832</v>
      </c>
      <c r="C565" s="337">
        <v>24</v>
      </c>
    </row>
    <row r="566" spans="2:3" ht="15">
      <c r="B566" s="206" t="s">
        <v>2833</v>
      </c>
      <c r="C566" s="337">
        <v>3</v>
      </c>
    </row>
    <row r="567" spans="2:3" ht="15">
      <c r="B567" s="206" t="s">
        <v>2730</v>
      </c>
      <c r="C567" s="337">
        <v>33</v>
      </c>
    </row>
    <row r="568" spans="2:3" ht="15">
      <c r="B568" s="206" t="s">
        <v>2731</v>
      </c>
      <c r="C568" s="337">
        <v>13</v>
      </c>
    </row>
    <row r="569" spans="2:3" ht="15">
      <c r="B569" s="206" t="s">
        <v>2834</v>
      </c>
      <c r="C569" s="337">
        <v>1</v>
      </c>
    </row>
    <row r="570" spans="2:3" ht="15">
      <c r="B570" s="206" t="s">
        <v>2732</v>
      </c>
      <c r="C570" s="337">
        <v>19</v>
      </c>
    </row>
    <row r="571" spans="2:3" ht="15">
      <c r="B571" s="206" t="s">
        <v>2835</v>
      </c>
      <c r="C571" s="337">
        <v>1</v>
      </c>
    </row>
    <row r="572" spans="2:3" ht="15">
      <c r="B572" s="206" t="s">
        <v>2836</v>
      </c>
      <c r="C572" s="337">
        <v>17</v>
      </c>
    </row>
    <row r="573" spans="2:3" ht="15">
      <c r="B573" s="206" t="s">
        <v>2837</v>
      </c>
      <c r="C573" s="337">
        <v>10</v>
      </c>
    </row>
    <row r="574" spans="2:3" ht="15">
      <c r="B574" s="206" t="s">
        <v>2838</v>
      </c>
      <c r="C574" s="337">
        <v>5</v>
      </c>
    </row>
    <row r="575" spans="2:3" ht="15">
      <c r="B575" s="206" t="s">
        <v>2733</v>
      </c>
      <c r="C575" s="337">
        <v>14</v>
      </c>
    </row>
    <row r="576" spans="2:3" ht="15">
      <c r="B576" s="206" t="s">
        <v>2734</v>
      </c>
      <c r="C576" s="337">
        <v>14</v>
      </c>
    </row>
    <row r="577" spans="2:3" ht="15">
      <c r="B577" s="206" t="s">
        <v>2839</v>
      </c>
      <c r="C577" s="337">
        <v>8</v>
      </c>
    </row>
    <row r="578" spans="2:3" ht="15">
      <c r="B578" s="206" t="s">
        <v>2840</v>
      </c>
      <c r="C578" s="337">
        <v>3</v>
      </c>
    </row>
    <row r="579" spans="2:3" ht="15">
      <c r="B579" s="206" t="s">
        <v>2841</v>
      </c>
      <c r="C579" s="337">
        <v>11</v>
      </c>
    </row>
    <row r="580" spans="2:3" ht="15">
      <c r="B580" s="206" t="s">
        <v>2842</v>
      </c>
      <c r="C580" s="337">
        <v>3</v>
      </c>
    </row>
    <row r="581" spans="2:3" ht="15">
      <c r="B581" s="206" t="s">
        <v>2735</v>
      </c>
      <c r="C581" s="337">
        <v>32</v>
      </c>
    </row>
    <row r="582" spans="2:3" ht="15">
      <c r="B582" s="206" t="s">
        <v>2736</v>
      </c>
      <c r="C582" s="337">
        <v>10</v>
      </c>
    </row>
    <row r="583" spans="2:3" ht="15">
      <c r="B583" s="206" t="s">
        <v>2843</v>
      </c>
      <c r="C583" s="337">
        <v>1</v>
      </c>
    </row>
    <row r="584" spans="2:3" ht="15">
      <c r="B584" s="206" t="s">
        <v>2737</v>
      </c>
      <c r="C584" s="337">
        <v>12</v>
      </c>
    </row>
    <row r="585" spans="2:3" ht="15">
      <c r="B585" s="206" t="s">
        <v>2844</v>
      </c>
      <c r="C585" s="337">
        <v>14</v>
      </c>
    </row>
    <row r="586" spans="2:3" ht="15">
      <c r="B586" s="206" t="s">
        <v>2845</v>
      </c>
      <c r="C586" s="337">
        <v>23</v>
      </c>
    </row>
    <row r="587" spans="2:3" ht="15">
      <c r="B587" s="206" t="s">
        <v>2846</v>
      </c>
      <c r="C587" s="337">
        <v>19</v>
      </c>
    </row>
    <row r="588" spans="2:3" ht="15">
      <c r="B588" s="206" t="s">
        <v>2738</v>
      </c>
      <c r="C588" s="337">
        <v>20</v>
      </c>
    </row>
    <row r="589" spans="2:3" ht="15">
      <c r="B589" s="206" t="s">
        <v>2847</v>
      </c>
      <c r="C589" s="337">
        <v>17</v>
      </c>
    </row>
    <row r="590" spans="2:3" ht="15">
      <c r="B590" s="206" t="s">
        <v>2848</v>
      </c>
      <c r="C590" s="337">
        <v>4</v>
      </c>
    </row>
    <row r="591" spans="2:3" ht="15">
      <c r="B591" s="206" t="s">
        <v>2739</v>
      </c>
      <c r="C591" s="337">
        <v>20</v>
      </c>
    </row>
    <row r="592" spans="2:3" ht="15">
      <c r="B592" s="206" t="s">
        <v>2849</v>
      </c>
      <c r="C592" s="337">
        <v>7</v>
      </c>
    </row>
    <row r="593" spans="2:3" ht="15">
      <c r="B593" s="206" t="s">
        <v>2850</v>
      </c>
      <c r="C593" s="337">
        <v>15</v>
      </c>
    </row>
    <row r="594" spans="2:3" ht="15">
      <c r="B594" s="206" t="s">
        <v>2740</v>
      </c>
      <c r="C594" s="337">
        <v>20</v>
      </c>
    </row>
    <row r="595" spans="2:3" ht="15">
      <c r="B595" s="206" t="s">
        <v>2851</v>
      </c>
      <c r="C595" s="337">
        <v>2</v>
      </c>
    </row>
    <row r="596" spans="2:3" ht="15">
      <c r="B596" s="206" t="s">
        <v>2741</v>
      </c>
      <c r="C596" s="337">
        <v>27</v>
      </c>
    </row>
    <row r="597" spans="2:3" ht="15">
      <c r="B597" s="206" t="s">
        <v>2742</v>
      </c>
      <c r="C597" s="337">
        <v>20</v>
      </c>
    </row>
    <row r="598" spans="2:3" ht="15">
      <c r="B598" s="206" t="s">
        <v>2852</v>
      </c>
      <c r="C598" s="337">
        <v>1</v>
      </c>
    </row>
    <row r="599" spans="2:3" ht="15">
      <c r="B599" s="206" t="s">
        <v>2853</v>
      </c>
      <c r="C599" s="337">
        <v>9</v>
      </c>
    </row>
    <row r="600" spans="2:3" ht="15">
      <c r="B600" s="206" t="s">
        <v>2854</v>
      </c>
      <c r="C600" s="337">
        <v>4</v>
      </c>
    </row>
    <row r="601" spans="2:3" ht="15">
      <c r="B601" s="206" t="s">
        <v>2855</v>
      </c>
      <c r="C601" s="337">
        <v>25</v>
      </c>
    </row>
    <row r="602" spans="2:3" ht="15">
      <c r="B602" s="206" t="s">
        <v>2856</v>
      </c>
      <c r="C602" s="337">
        <v>6</v>
      </c>
    </row>
    <row r="603" spans="2:3" ht="15">
      <c r="B603" s="206" t="s">
        <v>2743</v>
      </c>
      <c r="C603" s="337">
        <v>14</v>
      </c>
    </row>
    <row r="604" spans="2:3" ht="15">
      <c r="B604" s="206" t="s">
        <v>2744</v>
      </c>
      <c r="C604" s="337">
        <v>28</v>
      </c>
    </row>
    <row r="605" spans="2:3" ht="15">
      <c r="B605" s="206" t="s">
        <v>2857</v>
      </c>
      <c r="C605" s="337">
        <v>4</v>
      </c>
    </row>
    <row r="606" spans="2:3" ht="15">
      <c r="B606" s="206" t="s">
        <v>2858</v>
      </c>
      <c r="C606" s="337">
        <v>5</v>
      </c>
    </row>
    <row r="607" spans="2:3" ht="15">
      <c r="B607" s="206" t="s">
        <v>2745</v>
      </c>
      <c r="C607" s="337">
        <v>32</v>
      </c>
    </row>
    <row r="608" spans="2:3" ht="15">
      <c r="B608" s="206" t="s">
        <v>2746</v>
      </c>
      <c r="C608" s="337">
        <v>21</v>
      </c>
    </row>
    <row r="609" spans="2:3" ht="15">
      <c r="B609" s="206" t="s">
        <v>2859</v>
      </c>
      <c r="C609" s="337">
        <v>4</v>
      </c>
    </row>
    <row r="610" spans="2:3" ht="15">
      <c r="B610" s="206" t="s">
        <v>2747</v>
      </c>
      <c r="C610" s="337">
        <v>27</v>
      </c>
    </row>
    <row r="611" spans="2:3" ht="15">
      <c r="B611" s="206" t="s">
        <v>2860</v>
      </c>
      <c r="C611" s="337">
        <v>14</v>
      </c>
    </row>
    <row r="612" spans="2:3" ht="15">
      <c r="B612" s="206" t="s">
        <v>2861</v>
      </c>
      <c r="C612" s="337">
        <v>4</v>
      </c>
    </row>
    <row r="613" spans="2:3" ht="15">
      <c r="B613" s="206" t="s">
        <v>2862</v>
      </c>
      <c r="C613" s="337">
        <v>23</v>
      </c>
    </row>
    <row r="614" spans="2:3" ht="15">
      <c r="B614" s="206" t="s">
        <v>2748</v>
      </c>
      <c r="C614" s="337">
        <v>6</v>
      </c>
    </row>
    <row r="615" spans="2:3" ht="15">
      <c r="B615" s="206" t="s">
        <v>2863</v>
      </c>
      <c r="C615" s="337">
        <v>38</v>
      </c>
    </row>
    <row r="616" spans="2:3" ht="15">
      <c r="B616" s="206" t="s">
        <v>2864</v>
      </c>
      <c r="C616" s="337">
        <v>3</v>
      </c>
    </row>
    <row r="617" spans="2:3" ht="15">
      <c r="B617" s="206" t="s">
        <v>2865</v>
      </c>
      <c r="C617" s="337">
        <v>13</v>
      </c>
    </row>
    <row r="618" spans="2:3" ht="15">
      <c r="B618" s="206" t="s">
        <v>2749</v>
      </c>
      <c r="C618" s="337">
        <v>28</v>
      </c>
    </row>
    <row r="619" spans="2:3" ht="15">
      <c r="B619" s="206" t="s">
        <v>2750</v>
      </c>
      <c r="C619" s="337">
        <v>15</v>
      </c>
    </row>
    <row r="620" spans="2:3" ht="15">
      <c r="B620" s="206" t="s">
        <v>2866</v>
      </c>
      <c r="C620" s="337">
        <v>3</v>
      </c>
    </row>
    <row r="621" spans="2:3" ht="15">
      <c r="B621" s="206" t="s">
        <v>2751</v>
      </c>
      <c r="C621" s="337">
        <v>7</v>
      </c>
    </row>
    <row r="622" spans="2:3" ht="15">
      <c r="B622" s="206" t="s">
        <v>2867</v>
      </c>
      <c r="C622" s="337">
        <v>12</v>
      </c>
    </row>
    <row r="623" spans="2:3" ht="15">
      <c r="B623" s="206" t="s">
        <v>2868</v>
      </c>
      <c r="C623" s="337">
        <v>1</v>
      </c>
    </row>
    <row r="624" spans="2:3" ht="15">
      <c r="B624" s="206" t="s">
        <v>2869</v>
      </c>
      <c r="C624" s="337">
        <v>13</v>
      </c>
    </row>
    <row r="625" spans="2:3" ht="15">
      <c r="B625" s="206" t="s">
        <v>2870</v>
      </c>
      <c r="C625" s="337">
        <v>1</v>
      </c>
    </row>
    <row r="626" spans="2:3" ht="15">
      <c r="B626" s="206" t="s">
        <v>2871</v>
      </c>
      <c r="C626" s="337">
        <v>13</v>
      </c>
    </row>
    <row r="627" spans="2:3" ht="15">
      <c r="B627" s="206" t="s">
        <v>2752</v>
      </c>
      <c r="C627" s="337">
        <v>5</v>
      </c>
    </row>
    <row r="628" spans="2:3" ht="15">
      <c r="B628" s="206" t="s">
        <v>2753</v>
      </c>
      <c r="C628" s="337">
        <v>15</v>
      </c>
    </row>
    <row r="629" spans="2:3" ht="15">
      <c r="B629" s="206" t="s">
        <v>2754</v>
      </c>
      <c r="C629" s="337">
        <v>3</v>
      </c>
    </row>
    <row r="630" spans="2:3" ht="15">
      <c r="B630" s="206" t="s">
        <v>2872</v>
      </c>
      <c r="C630" s="337">
        <v>18</v>
      </c>
    </row>
    <row r="631" spans="2:3" ht="15">
      <c r="B631" s="206" t="s">
        <v>2873</v>
      </c>
      <c r="C631" s="337">
        <v>39</v>
      </c>
    </row>
    <row r="632" spans="2:3" ht="15">
      <c r="B632" s="206" t="s">
        <v>2755</v>
      </c>
      <c r="C632" s="337">
        <v>26</v>
      </c>
    </row>
    <row r="633" spans="2:3" ht="15">
      <c r="B633" s="206" t="s">
        <v>2874</v>
      </c>
      <c r="C633" s="337">
        <v>21</v>
      </c>
    </row>
    <row r="634" spans="2:3" ht="15">
      <c r="B634" s="206" t="s">
        <v>2875</v>
      </c>
      <c r="C634" s="337">
        <v>18</v>
      </c>
    </row>
    <row r="635" spans="2:3" ht="15">
      <c r="B635" s="206" t="s">
        <v>2876</v>
      </c>
      <c r="C635" s="337">
        <v>2</v>
      </c>
    </row>
    <row r="636" spans="2:3" ht="15">
      <c r="B636" s="206" t="s">
        <v>2756</v>
      </c>
      <c r="C636" s="337">
        <v>29</v>
      </c>
    </row>
    <row r="637" spans="2:3" ht="15">
      <c r="B637" s="206" t="s">
        <v>2877</v>
      </c>
      <c r="C637" s="337">
        <v>3</v>
      </c>
    </row>
    <row r="638" spans="2:3" ht="15">
      <c r="B638" s="206" t="s">
        <v>2878</v>
      </c>
      <c r="C638" s="337">
        <v>14</v>
      </c>
    </row>
    <row r="639" spans="2:3" ht="15">
      <c r="B639" s="206" t="s">
        <v>2879</v>
      </c>
      <c r="C639" s="337">
        <v>19</v>
      </c>
    </row>
    <row r="640" spans="2:3" ht="15">
      <c r="B640" s="206" t="s">
        <v>2880</v>
      </c>
      <c r="C640" s="337">
        <v>42</v>
      </c>
    </row>
    <row r="641" spans="2:3" ht="15">
      <c r="B641" s="206" t="s">
        <v>2881</v>
      </c>
      <c r="C641" s="337">
        <v>4</v>
      </c>
    </row>
    <row r="642" spans="2:3" ht="15">
      <c r="B642" s="206" t="s">
        <v>2757</v>
      </c>
      <c r="C642" s="337">
        <v>3</v>
      </c>
    </row>
    <row r="643" spans="2:3" ht="15">
      <c r="B643" s="206" t="s">
        <v>2882</v>
      </c>
      <c r="C643" s="337">
        <v>3</v>
      </c>
    </row>
    <row r="644" spans="2:3" ht="15">
      <c r="B644" s="206" t="s">
        <v>2883</v>
      </c>
      <c r="C644" s="337">
        <v>7</v>
      </c>
    </row>
    <row r="645" spans="2:3" ht="15">
      <c r="B645" s="206" t="s">
        <v>2884</v>
      </c>
      <c r="C645" s="337">
        <v>1</v>
      </c>
    </row>
    <row r="646" spans="2:3" ht="15">
      <c r="B646" s="206" t="s">
        <v>2885</v>
      </c>
      <c r="C646" s="337">
        <v>1</v>
      </c>
    </row>
    <row r="647" spans="2:3" ht="15">
      <c r="B647" s="206" t="s">
        <v>2886</v>
      </c>
      <c r="C647" s="337">
        <v>1</v>
      </c>
    </row>
    <row r="648" spans="2:3" ht="15">
      <c r="B648" s="206" t="s">
        <v>2887</v>
      </c>
      <c r="C648" s="337">
        <v>7</v>
      </c>
    </row>
    <row r="649" spans="2:3" ht="15">
      <c r="B649" s="206" t="s">
        <v>2758</v>
      </c>
      <c r="C649" s="337">
        <v>11</v>
      </c>
    </row>
    <row r="650" spans="2:3" ht="15">
      <c r="B650" s="206" t="s">
        <v>2888</v>
      </c>
      <c r="C650" s="337">
        <v>10</v>
      </c>
    </row>
    <row r="651" spans="2:3" ht="15">
      <c r="B651" s="206" t="s">
        <v>2759</v>
      </c>
      <c r="C651" s="337">
        <v>13</v>
      </c>
    </row>
    <row r="652" spans="2:3" ht="15">
      <c r="B652" s="206" t="s">
        <v>2889</v>
      </c>
      <c r="C652" s="337">
        <v>6</v>
      </c>
    </row>
    <row r="653" spans="2:3" ht="15">
      <c r="B653" s="206" t="s">
        <v>2890</v>
      </c>
      <c r="C653" s="337">
        <v>14</v>
      </c>
    </row>
    <row r="654" spans="2:3" ht="15">
      <c r="B654" s="206" t="s">
        <v>2760</v>
      </c>
      <c r="C654" s="337">
        <v>2</v>
      </c>
    </row>
    <row r="655" spans="2:3" ht="15">
      <c r="B655" s="206" t="s">
        <v>2761</v>
      </c>
      <c r="C655" s="337">
        <v>6</v>
      </c>
    </row>
    <row r="656" spans="2:3" ht="15">
      <c r="B656" s="206" t="s">
        <v>2891</v>
      </c>
      <c r="C656" s="337">
        <v>6</v>
      </c>
    </row>
    <row r="657" spans="2:3" ht="15">
      <c r="B657" s="206" t="s">
        <v>2762</v>
      </c>
      <c r="C657" s="337">
        <v>38</v>
      </c>
    </row>
    <row r="658" spans="2:3" ht="15">
      <c r="B658" s="206" t="s">
        <v>2763</v>
      </c>
      <c r="C658" s="337">
        <v>39</v>
      </c>
    </row>
    <row r="659" spans="2:3" ht="15">
      <c r="B659" s="206" t="s">
        <v>2892</v>
      </c>
      <c r="C659" s="337">
        <v>5</v>
      </c>
    </row>
    <row r="660" spans="2:3" ht="15">
      <c r="B660" s="206" t="s">
        <v>2893</v>
      </c>
      <c r="C660" s="337">
        <v>11</v>
      </c>
    </row>
    <row r="661" spans="2:3" ht="15">
      <c r="B661" s="206" t="s">
        <v>2894</v>
      </c>
      <c r="C661" s="337">
        <v>12</v>
      </c>
    </row>
    <row r="662" spans="2:3" ht="15">
      <c r="B662" s="206" t="s">
        <v>2895</v>
      </c>
      <c r="C662" s="337">
        <v>6</v>
      </c>
    </row>
    <row r="663" spans="2:3" ht="15">
      <c r="B663" s="206" t="s">
        <v>2896</v>
      </c>
      <c r="C663" s="337">
        <v>13</v>
      </c>
    </row>
    <row r="664" spans="2:3" ht="15">
      <c r="B664" s="206" t="s">
        <v>2764</v>
      </c>
      <c r="C664" s="337">
        <v>10</v>
      </c>
    </row>
    <row r="665" spans="2:3" ht="15">
      <c r="B665" s="206" t="s">
        <v>2897</v>
      </c>
      <c r="C665" s="337">
        <v>5</v>
      </c>
    </row>
    <row r="666" spans="2:3" ht="15">
      <c r="B666" s="206" t="s">
        <v>2898</v>
      </c>
      <c r="C666" s="337">
        <v>24</v>
      </c>
    </row>
    <row r="667" spans="2:3" ht="15">
      <c r="B667" s="206" t="s">
        <v>2899</v>
      </c>
      <c r="C667" s="337">
        <v>2</v>
      </c>
    </row>
    <row r="668" spans="2:3" ht="15">
      <c r="B668" s="206" t="s">
        <v>2900</v>
      </c>
      <c r="C668" s="337">
        <v>24</v>
      </c>
    </row>
    <row r="669" spans="2:3" ht="15">
      <c r="B669" s="206" t="s">
        <v>2901</v>
      </c>
      <c r="C669" s="337">
        <v>6</v>
      </c>
    </row>
    <row r="670" spans="2:3" ht="15">
      <c r="B670" s="206" t="s">
        <v>2765</v>
      </c>
      <c r="C670" s="337">
        <v>18</v>
      </c>
    </row>
    <row r="671" spans="2:3" ht="15">
      <c r="B671" s="206" t="s">
        <v>2766</v>
      </c>
      <c r="C671" s="337">
        <v>15</v>
      </c>
    </row>
    <row r="672" spans="2:3" ht="15">
      <c r="B672" s="206" t="s">
        <v>2902</v>
      </c>
      <c r="C672" s="337">
        <v>1</v>
      </c>
    </row>
    <row r="673" spans="2:3" ht="15">
      <c r="B673" s="206" t="s">
        <v>2767</v>
      </c>
      <c r="C673" s="337">
        <v>11</v>
      </c>
    </row>
    <row r="674" spans="2:3" ht="15">
      <c r="B674" s="206" t="s">
        <v>2903</v>
      </c>
      <c r="C674" s="337">
        <v>4</v>
      </c>
    </row>
    <row r="675" spans="2:3" ht="15">
      <c r="B675" s="206" t="s">
        <v>2768</v>
      </c>
      <c r="C675" s="337">
        <v>12</v>
      </c>
    </row>
    <row r="676" spans="2:3" ht="15">
      <c r="B676" s="206" t="s">
        <v>2904</v>
      </c>
      <c r="C676" s="337">
        <v>21</v>
      </c>
    </row>
    <row r="677" spans="2:3" ht="15">
      <c r="B677" s="206" t="s">
        <v>2905</v>
      </c>
      <c r="C677" s="337">
        <v>1</v>
      </c>
    </row>
    <row r="678" spans="2:3" ht="15">
      <c r="B678" s="206" t="s">
        <v>2906</v>
      </c>
      <c r="C678" s="337">
        <v>8</v>
      </c>
    </row>
    <row r="679" spans="2:3" ht="15">
      <c r="B679" s="206" t="s">
        <v>2769</v>
      </c>
      <c r="C679" s="337">
        <v>11</v>
      </c>
    </row>
    <row r="680" spans="2:3" ht="15">
      <c r="B680" s="206" t="s">
        <v>2907</v>
      </c>
      <c r="C680" s="337">
        <v>16</v>
      </c>
    </row>
    <row r="681" spans="2:3" ht="15">
      <c r="B681" s="206" t="s">
        <v>2908</v>
      </c>
      <c r="C681" s="337">
        <v>2</v>
      </c>
    </row>
    <row r="682" spans="2:3" ht="15">
      <c r="B682" s="206" t="s">
        <v>2909</v>
      </c>
      <c r="C682" s="337">
        <v>30</v>
      </c>
    </row>
    <row r="683" spans="2:3" ht="15">
      <c r="B683" s="206" t="s">
        <v>2910</v>
      </c>
      <c r="C683" s="337">
        <v>7</v>
      </c>
    </row>
    <row r="684" spans="2:3" ht="15">
      <c r="B684" s="206" t="s">
        <v>2911</v>
      </c>
      <c r="C684" s="337">
        <v>2</v>
      </c>
    </row>
    <row r="685" spans="2:3" ht="15">
      <c r="B685" s="206" t="s">
        <v>2770</v>
      </c>
      <c r="C685" s="337">
        <v>9</v>
      </c>
    </row>
    <row r="686" spans="2:3" ht="15">
      <c r="B686" s="206" t="s">
        <v>2912</v>
      </c>
      <c r="C686" s="337">
        <v>7</v>
      </c>
    </row>
    <row r="687" spans="2:3" ht="15">
      <c r="B687" s="206" t="s">
        <v>2771</v>
      </c>
      <c r="C687" s="337">
        <v>27</v>
      </c>
    </row>
    <row r="688" spans="2:3" ht="15">
      <c r="B688" s="206" t="s">
        <v>2913</v>
      </c>
      <c r="C688" s="337">
        <v>2</v>
      </c>
    </row>
    <row r="689" spans="2:3" ht="15">
      <c r="B689" s="206" t="s">
        <v>2772</v>
      </c>
      <c r="C689" s="337">
        <v>20</v>
      </c>
    </row>
    <row r="690" spans="2:3" ht="15">
      <c r="B690" s="206" t="s">
        <v>2914</v>
      </c>
      <c r="C690" s="337">
        <v>5</v>
      </c>
    </row>
    <row r="691" spans="2:3" ht="15">
      <c r="B691" s="206" t="s">
        <v>2915</v>
      </c>
      <c r="C691" s="337">
        <v>25</v>
      </c>
    </row>
    <row r="692" spans="2:3" ht="15">
      <c r="B692" s="206" t="s">
        <v>2773</v>
      </c>
      <c r="C692" s="337">
        <v>10</v>
      </c>
    </row>
    <row r="693" spans="2:3" ht="15">
      <c r="B693" s="206" t="s">
        <v>2916</v>
      </c>
      <c r="C693" s="337">
        <v>1</v>
      </c>
    </row>
    <row r="694" spans="2:3" ht="15">
      <c r="B694" s="206" t="s">
        <v>2774</v>
      </c>
      <c r="C694" s="337">
        <v>14</v>
      </c>
    </row>
    <row r="695" spans="2:3" ht="15">
      <c r="B695" s="206" t="s">
        <v>2917</v>
      </c>
      <c r="C695" s="337">
        <v>3</v>
      </c>
    </row>
    <row r="696" spans="2:3" ht="15">
      <c r="B696" s="206" t="s">
        <v>2918</v>
      </c>
      <c r="C696" s="337">
        <v>30</v>
      </c>
    </row>
    <row r="697" spans="2:3" ht="15">
      <c r="B697" s="206" t="s">
        <v>2919</v>
      </c>
      <c r="C697" s="337">
        <v>1</v>
      </c>
    </row>
    <row r="698" spans="2:3" ht="15">
      <c r="B698" s="206" t="s">
        <v>2775</v>
      </c>
      <c r="C698" s="337">
        <v>31</v>
      </c>
    </row>
    <row r="699" spans="2:3" ht="15">
      <c r="B699" s="206" t="s">
        <v>2776</v>
      </c>
      <c r="C699" s="337">
        <v>11</v>
      </c>
    </row>
    <row r="700" spans="2:3" ht="15">
      <c r="B700" s="206" t="s">
        <v>2777</v>
      </c>
      <c r="C700" s="337">
        <v>13</v>
      </c>
    </row>
    <row r="701" spans="2:3" ht="15">
      <c r="B701" s="206" t="s">
        <v>2920</v>
      </c>
      <c r="C701" s="337">
        <v>4</v>
      </c>
    </row>
    <row r="702" spans="2:3" ht="15">
      <c r="B702" s="206" t="s">
        <v>2921</v>
      </c>
      <c r="C702" s="337">
        <v>5</v>
      </c>
    </row>
    <row r="703" spans="2:3" ht="15">
      <c r="B703" s="206" t="s">
        <v>2778</v>
      </c>
      <c r="C703" s="337">
        <v>3</v>
      </c>
    </row>
    <row r="704" spans="2:3" ht="15">
      <c r="B704" s="206" t="s">
        <v>2922</v>
      </c>
      <c r="C704" s="337">
        <v>4</v>
      </c>
    </row>
    <row r="705" spans="2:3" ht="15">
      <c r="B705" s="206" t="s">
        <v>2923</v>
      </c>
      <c r="C705" s="337">
        <v>2</v>
      </c>
    </row>
    <row r="706" spans="2:3" ht="15">
      <c r="B706" s="206" t="s">
        <v>2779</v>
      </c>
      <c r="C706" s="337">
        <v>18</v>
      </c>
    </row>
    <row r="707" spans="2:3" ht="15">
      <c r="B707" s="206" t="s">
        <v>2924</v>
      </c>
      <c r="C707" s="337">
        <v>2</v>
      </c>
    </row>
    <row r="708" spans="2:3" ht="15">
      <c r="B708" s="206" t="s">
        <v>2780</v>
      </c>
      <c r="C708" s="337">
        <v>17</v>
      </c>
    </row>
    <row r="709" spans="2:3" ht="15">
      <c r="B709" s="206" t="s">
        <v>2925</v>
      </c>
      <c r="C709" s="337">
        <v>2</v>
      </c>
    </row>
    <row r="710" spans="2:3" ht="15">
      <c r="B710" s="206" t="s">
        <v>2781</v>
      </c>
      <c r="C710" s="337">
        <v>4</v>
      </c>
    </row>
    <row r="711" spans="2:3" ht="15">
      <c r="B711" s="206" t="s">
        <v>2926</v>
      </c>
      <c r="C711" s="337">
        <v>17</v>
      </c>
    </row>
    <row r="712" spans="2:3" ht="15">
      <c r="B712" s="206" t="s">
        <v>2927</v>
      </c>
      <c r="C712" s="337">
        <v>3</v>
      </c>
    </row>
    <row r="713" spans="2:3" ht="15">
      <c r="B713" s="206" t="s">
        <v>2928</v>
      </c>
      <c r="C713" s="337">
        <v>1</v>
      </c>
    </row>
    <row r="714" spans="2:3" ht="15">
      <c r="B714" s="206" t="s">
        <v>2929</v>
      </c>
      <c r="C714" s="337">
        <v>6</v>
      </c>
    </row>
    <row r="715" spans="2:3" ht="15">
      <c r="B715" s="206" t="s">
        <v>2930</v>
      </c>
      <c r="C715" s="337">
        <v>7</v>
      </c>
    </row>
    <row r="716" spans="2:3" ht="15">
      <c r="B716" s="206" t="s">
        <v>2782</v>
      </c>
      <c r="C716" s="337">
        <v>8</v>
      </c>
    </row>
    <row r="717" spans="2:3" ht="15">
      <c r="B717" s="206" t="s">
        <v>2783</v>
      </c>
      <c r="C717" s="337">
        <v>5</v>
      </c>
    </row>
    <row r="718" spans="2:3" ht="15">
      <c r="B718" s="206" t="s">
        <v>2931</v>
      </c>
      <c r="C718" s="337">
        <v>4</v>
      </c>
    </row>
    <row r="719" spans="2:3" ht="15">
      <c r="B719" s="206" t="s">
        <v>2784</v>
      </c>
      <c r="C719" s="337">
        <v>12</v>
      </c>
    </row>
    <row r="720" spans="2:3" ht="15">
      <c r="B720" s="206" t="s">
        <v>2785</v>
      </c>
      <c r="C720" s="337">
        <v>13</v>
      </c>
    </row>
    <row r="721" spans="2:3" ht="15">
      <c r="B721" s="206" t="s">
        <v>2786</v>
      </c>
      <c r="C721" s="337">
        <v>29</v>
      </c>
    </row>
    <row r="722" spans="2:3" ht="15">
      <c r="B722" s="206" t="s">
        <v>2932</v>
      </c>
      <c r="C722" s="337">
        <v>1</v>
      </c>
    </row>
    <row r="723" spans="2:3" ht="15">
      <c r="B723" s="206" t="s">
        <v>2933</v>
      </c>
      <c r="C723" s="337">
        <v>23</v>
      </c>
    </row>
    <row r="724" spans="2:3" ht="15">
      <c r="B724" s="206" t="s">
        <v>2934</v>
      </c>
      <c r="C724" s="337">
        <v>3</v>
      </c>
    </row>
    <row r="725" spans="2:3" ht="15">
      <c r="B725" s="206" t="s">
        <v>2935</v>
      </c>
      <c r="C725" s="337">
        <v>3</v>
      </c>
    </row>
    <row r="726" spans="2:3" ht="15">
      <c r="B726" s="206" t="s">
        <v>2787</v>
      </c>
      <c r="C726" s="337">
        <v>27</v>
      </c>
    </row>
    <row r="727" spans="2:3" ht="15">
      <c r="B727" s="206" t="s">
        <v>2936</v>
      </c>
      <c r="C727" s="337">
        <v>32</v>
      </c>
    </row>
    <row r="728" spans="2:3" ht="15">
      <c r="B728" s="206" t="s">
        <v>2788</v>
      </c>
      <c r="C728" s="337">
        <v>23</v>
      </c>
    </row>
    <row r="729" spans="2:3" ht="15">
      <c r="B729" s="206" t="s">
        <v>2789</v>
      </c>
      <c r="C729" s="337">
        <v>8</v>
      </c>
    </row>
    <row r="730" spans="2:3" ht="15">
      <c r="B730" s="206" t="s">
        <v>2937</v>
      </c>
      <c r="C730" s="337">
        <v>9</v>
      </c>
    </row>
    <row r="731" spans="2:3" ht="15">
      <c r="B731" s="206" t="s">
        <v>2790</v>
      </c>
      <c r="C731" s="337">
        <v>21</v>
      </c>
    </row>
    <row r="732" spans="2:3" ht="15">
      <c r="B732" s="206" t="s">
        <v>2938</v>
      </c>
      <c r="C732" s="337">
        <v>10</v>
      </c>
    </row>
    <row r="733" spans="2:3" ht="15">
      <c r="B733" s="206" t="s">
        <v>2939</v>
      </c>
      <c r="C733" s="337">
        <v>6</v>
      </c>
    </row>
    <row r="734" spans="2:3" ht="15">
      <c r="B734" s="206" t="s">
        <v>2940</v>
      </c>
      <c r="C734" s="337">
        <v>6</v>
      </c>
    </row>
    <row r="735" spans="2:3" ht="15">
      <c r="B735" s="206" t="s">
        <v>2791</v>
      </c>
      <c r="C735" s="337">
        <v>12</v>
      </c>
    </row>
    <row r="736" spans="2:3" ht="15">
      <c r="B736" s="206" t="s">
        <v>2792</v>
      </c>
      <c r="C736" s="337">
        <v>24</v>
      </c>
    </row>
    <row r="737" spans="2:3" ht="15">
      <c r="B737" s="206" t="s">
        <v>2941</v>
      </c>
      <c r="C737" s="337">
        <v>5</v>
      </c>
    </row>
    <row r="738" spans="2:3" ht="15">
      <c r="B738" s="206" t="s">
        <v>2942</v>
      </c>
      <c r="C738" s="337">
        <v>26</v>
      </c>
    </row>
    <row r="739" spans="2:3" ht="15">
      <c r="B739" s="206" t="s">
        <v>2943</v>
      </c>
      <c r="C739" s="337">
        <v>8</v>
      </c>
    </row>
    <row r="740" spans="2:3" ht="15">
      <c r="B740" s="206" t="s">
        <v>2944</v>
      </c>
      <c r="C740" s="337">
        <v>17</v>
      </c>
    </row>
    <row r="741" spans="2:3" ht="15">
      <c r="B741" s="206" t="s">
        <v>2793</v>
      </c>
      <c r="C741" s="337">
        <v>37</v>
      </c>
    </row>
    <row r="742" spans="2:3" ht="15">
      <c r="B742" s="206" t="s">
        <v>2794</v>
      </c>
      <c r="C742" s="337">
        <v>26</v>
      </c>
    </row>
    <row r="743" spans="2:3" ht="15">
      <c r="B743" s="206" t="s">
        <v>2945</v>
      </c>
      <c r="C743" s="337">
        <v>2</v>
      </c>
    </row>
    <row r="744" spans="2:3" ht="15">
      <c r="B744" s="206" t="s">
        <v>2795</v>
      </c>
      <c r="C744" s="337">
        <v>7</v>
      </c>
    </row>
    <row r="745" spans="2:3" ht="15">
      <c r="B745" s="206" t="s">
        <v>2946</v>
      </c>
      <c r="C745" s="337">
        <v>6</v>
      </c>
    </row>
    <row r="746" spans="2:3" ht="15">
      <c r="B746" s="206" t="s">
        <v>2947</v>
      </c>
      <c r="C746" s="337">
        <v>13</v>
      </c>
    </row>
    <row r="747" spans="2:3" ht="15">
      <c r="B747" s="206" t="s">
        <v>2948</v>
      </c>
      <c r="C747" s="337">
        <v>26</v>
      </c>
    </row>
    <row r="748" spans="2:3" ht="15">
      <c r="B748" s="206" t="s">
        <v>2949</v>
      </c>
      <c r="C748" s="337">
        <v>9</v>
      </c>
    </row>
    <row r="749" spans="2:3" ht="15">
      <c r="B749" s="206" t="s">
        <v>2950</v>
      </c>
      <c r="C749" s="337">
        <v>3</v>
      </c>
    </row>
    <row r="750" spans="2:3" ht="15">
      <c r="B750" s="206" t="s">
        <v>2796</v>
      </c>
      <c r="C750" s="337">
        <v>18</v>
      </c>
    </row>
    <row r="751" spans="2:3" ht="15">
      <c r="B751" s="206" t="s">
        <v>2951</v>
      </c>
      <c r="C751" s="337">
        <v>2</v>
      </c>
    </row>
    <row r="752" spans="2:3" ht="15">
      <c r="B752" s="206" t="s">
        <v>2952</v>
      </c>
      <c r="C752" s="337">
        <v>8</v>
      </c>
    </row>
    <row r="753" spans="2:3" ht="15">
      <c r="B753" s="206" t="s">
        <v>2953</v>
      </c>
      <c r="C753" s="337">
        <v>1</v>
      </c>
    </row>
    <row r="754" spans="2:3" ht="15">
      <c r="B754" s="206" t="s">
        <v>2954</v>
      </c>
      <c r="C754" s="337">
        <v>6</v>
      </c>
    </row>
    <row r="755" spans="2:3" ht="15">
      <c r="B755" s="206" t="s">
        <v>2797</v>
      </c>
      <c r="C755" s="337">
        <v>16</v>
      </c>
    </row>
    <row r="756" spans="2:3" ht="15">
      <c r="B756" s="206" t="s">
        <v>2955</v>
      </c>
      <c r="C756" s="337">
        <v>18</v>
      </c>
    </row>
    <row r="757" spans="2:3" ht="15">
      <c r="B757" s="206" t="s">
        <v>2956</v>
      </c>
      <c r="C757" s="337">
        <v>3</v>
      </c>
    </row>
    <row r="758" spans="2:3" ht="15">
      <c r="B758" s="206" t="s">
        <v>2798</v>
      </c>
      <c r="C758" s="337">
        <v>25</v>
      </c>
    </row>
    <row r="759" spans="2:3" ht="15">
      <c r="B759" s="206" t="s">
        <v>2957</v>
      </c>
      <c r="C759" s="337">
        <v>15</v>
      </c>
    </row>
    <row r="760" spans="2:3" ht="15">
      <c r="B760" s="206" t="s">
        <v>2799</v>
      </c>
      <c r="C760" s="337">
        <v>4</v>
      </c>
    </row>
    <row r="761" spans="2:3" ht="15">
      <c r="B761" s="206" t="s">
        <v>2958</v>
      </c>
      <c r="C761" s="337">
        <v>3</v>
      </c>
    </row>
    <row r="762" spans="2:3" ht="15">
      <c r="B762" s="206" t="s">
        <v>2800</v>
      </c>
      <c r="C762" s="337">
        <v>12</v>
      </c>
    </row>
    <row r="763" spans="2:3" ht="15">
      <c r="B763" s="206" t="s">
        <v>2959</v>
      </c>
      <c r="C763" s="337">
        <v>2</v>
      </c>
    </row>
    <row r="764" spans="2:3" ht="15">
      <c r="B764" s="206" t="s">
        <v>2801</v>
      </c>
      <c r="C764" s="337">
        <v>24</v>
      </c>
    </row>
    <row r="765" spans="2:3" ht="15">
      <c r="B765" s="206" t="s">
        <v>2802</v>
      </c>
      <c r="C765" s="337">
        <v>11</v>
      </c>
    </row>
    <row r="766" spans="2:3" ht="15">
      <c r="B766" s="206" t="s">
        <v>2803</v>
      </c>
      <c r="C766" s="337">
        <v>48</v>
      </c>
    </row>
    <row r="767" spans="2:3" ht="15">
      <c r="B767" s="206" t="s">
        <v>2960</v>
      </c>
      <c r="C767" s="337">
        <v>3</v>
      </c>
    </row>
    <row r="768" spans="2:3" ht="15">
      <c r="B768" s="206" t="s">
        <v>2961</v>
      </c>
      <c r="C768" s="337">
        <v>18</v>
      </c>
    </row>
    <row r="769" spans="2:3" ht="15">
      <c r="B769" s="206" t="s">
        <v>2962</v>
      </c>
      <c r="C769" s="337">
        <v>5</v>
      </c>
    </row>
    <row r="770" spans="2:3" ht="15">
      <c r="B770" s="206" t="s">
        <v>2804</v>
      </c>
      <c r="C770" s="337">
        <v>9</v>
      </c>
    </row>
    <row r="773" spans="2:3" ht="15.75">
      <c r="B773" s="244" t="s">
        <v>2805</v>
      </c>
      <c r="C773" s="338" t="s">
        <v>2722</v>
      </c>
    </row>
    <row r="774" spans="2:3" ht="15">
      <c r="B774" s="206" t="s">
        <v>2723</v>
      </c>
      <c r="C774" s="337">
        <v>21</v>
      </c>
    </row>
    <row r="775" spans="2:3" ht="15">
      <c r="B775" s="206" t="s">
        <v>2821</v>
      </c>
      <c r="C775" s="337">
        <v>10</v>
      </c>
    </row>
    <row r="776" spans="2:3" ht="15">
      <c r="B776" s="206" t="s">
        <v>2822</v>
      </c>
      <c r="C776" s="337">
        <v>15</v>
      </c>
    </row>
    <row r="777" spans="2:3" ht="15">
      <c r="B777" s="206" t="s">
        <v>2823</v>
      </c>
      <c r="C777" s="337">
        <v>12</v>
      </c>
    </row>
    <row r="778" spans="2:3" ht="15">
      <c r="B778" s="206" t="s">
        <v>2824</v>
      </c>
      <c r="C778" s="337">
        <v>5</v>
      </c>
    </row>
    <row r="779" spans="2:3" ht="15">
      <c r="B779" s="206" t="s">
        <v>2825</v>
      </c>
      <c r="C779" s="337">
        <v>1</v>
      </c>
    </row>
    <row r="780" spans="2:3" ht="15">
      <c r="B780" s="206" t="s">
        <v>2724</v>
      </c>
      <c r="C780" s="337">
        <v>27</v>
      </c>
    </row>
    <row r="781" spans="2:3" ht="15">
      <c r="B781" s="206" t="s">
        <v>2826</v>
      </c>
      <c r="C781" s="337">
        <v>29</v>
      </c>
    </row>
    <row r="782" spans="2:3" ht="15">
      <c r="B782" s="206" t="s">
        <v>2827</v>
      </c>
      <c r="C782" s="337">
        <v>1</v>
      </c>
    </row>
    <row r="783" spans="2:3" ht="15">
      <c r="B783" s="206" t="s">
        <v>2828</v>
      </c>
      <c r="C783" s="337">
        <v>13</v>
      </c>
    </row>
    <row r="784" spans="2:3" ht="15">
      <c r="B784" s="206" t="s">
        <v>2829</v>
      </c>
      <c r="C784" s="337">
        <v>1</v>
      </c>
    </row>
    <row r="785" spans="2:3" ht="15">
      <c r="B785" s="206" t="s">
        <v>2725</v>
      </c>
      <c r="C785" s="337">
        <v>11</v>
      </c>
    </row>
    <row r="786" spans="2:3" ht="15">
      <c r="B786" s="206" t="s">
        <v>2726</v>
      </c>
      <c r="C786" s="337">
        <v>3</v>
      </c>
    </row>
    <row r="787" spans="2:3" ht="15">
      <c r="B787" s="206" t="s">
        <v>2727</v>
      </c>
      <c r="C787" s="337">
        <v>36</v>
      </c>
    </row>
    <row r="788" spans="2:3" ht="15">
      <c r="B788" s="206" t="s">
        <v>2830</v>
      </c>
      <c r="C788" s="337">
        <v>19</v>
      </c>
    </row>
    <row r="789" spans="2:3" ht="15">
      <c r="B789" s="206" t="s">
        <v>2728</v>
      </c>
      <c r="C789" s="337">
        <v>25</v>
      </c>
    </row>
    <row r="790" spans="2:3" ht="15">
      <c r="B790" s="206" t="s">
        <v>2831</v>
      </c>
      <c r="C790" s="337">
        <v>3</v>
      </c>
    </row>
    <row r="791" spans="2:3" ht="15">
      <c r="B791" s="206" t="s">
        <v>2729</v>
      </c>
      <c r="C791" s="337">
        <v>30</v>
      </c>
    </row>
    <row r="792" spans="2:3" ht="15">
      <c r="B792" s="206" t="s">
        <v>2832</v>
      </c>
      <c r="C792" s="337">
        <v>24</v>
      </c>
    </row>
    <row r="793" spans="2:3" ht="15">
      <c r="B793" s="206" t="s">
        <v>2833</v>
      </c>
      <c r="C793" s="337">
        <v>3</v>
      </c>
    </row>
    <row r="794" spans="2:3" ht="15">
      <c r="B794" s="206" t="s">
        <v>2730</v>
      </c>
      <c r="C794" s="337">
        <v>33</v>
      </c>
    </row>
    <row r="795" spans="2:3" ht="15">
      <c r="B795" s="206" t="s">
        <v>2731</v>
      </c>
      <c r="C795" s="337">
        <v>13</v>
      </c>
    </row>
    <row r="796" spans="2:3" ht="15">
      <c r="B796" s="206" t="s">
        <v>2834</v>
      </c>
      <c r="C796" s="337">
        <v>1</v>
      </c>
    </row>
    <row r="797" spans="2:3" ht="15">
      <c r="B797" s="206" t="s">
        <v>2732</v>
      </c>
      <c r="C797" s="337">
        <v>19</v>
      </c>
    </row>
    <row r="798" spans="2:3" ht="15">
      <c r="B798" s="206" t="s">
        <v>2835</v>
      </c>
      <c r="C798" s="337">
        <v>1</v>
      </c>
    </row>
    <row r="799" spans="2:3" ht="15">
      <c r="B799" s="206" t="s">
        <v>2836</v>
      </c>
      <c r="C799" s="337">
        <v>17</v>
      </c>
    </row>
    <row r="800" spans="2:3" ht="15">
      <c r="B800" s="206" t="s">
        <v>2837</v>
      </c>
      <c r="C800" s="337">
        <v>10</v>
      </c>
    </row>
    <row r="801" spans="2:3" ht="15">
      <c r="B801" s="206" t="s">
        <v>2838</v>
      </c>
      <c r="C801" s="337">
        <v>5</v>
      </c>
    </row>
    <row r="802" spans="2:3" ht="15">
      <c r="B802" s="206" t="s">
        <v>2733</v>
      </c>
      <c r="C802" s="337">
        <v>14</v>
      </c>
    </row>
    <row r="803" spans="2:3" ht="15">
      <c r="B803" s="206" t="s">
        <v>2734</v>
      </c>
      <c r="C803" s="337">
        <v>14</v>
      </c>
    </row>
    <row r="804" spans="2:3" ht="15">
      <c r="B804" s="206" t="s">
        <v>2839</v>
      </c>
      <c r="C804" s="337">
        <v>8</v>
      </c>
    </row>
    <row r="805" spans="2:3" ht="15">
      <c r="B805" s="206" t="s">
        <v>2840</v>
      </c>
      <c r="C805" s="337">
        <v>3</v>
      </c>
    </row>
    <row r="806" spans="2:3" ht="15">
      <c r="B806" s="206" t="s">
        <v>2841</v>
      </c>
      <c r="C806" s="337">
        <v>11</v>
      </c>
    </row>
    <row r="807" spans="2:3" ht="15">
      <c r="B807" s="206" t="s">
        <v>2842</v>
      </c>
      <c r="C807" s="337">
        <v>3</v>
      </c>
    </row>
    <row r="808" spans="2:3" ht="15">
      <c r="B808" s="206" t="s">
        <v>2735</v>
      </c>
      <c r="C808" s="337">
        <v>32</v>
      </c>
    </row>
    <row r="809" spans="2:3" ht="15">
      <c r="B809" s="206" t="s">
        <v>2736</v>
      </c>
      <c r="C809" s="337">
        <v>10</v>
      </c>
    </row>
    <row r="810" spans="2:3" ht="15">
      <c r="B810" s="206" t="s">
        <v>2843</v>
      </c>
      <c r="C810" s="337">
        <v>1</v>
      </c>
    </row>
    <row r="811" spans="2:3" ht="15">
      <c r="B811" s="206" t="s">
        <v>2737</v>
      </c>
      <c r="C811" s="337">
        <v>12</v>
      </c>
    </row>
    <row r="812" spans="2:3" ht="15">
      <c r="B812" s="206" t="s">
        <v>2844</v>
      </c>
      <c r="C812" s="337">
        <v>14</v>
      </c>
    </row>
    <row r="813" spans="2:3" ht="15">
      <c r="B813" s="206" t="s">
        <v>2845</v>
      </c>
      <c r="C813" s="337">
        <v>23</v>
      </c>
    </row>
    <row r="814" spans="2:3" ht="15">
      <c r="B814" s="206" t="s">
        <v>2846</v>
      </c>
      <c r="C814" s="337">
        <v>19</v>
      </c>
    </row>
    <row r="815" spans="2:3" ht="15">
      <c r="B815" s="206" t="s">
        <v>2738</v>
      </c>
      <c r="C815" s="337">
        <v>20</v>
      </c>
    </row>
    <row r="816" spans="2:3" ht="15">
      <c r="B816" s="206" t="s">
        <v>2847</v>
      </c>
      <c r="C816" s="337">
        <v>17</v>
      </c>
    </row>
    <row r="817" spans="2:3" ht="15">
      <c r="B817" s="206" t="s">
        <v>2848</v>
      </c>
      <c r="C817" s="337">
        <v>4</v>
      </c>
    </row>
    <row r="818" spans="2:3" ht="15">
      <c r="B818" s="206" t="s">
        <v>2739</v>
      </c>
      <c r="C818" s="337">
        <v>20</v>
      </c>
    </row>
    <row r="819" spans="2:3" ht="15">
      <c r="B819" s="206" t="s">
        <v>2849</v>
      </c>
      <c r="C819" s="337">
        <v>7</v>
      </c>
    </row>
    <row r="820" spans="2:3" ht="15">
      <c r="B820" s="206" t="s">
        <v>2850</v>
      </c>
      <c r="C820" s="337">
        <v>15</v>
      </c>
    </row>
    <row r="821" spans="2:3" ht="15">
      <c r="B821" s="206" t="s">
        <v>2740</v>
      </c>
      <c r="C821" s="337">
        <v>20</v>
      </c>
    </row>
    <row r="822" spans="2:3" ht="15">
      <c r="B822" s="206" t="s">
        <v>2851</v>
      </c>
      <c r="C822" s="337">
        <v>2</v>
      </c>
    </row>
    <row r="823" spans="2:3" ht="15">
      <c r="B823" s="206" t="s">
        <v>2741</v>
      </c>
      <c r="C823" s="337">
        <v>27</v>
      </c>
    </row>
    <row r="824" spans="2:3" ht="15">
      <c r="B824" s="206" t="s">
        <v>2742</v>
      </c>
      <c r="C824" s="337">
        <v>20</v>
      </c>
    </row>
    <row r="825" spans="2:3" ht="15">
      <c r="B825" s="206" t="s">
        <v>2852</v>
      </c>
      <c r="C825" s="337">
        <v>1</v>
      </c>
    </row>
    <row r="826" spans="2:3" ht="15">
      <c r="B826" s="206" t="s">
        <v>2853</v>
      </c>
      <c r="C826" s="337">
        <v>9</v>
      </c>
    </row>
    <row r="827" spans="2:3" ht="15">
      <c r="B827" s="206" t="s">
        <v>2854</v>
      </c>
      <c r="C827" s="337">
        <v>4</v>
      </c>
    </row>
    <row r="828" spans="2:3" ht="15">
      <c r="B828" s="206" t="s">
        <v>2855</v>
      </c>
      <c r="C828" s="337">
        <v>25</v>
      </c>
    </row>
    <row r="829" spans="2:3" ht="15">
      <c r="B829" s="206" t="s">
        <v>2856</v>
      </c>
      <c r="C829" s="337">
        <v>6</v>
      </c>
    </row>
    <row r="830" spans="2:3" ht="15">
      <c r="B830" s="206" t="s">
        <v>2743</v>
      </c>
      <c r="C830" s="337">
        <v>14</v>
      </c>
    </row>
    <row r="831" spans="2:3" ht="15">
      <c r="B831" s="206" t="s">
        <v>2744</v>
      </c>
      <c r="C831" s="337">
        <v>28</v>
      </c>
    </row>
    <row r="832" spans="2:3" ht="15">
      <c r="B832" s="206" t="s">
        <v>2857</v>
      </c>
      <c r="C832" s="337">
        <v>4</v>
      </c>
    </row>
    <row r="833" spans="2:3" ht="15">
      <c r="B833" s="206" t="s">
        <v>2858</v>
      </c>
      <c r="C833" s="337">
        <v>5</v>
      </c>
    </row>
    <row r="834" spans="2:3" ht="15">
      <c r="B834" s="206" t="s">
        <v>2745</v>
      </c>
      <c r="C834" s="337">
        <v>32</v>
      </c>
    </row>
    <row r="835" spans="2:3" ht="15">
      <c r="B835" s="206" t="s">
        <v>2746</v>
      </c>
      <c r="C835" s="337">
        <v>21</v>
      </c>
    </row>
    <row r="836" spans="2:3" ht="15">
      <c r="B836" s="206" t="s">
        <v>2859</v>
      </c>
      <c r="C836" s="337">
        <v>4</v>
      </c>
    </row>
    <row r="837" spans="2:3" ht="15">
      <c r="B837" s="206" t="s">
        <v>2747</v>
      </c>
      <c r="C837" s="337">
        <v>27</v>
      </c>
    </row>
    <row r="838" spans="2:3" ht="15">
      <c r="B838" s="206" t="s">
        <v>2860</v>
      </c>
      <c r="C838" s="337">
        <v>14</v>
      </c>
    </row>
    <row r="839" spans="2:3" ht="15">
      <c r="B839" s="206" t="s">
        <v>2861</v>
      </c>
      <c r="C839" s="337">
        <v>4</v>
      </c>
    </row>
    <row r="840" spans="2:3" ht="15">
      <c r="B840" s="206" t="s">
        <v>2862</v>
      </c>
      <c r="C840" s="337">
        <v>23</v>
      </c>
    </row>
    <row r="841" spans="2:3" ht="15">
      <c r="B841" s="206" t="s">
        <v>2748</v>
      </c>
      <c r="C841" s="337">
        <v>6</v>
      </c>
    </row>
    <row r="842" spans="2:3" ht="15">
      <c r="B842" s="206" t="s">
        <v>2863</v>
      </c>
      <c r="C842" s="337">
        <v>38</v>
      </c>
    </row>
    <row r="843" spans="2:3" ht="15">
      <c r="B843" s="206" t="s">
        <v>2864</v>
      </c>
      <c r="C843" s="337">
        <v>3</v>
      </c>
    </row>
    <row r="844" spans="2:3" ht="15">
      <c r="B844" s="206" t="s">
        <v>2865</v>
      </c>
      <c r="C844" s="337">
        <v>13</v>
      </c>
    </row>
    <row r="845" spans="2:3" ht="15">
      <c r="B845" s="206" t="s">
        <v>2749</v>
      </c>
      <c r="C845" s="337">
        <v>28</v>
      </c>
    </row>
    <row r="846" spans="2:3" ht="15">
      <c r="B846" s="206" t="s">
        <v>2750</v>
      </c>
      <c r="C846" s="337">
        <v>15</v>
      </c>
    </row>
    <row r="847" spans="2:3" ht="15">
      <c r="B847" s="206" t="s">
        <v>2866</v>
      </c>
      <c r="C847" s="337">
        <v>3</v>
      </c>
    </row>
    <row r="848" spans="2:3" ht="15">
      <c r="B848" s="206" t="s">
        <v>2751</v>
      </c>
      <c r="C848" s="337">
        <v>7</v>
      </c>
    </row>
    <row r="849" spans="2:3" ht="15">
      <c r="B849" s="206" t="s">
        <v>2867</v>
      </c>
      <c r="C849" s="337">
        <v>12</v>
      </c>
    </row>
    <row r="850" spans="2:3" ht="15">
      <c r="B850" s="206" t="s">
        <v>2868</v>
      </c>
      <c r="C850" s="337">
        <v>1</v>
      </c>
    </row>
    <row r="851" spans="2:3" ht="15">
      <c r="B851" s="206" t="s">
        <v>2869</v>
      </c>
      <c r="C851" s="337">
        <v>13</v>
      </c>
    </row>
    <row r="852" spans="2:3" ht="15">
      <c r="B852" s="206" t="s">
        <v>2870</v>
      </c>
      <c r="C852" s="337">
        <v>1</v>
      </c>
    </row>
    <row r="853" spans="2:3" ht="15">
      <c r="B853" s="206" t="s">
        <v>2871</v>
      </c>
      <c r="C853" s="337">
        <v>13</v>
      </c>
    </row>
    <row r="854" spans="2:3" ht="15">
      <c r="B854" s="206" t="s">
        <v>2752</v>
      </c>
      <c r="C854" s="337">
        <v>5</v>
      </c>
    </row>
    <row r="855" spans="2:3" ht="15">
      <c r="B855" s="206" t="s">
        <v>2753</v>
      </c>
      <c r="C855" s="337">
        <v>15</v>
      </c>
    </row>
    <row r="856" spans="2:3" ht="15">
      <c r="B856" s="206" t="s">
        <v>2754</v>
      </c>
      <c r="C856" s="337">
        <v>3</v>
      </c>
    </row>
    <row r="857" spans="2:3" ht="15">
      <c r="B857" s="206" t="s">
        <v>2872</v>
      </c>
      <c r="C857" s="337">
        <v>18</v>
      </c>
    </row>
    <row r="858" spans="2:3" ht="15">
      <c r="B858" s="206" t="s">
        <v>2873</v>
      </c>
      <c r="C858" s="337">
        <v>39</v>
      </c>
    </row>
    <row r="859" spans="2:3" ht="15">
      <c r="B859" s="206" t="s">
        <v>2755</v>
      </c>
      <c r="C859" s="337">
        <v>26</v>
      </c>
    </row>
    <row r="860" spans="2:3" ht="15">
      <c r="B860" s="206" t="s">
        <v>2874</v>
      </c>
      <c r="C860" s="337">
        <v>21</v>
      </c>
    </row>
    <row r="861" spans="2:3" ht="15">
      <c r="B861" s="206" t="s">
        <v>2875</v>
      </c>
      <c r="C861" s="337">
        <v>18</v>
      </c>
    </row>
    <row r="862" spans="2:3" ht="15">
      <c r="B862" s="206" t="s">
        <v>2876</v>
      </c>
      <c r="C862" s="337">
        <v>2</v>
      </c>
    </row>
    <row r="863" spans="2:3" ht="15">
      <c r="B863" s="206" t="s">
        <v>2756</v>
      </c>
      <c r="C863" s="337">
        <v>29</v>
      </c>
    </row>
    <row r="864" spans="2:3" ht="15">
      <c r="B864" s="206" t="s">
        <v>2877</v>
      </c>
      <c r="C864" s="337">
        <v>3</v>
      </c>
    </row>
    <row r="865" spans="2:3" ht="15">
      <c r="B865" s="206" t="s">
        <v>2878</v>
      </c>
      <c r="C865" s="337">
        <v>14</v>
      </c>
    </row>
    <row r="866" spans="2:3" ht="15">
      <c r="B866" s="206" t="s">
        <v>2879</v>
      </c>
      <c r="C866" s="337">
        <v>19</v>
      </c>
    </row>
    <row r="867" spans="2:3" ht="15">
      <c r="B867" s="206" t="s">
        <v>2880</v>
      </c>
      <c r="C867" s="337">
        <v>42</v>
      </c>
    </row>
    <row r="868" spans="2:3" ht="15">
      <c r="B868" s="206" t="s">
        <v>2881</v>
      </c>
      <c r="C868" s="337">
        <v>4</v>
      </c>
    </row>
    <row r="869" spans="2:3" ht="15">
      <c r="B869" s="206" t="s">
        <v>2757</v>
      </c>
      <c r="C869" s="337">
        <v>3</v>
      </c>
    </row>
    <row r="870" spans="2:3" ht="15">
      <c r="B870" s="206" t="s">
        <v>2882</v>
      </c>
      <c r="C870" s="337">
        <v>3</v>
      </c>
    </row>
    <row r="871" spans="2:3" ht="15">
      <c r="B871" s="206" t="s">
        <v>2883</v>
      </c>
      <c r="C871" s="337">
        <v>7</v>
      </c>
    </row>
    <row r="872" spans="2:3" ht="15">
      <c r="B872" s="206" t="s">
        <v>2884</v>
      </c>
      <c r="C872" s="337">
        <v>1</v>
      </c>
    </row>
    <row r="873" spans="2:3" ht="15">
      <c r="B873" s="206" t="s">
        <v>2885</v>
      </c>
      <c r="C873" s="337">
        <v>1</v>
      </c>
    </row>
    <row r="874" spans="2:3" ht="15">
      <c r="B874" s="206" t="s">
        <v>2886</v>
      </c>
      <c r="C874" s="337">
        <v>1</v>
      </c>
    </row>
    <row r="875" spans="2:3" ht="15">
      <c r="B875" s="206" t="s">
        <v>2887</v>
      </c>
      <c r="C875" s="337">
        <v>7</v>
      </c>
    </row>
    <row r="876" spans="2:3" ht="15">
      <c r="B876" s="206" t="s">
        <v>2758</v>
      </c>
      <c r="C876" s="337">
        <v>11</v>
      </c>
    </row>
    <row r="877" spans="2:3" ht="15">
      <c r="B877" s="206" t="s">
        <v>2888</v>
      </c>
      <c r="C877" s="337">
        <v>10</v>
      </c>
    </row>
    <row r="878" spans="2:3" ht="15">
      <c r="B878" s="206" t="s">
        <v>2759</v>
      </c>
      <c r="C878" s="337">
        <v>13</v>
      </c>
    </row>
    <row r="879" spans="2:3" ht="15">
      <c r="B879" s="206" t="s">
        <v>2889</v>
      </c>
      <c r="C879" s="337">
        <v>6</v>
      </c>
    </row>
    <row r="880" spans="2:3" ht="15">
      <c r="B880" s="206" t="s">
        <v>2890</v>
      </c>
      <c r="C880" s="337">
        <v>14</v>
      </c>
    </row>
    <row r="881" spans="2:3" ht="15">
      <c r="B881" s="206" t="s">
        <v>2760</v>
      </c>
      <c r="C881" s="337">
        <v>2</v>
      </c>
    </row>
    <row r="882" spans="2:3" ht="15">
      <c r="B882" s="206" t="s">
        <v>2761</v>
      </c>
      <c r="C882" s="337">
        <v>6</v>
      </c>
    </row>
    <row r="883" spans="2:3" ht="15">
      <c r="B883" s="206" t="s">
        <v>2891</v>
      </c>
      <c r="C883" s="337">
        <v>6</v>
      </c>
    </row>
    <row r="884" spans="2:3" ht="15">
      <c r="B884" s="206" t="s">
        <v>2762</v>
      </c>
      <c r="C884" s="337">
        <v>38</v>
      </c>
    </row>
    <row r="885" spans="2:3" ht="15">
      <c r="B885" s="206" t="s">
        <v>2763</v>
      </c>
      <c r="C885" s="337">
        <v>39</v>
      </c>
    </row>
    <row r="886" spans="2:3" ht="15">
      <c r="B886" s="206" t="s">
        <v>2892</v>
      </c>
      <c r="C886" s="337">
        <v>5</v>
      </c>
    </row>
    <row r="887" spans="2:3" ht="15">
      <c r="B887" s="206" t="s">
        <v>2893</v>
      </c>
      <c r="C887" s="337">
        <v>11</v>
      </c>
    </row>
    <row r="888" spans="2:3" ht="15">
      <c r="B888" s="206" t="s">
        <v>2894</v>
      </c>
      <c r="C888" s="337">
        <v>12</v>
      </c>
    </row>
    <row r="889" spans="2:3" ht="15">
      <c r="B889" s="206" t="s">
        <v>2895</v>
      </c>
      <c r="C889" s="337">
        <v>6</v>
      </c>
    </row>
    <row r="890" spans="2:3" ht="15">
      <c r="B890" s="206" t="s">
        <v>2896</v>
      </c>
      <c r="C890" s="337">
        <v>13</v>
      </c>
    </row>
    <row r="891" spans="2:3" ht="15">
      <c r="B891" s="206" t="s">
        <v>2764</v>
      </c>
      <c r="C891" s="337">
        <v>10</v>
      </c>
    </row>
    <row r="892" spans="2:3" ht="15">
      <c r="B892" s="206" t="s">
        <v>2897</v>
      </c>
      <c r="C892" s="337">
        <v>5</v>
      </c>
    </row>
    <row r="893" spans="2:3" ht="15">
      <c r="B893" s="206" t="s">
        <v>2898</v>
      </c>
      <c r="C893" s="337">
        <v>24</v>
      </c>
    </row>
    <row r="894" spans="2:3" ht="15">
      <c r="B894" s="206" t="s">
        <v>2899</v>
      </c>
      <c r="C894" s="337">
        <v>2</v>
      </c>
    </row>
    <row r="895" spans="2:3" ht="15">
      <c r="B895" s="206" t="s">
        <v>2900</v>
      </c>
      <c r="C895" s="337">
        <v>24</v>
      </c>
    </row>
    <row r="896" spans="2:3" ht="15">
      <c r="B896" s="206" t="s">
        <v>2901</v>
      </c>
      <c r="C896" s="337">
        <v>6</v>
      </c>
    </row>
    <row r="897" spans="2:3" ht="15">
      <c r="B897" s="206" t="s">
        <v>2765</v>
      </c>
      <c r="C897" s="337">
        <v>18</v>
      </c>
    </row>
    <row r="898" spans="2:3" ht="15">
      <c r="B898" s="206" t="s">
        <v>2766</v>
      </c>
      <c r="C898" s="337">
        <v>15</v>
      </c>
    </row>
    <row r="899" spans="2:3" ht="15">
      <c r="B899" s="206" t="s">
        <v>2902</v>
      </c>
      <c r="C899" s="337">
        <v>1</v>
      </c>
    </row>
    <row r="900" spans="2:3" ht="15">
      <c r="B900" s="206" t="s">
        <v>2767</v>
      </c>
      <c r="C900" s="337">
        <v>11</v>
      </c>
    </row>
    <row r="901" spans="2:3" ht="15">
      <c r="B901" s="206" t="s">
        <v>2903</v>
      </c>
      <c r="C901" s="337">
        <v>4</v>
      </c>
    </row>
    <row r="902" spans="2:3" ht="15">
      <c r="B902" s="206" t="s">
        <v>2768</v>
      </c>
      <c r="C902" s="337">
        <v>12</v>
      </c>
    </row>
    <row r="903" spans="2:3" ht="15">
      <c r="B903" s="206" t="s">
        <v>2904</v>
      </c>
      <c r="C903" s="337">
        <v>21</v>
      </c>
    </row>
    <row r="904" spans="2:3" ht="15">
      <c r="B904" s="206" t="s">
        <v>2905</v>
      </c>
      <c r="C904" s="337">
        <v>1</v>
      </c>
    </row>
    <row r="905" spans="2:3" ht="15">
      <c r="B905" s="206" t="s">
        <v>2906</v>
      </c>
      <c r="C905" s="337">
        <v>8</v>
      </c>
    </row>
    <row r="906" spans="2:3" ht="15">
      <c r="B906" s="206" t="s">
        <v>2769</v>
      </c>
      <c r="C906" s="337">
        <v>11</v>
      </c>
    </row>
    <row r="907" spans="2:3" ht="15">
      <c r="B907" s="206" t="s">
        <v>2907</v>
      </c>
      <c r="C907" s="337">
        <v>16</v>
      </c>
    </row>
    <row r="908" spans="2:3" ht="15">
      <c r="B908" s="206" t="s">
        <v>2908</v>
      </c>
      <c r="C908" s="337">
        <v>2</v>
      </c>
    </row>
    <row r="909" spans="2:3" ht="15">
      <c r="B909" s="206" t="s">
        <v>2909</v>
      </c>
      <c r="C909" s="337">
        <v>30</v>
      </c>
    </row>
    <row r="910" spans="2:3" ht="15">
      <c r="B910" s="206" t="s">
        <v>2910</v>
      </c>
      <c r="C910" s="337">
        <v>7</v>
      </c>
    </row>
    <row r="911" spans="2:3" ht="15">
      <c r="B911" s="206" t="s">
        <v>2911</v>
      </c>
      <c r="C911" s="337">
        <v>2</v>
      </c>
    </row>
    <row r="912" spans="2:3" ht="15">
      <c r="B912" s="206" t="s">
        <v>2770</v>
      </c>
      <c r="C912" s="337">
        <v>9</v>
      </c>
    </row>
    <row r="913" spans="2:3" ht="15">
      <c r="B913" s="206" t="s">
        <v>2912</v>
      </c>
      <c r="C913" s="337">
        <v>7</v>
      </c>
    </row>
    <row r="914" spans="2:3" ht="15">
      <c r="B914" s="206" t="s">
        <v>2771</v>
      </c>
      <c r="C914" s="337">
        <v>27</v>
      </c>
    </row>
    <row r="915" spans="2:3" ht="15">
      <c r="B915" s="206" t="s">
        <v>2913</v>
      </c>
      <c r="C915" s="337">
        <v>2</v>
      </c>
    </row>
    <row r="916" spans="2:3" ht="15">
      <c r="B916" s="206" t="s">
        <v>2772</v>
      </c>
      <c r="C916" s="337">
        <v>20</v>
      </c>
    </row>
    <row r="917" spans="2:3" ht="15">
      <c r="B917" s="206" t="s">
        <v>2914</v>
      </c>
      <c r="C917" s="337">
        <v>5</v>
      </c>
    </row>
    <row r="918" spans="2:3" ht="15">
      <c r="B918" s="206" t="s">
        <v>2915</v>
      </c>
      <c r="C918" s="337">
        <v>25</v>
      </c>
    </row>
    <row r="919" spans="2:3" ht="15">
      <c r="B919" s="206" t="s">
        <v>2773</v>
      </c>
      <c r="C919" s="337">
        <v>10</v>
      </c>
    </row>
    <row r="920" spans="2:3" ht="15">
      <c r="B920" s="206" t="s">
        <v>2916</v>
      </c>
      <c r="C920" s="337">
        <v>1</v>
      </c>
    </row>
    <row r="921" spans="2:3" ht="15">
      <c r="B921" s="206" t="s">
        <v>2774</v>
      </c>
      <c r="C921" s="337">
        <v>14</v>
      </c>
    </row>
    <row r="922" spans="2:3" ht="15">
      <c r="B922" s="206" t="s">
        <v>2917</v>
      </c>
      <c r="C922" s="337">
        <v>3</v>
      </c>
    </row>
    <row r="923" spans="2:3" ht="15">
      <c r="B923" s="206" t="s">
        <v>2918</v>
      </c>
      <c r="C923" s="337">
        <v>30</v>
      </c>
    </row>
    <row r="924" spans="2:3" ht="15">
      <c r="B924" s="206" t="s">
        <v>2919</v>
      </c>
      <c r="C924" s="337">
        <v>1</v>
      </c>
    </row>
    <row r="925" spans="2:3" ht="15">
      <c r="B925" s="206" t="s">
        <v>2775</v>
      </c>
      <c r="C925" s="337">
        <v>31</v>
      </c>
    </row>
    <row r="926" spans="2:3" ht="15">
      <c r="B926" s="206" t="s">
        <v>2776</v>
      </c>
      <c r="C926" s="337">
        <v>11</v>
      </c>
    </row>
    <row r="927" spans="2:3" ht="15">
      <c r="B927" s="206" t="s">
        <v>2777</v>
      </c>
      <c r="C927" s="337">
        <v>13</v>
      </c>
    </row>
    <row r="928" spans="2:3" ht="15">
      <c r="B928" s="206" t="s">
        <v>2920</v>
      </c>
      <c r="C928" s="337">
        <v>4</v>
      </c>
    </row>
    <row r="929" spans="2:3" ht="15">
      <c r="B929" s="206" t="s">
        <v>2921</v>
      </c>
      <c r="C929" s="337">
        <v>5</v>
      </c>
    </row>
    <row r="930" spans="2:3" ht="15">
      <c r="B930" s="206" t="s">
        <v>2778</v>
      </c>
      <c r="C930" s="337">
        <v>3</v>
      </c>
    </row>
    <row r="931" spans="2:3" ht="15">
      <c r="B931" s="206" t="s">
        <v>2922</v>
      </c>
      <c r="C931" s="337">
        <v>4</v>
      </c>
    </row>
    <row r="932" spans="2:3" ht="15">
      <c r="B932" s="206" t="s">
        <v>2923</v>
      </c>
      <c r="C932" s="337">
        <v>2</v>
      </c>
    </row>
    <row r="933" spans="2:3" ht="15">
      <c r="B933" s="206" t="s">
        <v>2779</v>
      </c>
      <c r="C933" s="337">
        <v>18</v>
      </c>
    </row>
    <row r="934" spans="2:3" ht="15">
      <c r="B934" s="206" t="s">
        <v>2924</v>
      </c>
      <c r="C934" s="337">
        <v>2</v>
      </c>
    </row>
    <row r="935" spans="2:3" ht="15">
      <c r="B935" s="206" t="s">
        <v>2780</v>
      </c>
      <c r="C935" s="337">
        <v>17</v>
      </c>
    </row>
    <row r="936" spans="2:3" ht="15">
      <c r="B936" s="206" t="s">
        <v>2925</v>
      </c>
      <c r="C936" s="337">
        <v>2</v>
      </c>
    </row>
    <row r="937" spans="2:3" ht="15">
      <c r="B937" s="206" t="s">
        <v>2781</v>
      </c>
      <c r="C937" s="337">
        <v>4</v>
      </c>
    </row>
    <row r="938" spans="2:3" ht="15">
      <c r="B938" s="206" t="s">
        <v>2926</v>
      </c>
      <c r="C938" s="337">
        <v>17</v>
      </c>
    </row>
    <row r="939" spans="2:3" ht="15">
      <c r="B939" s="206" t="s">
        <v>2927</v>
      </c>
      <c r="C939" s="337">
        <v>3</v>
      </c>
    </row>
    <row r="940" spans="2:3" ht="15">
      <c r="B940" s="206" t="s">
        <v>2928</v>
      </c>
      <c r="C940" s="337">
        <v>1</v>
      </c>
    </row>
    <row r="941" spans="2:3" ht="15">
      <c r="B941" s="206" t="s">
        <v>2929</v>
      </c>
      <c r="C941" s="337">
        <v>6</v>
      </c>
    </row>
    <row r="942" spans="2:3" ht="15">
      <c r="B942" s="206" t="s">
        <v>2930</v>
      </c>
      <c r="C942" s="337">
        <v>7</v>
      </c>
    </row>
    <row r="943" spans="2:3" ht="15">
      <c r="B943" s="206" t="s">
        <v>2782</v>
      </c>
      <c r="C943" s="337">
        <v>8</v>
      </c>
    </row>
    <row r="944" spans="2:3" ht="15">
      <c r="B944" s="206" t="s">
        <v>2783</v>
      </c>
      <c r="C944" s="337">
        <v>5</v>
      </c>
    </row>
    <row r="945" spans="2:3" ht="15">
      <c r="B945" s="206" t="s">
        <v>2931</v>
      </c>
      <c r="C945" s="337">
        <v>4</v>
      </c>
    </row>
    <row r="946" spans="2:3" ht="15">
      <c r="B946" s="206" t="s">
        <v>2784</v>
      </c>
      <c r="C946" s="337">
        <v>12</v>
      </c>
    </row>
    <row r="947" spans="2:3" ht="15">
      <c r="B947" s="206" t="s">
        <v>2785</v>
      </c>
      <c r="C947" s="337">
        <v>13</v>
      </c>
    </row>
    <row r="948" spans="2:3" ht="15">
      <c r="B948" s="206" t="s">
        <v>2786</v>
      </c>
      <c r="C948" s="337">
        <v>29</v>
      </c>
    </row>
    <row r="949" spans="2:3" ht="15">
      <c r="B949" s="206" t="s">
        <v>2932</v>
      </c>
      <c r="C949" s="337">
        <v>1</v>
      </c>
    </row>
    <row r="950" spans="2:3" ht="15">
      <c r="B950" s="206" t="s">
        <v>2933</v>
      </c>
      <c r="C950" s="337">
        <v>23</v>
      </c>
    </row>
    <row r="951" spans="2:3" ht="15">
      <c r="B951" s="206" t="s">
        <v>2934</v>
      </c>
      <c r="C951" s="337">
        <v>3</v>
      </c>
    </row>
    <row r="952" spans="2:3" ht="15">
      <c r="B952" s="206" t="s">
        <v>2935</v>
      </c>
      <c r="C952" s="337">
        <v>3</v>
      </c>
    </row>
    <row r="953" spans="2:3" ht="15">
      <c r="B953" s="206" t="s">
        <v>2787</v>
      </c>
      <c r="C953" s="337">
        <v>27</v>
      </c>
    </row>
    <row r="954" spans="2:3" ht="15">
      <c r="B954" s="206" t="s">
        <v>2936</v>
      </c>
      <c r="C954" s="337">
        <v>32</v>
      </c>
    </row>
    <row r="955" spans="2:3" ht="15">
      <c r="B955" s="206" t="s">
        <v>2788</v>
      </c>
      <c r="C955" s="337">
        <v>23</v>
      </c>
    </row>
    <row r="956" spans="2:3" ht="15">
      <c r="B956" s="206" t="s">
        <v>2789</v>
      </c>
      <c r="C956" s="337">
        <v>8</v>
      </c>
    </row>
    <row r="957" spans="2:3" ht="15">
      <c r="B957" s="206" t="s">
        <v>2937</v>
      </c>
      <c r="C957" s="337">
        <v>9</v>
      </c>
    </row>
    <row r="958" spans="2:3" ht="15">
      <c r="B958" s="206" t="s">
        <v>2790</v>
      </c>
      <c r="C958" s="337">
        <v>21</v>
      </c>
    </row>
    <row r="959" spans="2:3" ht="15">
      <c r="B959" s="206" t="s">
        <v>2938</v>
      </c>
      <c r="C959" s="337">
        <v>10</v>
      </c>
    </row>
    <row r="960" spans="2:3" ht="15">
      <c r="B960" s="206" t="s">
        <v>2939</v>
      </c>
      <c r="C960" s="337">
        <v>6</v>
      </c>
    </row>
    <row r="961" spans="2:3" ht="15">
      <c r="B961" s="206" t="s">
        <v>2940</v>
      </c>
      <c r="C961" s="337">
        <v>6</v>
      </c>
    </row>
    <row r="962" spans="2:3" ht="15">
      <c r="B962" s="206" t="s">
        <v>2791</v>
      </c>
      <c r="C962" s="337">
        <v>12</v>
      </c>
    </row>
    <row r="963" spans="2:3" ht="15">
      <c r="B963" s="206" t="s">
        <v>2792</v>
      </c>
      <c r="C963" s="337">
        <v>24</v>
      </c>
    </row>
    <row r="964" spans="2:3" ht="15">
      <c r="B964" s="206" t="s">
        <v>2941</v>
      </c>
      <c r="C964" s="337">
        <v>5</v>
      </c>
    </row>
    <row r="965" spans="2:3" ht="15">
      <c r="B965" s="206" t="s">
        <v>2942</v>
      </c>
      <c r="C965" s="337">
        <v>26</v>
      </c>
    </row>
    <row r="966" spans="2:3" ht="15">
      <c r="B966" s="206" t="s">
        <v>2943</v>
      </c>
      <c r="C966" s="337">
        <v>8</v>
      </c>
    </row>
    <row r="967" spans="2:3" ht="15">
      <c r="B967" s="206" t="s">
        <v>2944</v>
      </c>
      <c r="C967" s="337">
        <v>17</v>
      </c>
    </row>
    <row r="968" spans="2:3" ht="15">
      <c r="B968" s="206" t="s">
        <v>2793</v>
      </c>
      <c r="C968" s="337">
        <v>37</v>
      </c>
    </row>
    <row r="969" spans="2:3" ht="15">
      <c r="B969" s="206" t="s">
        <v>2794</v>
      </c>
      <c r="C969" s="337">
        <v>26</v>
      </c>
    </row>
    <row r="970" spans="2:3" ht="15">
      <c r="B970" s="206" t="s">
        <v>2945</v>
      </c>
      <c r="C970" s="337">
        <v>2</v>
      </c>
    </row>
    <row r="971" spans="2:3" ht="15">
      <c r="B971" s="206" t="s">
        <v>2795</v>
      </c>
      <c r="C971" s="337">
        <v>7</v>
      </c>
    </row>
    <row r="972" spans="2:3" ht="15">
      <c r="B972" s="206" t="s">
        <v>2946</v>
      </c>
      <c r="C972" s="337">
        <v>6</v>
      </c>
    </row>
    <row r="973" spans="2:3" ht="15">
      <c r="B973" s="206" t="s">
        <v>2947</v>
      </c>
      <c r="C973" s="337">
        <v>13</v>
      </c>
    </row>
    <row r="974" spans="2:3" ht="15">
      <c r="B974" s="206" t="s">
        <v>2948</v>
      </c>
      <c r="C974" s="337">
        <v>26</v>
      </c>
    </row>
    <row r="975" spans="2:3" ht="15">
      <c r="B975" s="206" t="s">
        <v>2949</v>
      </c>
      <c r="C975" s="337">
        <v>9</v>
      </c>
    </row>
    <row r="976" spans="2:3" ht="15">
      <c r="B976" s="206" t="s">
        <v>2950</v>
      </c>
      <c r="C976" s="337">
        <v>3</v>
      </c>
    </row>
    <row r="977" spans="2:3" ht="15">
      <c r="B977" s="206" t="s">
        <v>2796</v>
      </c>
      <c r="C977" s="337">
        <v>18</v>
      </c>
    </row>
    <row r="978" spans="2:3" ht="15">
      <c r="B978" s="206" t="s">
        <v>2951</v>
      </c>
      <c r="C978" s="337">
        <v>2</v>
      </c>
    </row>
    <row r="979" spans="2:3" ht="15">
      <c r="B979" s="206" t="s">
        <v>2952</v>
      </c>
      <c r="C979" s="337">
        <v>8</v>
      </c>
    </row>
    <row r="980" spans="2:3" ht="15">
      <c r="B980" s="206" t="s">
        <v>2953</v>
      </c>
      <c r="C980" s="337">
        <v>1</v>
      </c>
    </row>
    <row r="981" spans="2:3" ht="15">
      <c r="B981" s="206" t="s">
        <v>2954</v>
      </c>
      <c r="C981" s="337">
        <v>6</v>
      </c>
    </row>
    <row r="982" spans="2:3" ht="15">
      <c r="B982" s="206" t="s">
        <v>2797</v>
      </c>
      <c r="C982" s="337">
        <v>16</v>
      </c>
    </row>
    <row r="983" spans="2:3" ht="15">
      <c r="B983" s="206" t="s">
        <v>2955</v>
      </c>
      <c r="C983" s="337">
        <v>18</v>
      </c>
    </row>
    <row r="984" spans="2:3" ht="15">
      <c r="B984" s="206" t="s">
        <v>2956</v>
      </c>
      <c r="C984" s="337">
        <v>3</v>
      </c>
    </row>
    <row r="985" spans="2:3" ht="15">
      <c r="B985" s="206" t="s">
        <v>2798</v>
      </c>
      <c r="C985" s="337">
        <v>25</v>
      </c>
    </row>
    <row r="986" spans="2:3" ht="15">
      <c r="B986" s="206" t="s">
        <v>2957</v>
      </c>
      <c r="C986" s="337">
        <v>15</v>
      </c>
    </row>
    <row r="987" spans="2:3" ht="15">
      <c r="B987" s="206" t="s">
        <v>2799</v>
      </c>
      <c r="C987" s="337">
        <v>4</v>
      </c>
    </row>
    <row r="988" spans="2:3" ht="15">
      <c r="B988" s="206" t="s">
        <v>2958</v>
      </c>
      <c r="C988" s="337">
        <v>3</v>
      </c>
    </row>
    <row r="989" spans="2:3" ht="15">
      <c r="B989" s="206" t="s">
        <v>2800</v>
      </c>
      <c r="C989" s="337">
        <v>12</v>
      </c>
    </row>
    <row r="990" spans="2:3" ht="15">
      <c r="B990" s="206" t="s">
        <v>2959</v>
      </c>
      <c r="C990" s="337">
        <v>2</v>
      </c>
    </row>
    <row r="991" spans="2:3" ht="15">
      <c r="B991" s="206" t="s">
        <v>2801</v>
      </c>
      <c r="C991" s="337">
        <v>24</v>
      </c>
    </row>
    <row r="992" spans="2:3" ht="15">
      <c r="B992" s="206" t="s">
        <v>2802</v>
      </c>
      <c r="C992" s="337">
        <v>11</v>
      </c>
    </row>
    <row r="993" spans="2:3" ht="15">
      <c r="B993" s="206" t="s">
        <v>2803</v>
      </c>
      <c r="C993" s="337">
        <v>48</v>
      </c>
    </row>
    <row r="994" spans="2:3" ht="15">
      <c r="B994" s="206" t="s">
        <v>2960</v>
      </c>
      <c r="C994" s="337">
        <v>3</v>
      </c>
    </row>
    <row r="995" spans="2:3" ht="15">
      <c r="B995" s="206" t="s">
        <v>2961</v>
      </c>
      <c r="C995" s="337">
        <v>18</v>
      </c>
    </row>
    <row r="996" spans="2:3" ht="15">
      <c r="B996" s="206" t="s">
        <v>2962</v>
      </c>
      <c r="C996" s="337">
        <v>5</v>
      </c>
    </row>
    <row r="997" spans="2:3" ht="15">
      <c r="B997" s="206" t="s">
        <v>2804</v>
      </c>
      <c r="C997" s="337">
        <v>9</v>
      </c>
    </row>
    <row r="1000" spans="2:3" ht="15.75">
      <c r="B1000" s="244" t="s">
        <v>2806</v>
      </c>
      <c r="C1000" s="338" t="s">
        <v>2807</v>
      </c>
    </row>
    <row r="1001" spans="2:3" ht="15">
      <c r="B1001" s="206" t="s">
        <v>2723</v>
      </c>
      <c r="C1001" s="339">
        <v>268152378.33000004</v>
      </c>
    </row>
    <row r="1002" spans="2:3" ht="15">
      <c r="B1002" s="206" t="s">
        <v>2821</v>
      </c>
      <c r="C1002" s="339">
        <v>65418338.199999996</v>
      </c>
    </row>
    <row r="1003" spans="2:3" ht="15">
      <c r="B1003" s="206" t="s">
        <v>2822</v>
      </c>
      <c r="C1003" s="339">
        <v>415676324.59000003</v>
      </c>
    </row>
    <row r="1004" spans="2:3" ht="15">
      <c r="B1004" s="206" t="s">
        <v>2823</v>
      </c>
      <c r="C1004" s="339">
        <v>1549680960.1000001</v>
      </c>
    </row>
    <row r="1005" spans="2:3" ht="15">
      <c r="B1005" s="206" t="s">
        <v>2824</v>
      </c>
      <c r="C1005" s="339">
        <v>1762424542.8900001</v>
      </c>
    </row>
    <row r="1006" spans="2:3" ht="15">
      <c r="B1006" s="206" t="s">
        <v>2825</v>
      </c>
      <c r="C1006" s="339">
        <v>1813875</v>
      </c>
    </row>
    <row r="1007" spans="2:3" ht="15">
      <c r="B1007" s="206" t="s">
        <v>2724</v>
      </c>
      <c r="C1007" s="339">
        <v>409446570.12</v>
      </c>
    </row>
    <row r="1008" spans="2:3" ht="15">
      <c r="B1008" s="206" t="s">
        <v>2826</v>
      </c>
      <c r="C1008" s="339">
        <v>278965491.60000002</v>
      </c>
    </row>
    <row r="1009" spans="2:3" ht="15">
      <c r="B1009" s="206" t="s">
        <v>2827</v>
      </c>
      <c r="C1009" s="339">
        <v>1859799.9</v>
      </c>
    </row>
    <row r="1010" spans="2:3" ht="15">
      <c r="B1010" s="206" t="s">
        <v>2828</v>
      </c>
      <c r="C1010" s="339">
        <v>828076903.95000005</v>
      </c>
    </row>
    <row r="1011" spans="2:3" ht="15">
      <c r="B1011" s="206" t="s">
        <v>2829</v>
      </c>
      <c r="C1011" s="339">
        <v>1715700.15</v>
      </c>
    </row>
    <row r="1012" spans="2:3" ht="15">
      <c r="B1012" s="206" t="s">
        <v>2725</v>
      </c>
      <c r="C1012" s="339">
        <v>1717821320.3</v>
      </c>
    </row>
    <row r="1013" spans="2:3" ht="15">
      <c r="B1013" s="206" t="s">
        <v>2726</v>
      </c>
      <c r="C1013" s="339">
        <v>24277252</v>
      </c>
    </row>
    <row r="1014" spans="2:3" ht="15">
      <c r="B1014" s="206" t="s">
        <v>2727</v>
      </c>
      <c r="C1014" s="339">
        <v>499778060.40000004</v>
      </c>
    </row>
    <row r="1015" spans="2:3" ht="15">
      <c r="B1015" s="206" t="s">
        <v>2830</v>
      </c>
      <c r="C1015" s="339">
        <v>1443442082.8000002</v>
      </c>
    </row>
    <row r="1016" spans="2:3" ht="15">
      <c r="B1016" s="206" t="s">
        <v>2728</v>
      </c>
      <c r="C1016" s="339">
        <v>542995548.79999995</v>
      </c>
    </row>
    <row r="1017" spans="2:3" ht="15">
      <c r="B1017" s="206" t="s">
        <v>2831</v>
      </c>
      <c r="C1017" s="339">
        <v>320093394.75</v>
      </c>
    </row>
    <row r="1018" spans="2:3" ht="15">
      <c r="B1018" s="206" t="s">
        <v>2729</v>
      </c>
      <c r="C1018" s="339">
        <v>1200677414.7199998</v>
      </c>
    </row>
    <row r="1019" spans="2:3" ht="15">
      <c r="B1019" s="206" t="s">
        <v>2832</v>
      </c>
      <c r="C1019" s="339">
        <v>2943770474.6400003</v>
      </c>
    </row>
    <row r="1020" spans="2:3" ht="15">
      <c r="B1020" s="206" t="s">
        <v>2833</v>
      </c>
      <c r="C1020" s="339">
        <v>38349000</v>
      </c>
    </row>
    <row r="1021" spans="2:3" ht="15">
      <c r="B1021" s="206" t="s">
        <v>2730</v>
      </c>
      <c r="C1021" s="339">
        <v>1921816603.4000001</v>
      </c>
    </row>
    <row r="1022" spans="2:3" ht="15">
      <c r="B1022" s="206" t="s">
        <v>2731</v>
      </c>
      <c r="C1022" s="339">
        <v>1189006792.97</v>
      </c>
    </row>
    <row r="1023" spans="2:3" ht="15">
      <c r="B1023" s="206" t="s">
        <v>2834</v>
      </c>
      <c r="C1023" s="339">
        <v>10716012.52</v>
      </c>
    </row>
    <row r="1024" spans="2:3" ht="15">
      <c r="B1024" s="206" t="s">
        <v>2732</v>
      </c>
      <c r="C1024" s="339">
        <v>863222275.87999988</v>
      </c>
    </row>
    <row r="1025" spans="2:3" ht="15">
      <c r="B1025" s="206" t="s">
        <v>2835</v>
      </c>
      <c r="C1025" s="339">
        <v>6957375</v>
      </c>
    </row>
    <row r="1026" spans="2:3" ht="15">
      <c r="B1026" s="206" t="s">
        <v>2836</v>
      </c>
      <c r="C1026" s="339">
        <v>525398286.57999998</v>
      </c>
    </row>
    <row r="1027" spans="2:3" ht="15">
      <c r="B1027" s="206" t="s">
        <v>2837</v>
      </c>
      <c r="C1027" s="339">
        <v>534380794.92000002</v>
      </c>
    </row>
    <row r="1028" spans="2:3" ht="15">
      <c r="B1028" s="206" t="s">
        <v>2838</v>
      </c>
      <c r="C1028" s="339">
        <v>261563488.56</v>
      </c>
    </row>
    <row r="1029" spans="2:3" ht="15">
      <c r="B1029" s="206" t="s">
        <v>2733</v>
      </c>
      <c r="C1029" s="339">
        <v>430528364.37</v>
      </c>
    </row>
    <row r="1030" spans="2:3" ht="15">
      <c r="B1030" s="206" t="s">
        <v>2734</v>
      </c>
      <c r="C1030" s="339">
        <v>148521229.52000001</v>
      </c>
    </row>
    <row r="1031" spans="2:3" ht="15">
      <c r="B1031" s="206" t="s">
        <v>2839</v>
      </c>
      <c r="C1031" s="339">
        <v>759646350.72000003</v>
      </c>
    </row>
    <row r="1032" spans="2:3" ht="15">
      <c r="B1032" s="206" t="s">
        <v>2840</v>
      </c>
      <c r="C1032" s="339">
        <v>747123020.94000006</v>
      </c>
    </row>
    <row r="1033" spans="2:3" ht="15">
      <c r="B1033" s="206" t="s">
        <v>2841</v>
      </c>
      <c r="C1033" s="339">
        <v>560733068.5</v>
      </c>
    </row>
    <row r="1034" spans="2:3" ht="15">
      <c r="B1034" s="206" t="s">
        <v>2842</v>
      </c>
      <c r="C1034" s="339">
        <v>67687784.00999999</v>
      </c>
    </row>
    <row r="1035" spans="2:3" ht="15">
      <c r="B1035" s="206" t="s">
        <v>2735</v>
      </c>
      <c r="C1035" s="339">
        <v>437308642.41000003</v>
      </c>
    </row>
    <row r="1036" spans="2:3" ht="15">
      <c r="B1036" s="206" t="s">
        <v>2736</v>
      </c>
      <c r="C1036" s="339">
        <v>724008430.19000006</v>
      </c>
    </row>
    <row r="1037" spans="2:3" ht="15">
      <c r="B1037" s="206" t="s">
        <v>2843</v>
      </c>
      <c r="C1037" s="339">
        <v>647852.5</v>
      </c>
    </row>
    <row r="1038" spans="2:3" ht="15">
      <c r="B1038" s="206" t="s">
        <v>2737</v>
      </c>
      <c r="C1038" s="339">
        <v>408112435.5</v>
      </c>
    </row>
    <row r="1039" spans="2:3" ht="15">
      <c r="B1039" s="206" t="s">
        <v>2844</v>
      </c>
      <c r="C1039" s="339">
        <v>234594476.31999999</v>
      </c>
    </row>
    <row r="1040" spans="2:3" ht="15">
      <c r="B1040" s="206" t="s">
        <v>2845</v>
      </c>
      <c r="C1040" s="339">
        <v>666738090.89999986</v>
      </c>
    </row>
    <row r="1041" spans="2:3" ht="15">
      <c r="B1041" s="206" t="s">
        <v>2846</v>
      </c>
      <c r="C1041" s="339">
        <v>284543009.95999998</v>
      </c>
    </row>
    <row r="1042" spans="2:3" ht="15">
      <c r="B1042" s="206" t="s">
        <v>2738</v>
      </c>
      <c r="C1042" s="339">
        <v>102524531.38999999</v>
      </c>
    </row>
    <row r="1043" spans="2:3" ht="15">
      <c r="B1043" s="206" t="s">
        <v>2847</v>
      </c>
      <c r="C1043" s="339">
        <v>106543633.67999999</v>
      </c>
    </row>
    <row r="1044" spans="2:3" ht="15">
      <c r="B1044" s="206" t="s">
        <v>2848</v>
      </c>
      <c r="C1044" s="339">
        <v>17502430.77</v>
      </c>
    </row>
    <row r="1045" spans="2:3" ht="15">
      <c r="B1045" s="206" t="s">
        <v>2739</v>
      </c>
      <c r="C1045" s="339">
        <v>476169273.58000004</v>
      </c>
    </row>
    <row r="1046" spans="2:3" ht="15">
      <c r="B1046" s="206" t="s">
        <v>2849</v>
      </c>
      <c r="C1046" s="339">
        <v>84172274.340000004</v>
      </c>
    </row>
    <row r="1047" spans="2:3" ht="15">
      <c r="B1047" s="206" t="s">
        <v>2850</v>
      </c>
      <c r="C1047" s="339">
        <v>372039257.51999998</v>
      </c>
    </row>
    <row r="1048" spans="2:3" ht="15">
      <c r="B1048" s="206" t="s">
        <v>2740</v>
      </c>
      <c r="C1048" s="339">
        <v>89277189.900000006</v>
      </c>
    </row>
    <row r="1049" spans="2:3" ht="15">
      <c r="B1049" s="206" t="s">
        <v>2851</v>
      </c>
      <c r="C1049" s="339">
        <v>1092633.75</v>
      </c>
    </row>
    <row r="1050" spans="2:3" ht="15">
      <c r="B1050" s="206" t="s">
        <v>2741</v>
      </c>
      <c r="C1050" s="339">
        <v>512453364.00999999</v>
      </c>
    </row>
    <row r="1051" spans="2:3" ht="15">
      <c r="B1051" s="206" t="s">
        <v>2742</v>
      </c>
      <c r="C1051" s="339">
        <v>160065227.55000001</v>
      </c>
    </row>
    <row r="1052" spans="2:3" ht="15">
      <c r="B1052" s="206" t="s">
        <v>2852</v>
      </c>
      <c r="C1052" s="339">
        <v>6074250</v>
      </c>
    </row>
    <row r="1053" spans="2:3" ht="15">
      <c r="B1053" s="206" t="s">
        <v>2853</v>
      </c>
      <c r="C1053" s="339">
        <v>581159275.20000005</v>
      </c>
    </row>
    <row r="1054" spans="2:3" ht="15">
      <c r="B1054" s="206" t="s">
        <v>2854</v>
      </c>
      <c r="C1054" s="339">
        <v>22140300.840000004</v>
      </c>
    </row>
    <row r="1055" spans="2:3" ht="15">
      <c r="B1055" s="206" t="s">
        <v>2855</v>
      </c>
      <c r="C1055" s="339">
        <v>624234267.33000004</v>
      </c>
    </row>
    <row r="1056" spans="2:3" ht="15">
      <c r="B1056" s="206" t="s">
        <v>2856</v>
      </c>
      <c r="C1056" s="339">
        <v>37285569.969999999</v>
      </c>
    </row>
    <row r="1057" spans="2:3" ht="15">
      <c r="B1057" s="206" t="s">
        <v>2743</v>
      </c>
      <c r="C1057" s="339">
        <v>623138335.17000008</v>
      </c>
    </row>
    <row r="1058" spans="2:3" ht="15">
      <c r="B1058" s="206" t="s">
        <v>2744</v>
      </c>
      <c r="C1058" s="339">
        <v>197103726.94</v>
      </c>
    </row>
    <row r="1059" spans="2:3" ht="15">
      <c r="B1059" s="206" t="s">
        <v>2857</v>
      </c>
      <c r="C1059" s="339">
        <v>28108306.939999998</v>
      </c>
    </row>
    <row r="1060" spans="2:3" ht="15">
      <c r="B1060" s="206" t="s">
        <v>2858</v>
      </c>
      <c r="C1060" s="339">
        <v>46472430</v>
      </c>
    </row>
    <row r="1061" spans="2:3" ht="15">
      <c r="B1061" s="206" t="s">
        <v>2745</v>
      </c>
      <c r="C1061" s="339">
        <v>389347225.62</v>
      </c>
    </row>
    <row r="1062" spans="2:3" ht="15">
      <c r="B1062" s="206" t="s">
        <v>2746</v>
      </c>
      <c r="C1062" s="339">
        <v>898126902.63</v>
      </c>
    </row>
    <row r="1063" spans="2:3" ht="15">
      <c r="B1063" s="206" t="s">
        <v>2859</v>
      </c>
      <c r="C1063" s="339">
        <v>43380500.260000005</v>
      </c>
    </row>
    <row r="1064" spans="2:3" ht="15">
      <c r="B1064" s="206" t="s">
        <v>2747</v>
      </c>
      <c r="C1064" s="339">
        <v>569982102.84000003</v>
      </c>
    </row>
    <row r="1065" spans="2:3" ht="15">
      <c r="B1065" s="206" t="s">
        <v>2860</v>
      </c>
      <c r="C1065" s="339">
        <v>1363119190.22</v>
      </c>
    </row>
    <row r="1066" spans="2:3" ht="15">
      <c r="B1066" s="206" t="s">
        <v>2861</v>
      </c>
      <c r="C1066" s="339">
        <v>94706435.170000002</v>
      </c>
    </row>
    <row r="1067" spans="2:3" ht="15">
      <c r="B1067" s="206" t="s">
        <v>2862</v>
      </c>
      <c r="C1067" s="339">
        <v>757878643.17999995</v>
      </c>
    </row>
    <row r="1068" spans="2:3" ht="15">
      <c r="B1068" s="206" t="s">
        <v>2748</v>
      </c>
      <c r="C1068" s="339">
        <v>285671792.53999996</v>
      </c>
    </row>
    <row r="1069" spans="2:3" ht="15">
      <c r="B1069" s="206" t="s">
        <v>2863</v>
      </c>
      <c r="C1069" s="339">
        <v>1252812146.9000001</v>
      </c>
    </row>
    <row r="1070" spans="2:3" ht="15">
      <c r="B1070" s="206" t="s">
        <v>2864</v>
      </c>
      <c r="C1070" s="339">
        <v>52900172.890000001</v>
      </c>
    </row>
    <row r="1071" spans="2:3" ht="15">
      <c r="B1071" s="206" t="s">
        <v>2865</v>
      </c>
      <c r="C1071" s="339">
        <v>717542595.33999991</v>
      </c>
    </row>
    <row r="1072" spans="2:3" ht="15">
      <c r="B1072" s="206" t="s">
        <v>2749</v>
      </c>
      <c r="C1072" s="339">
        <v>311652198.35999995</v>
      </c>
    </row>
    <row r="1073" spans="2:3" ht="15">
      <c r="B1073" s="206" t="s">
        <v>2750</v>
      </c>
      <c r="C1073" s="339">
        <v>682000425</v>
      </c>
    </row>
    <row r="1074" spans="2:3" ht="15">
      <c r="B1074" s="206" t="s">
        <v>2866</v>
      </c>
      <c r="C1074" s="339">
        <v>46070525</v>
      </c>
    </row>
    <row r="1075" spans="2:3" ht="15">
      <c r="B1075" s="206" t="s">
        <v>2751</v>
      </c>
      <c r="C1075" s="339">
        <v>507106228.70000005</v>
      </c>
    </row>
    <row r="1076" spans="2:3" ht="15">
      <c r="B1076" s="206" t="s">
        <v>2867</v>
      </c>
      <c r="C1076" s="339">
        <v>331602078.64999998</v>
      </c>
    </row>
    <row r="1077" spans="2:3" ht="15">
      <c r="B1077" s="206" t="s">
        <v>2868</v>
      </c>
      <c r="C1077" s="339">
        <v>1577765</v>
      </c>
    </row>
    <row r="1078" spans="2:3" ht="15">
      <c r="B1078" s="206" t="s">
        <v>2869</v>
      </c>
      <c r="C1078" s="339">
        <v>382207956.42000002</v>
      </c>
    </row>
    <row r="1079" spans="2:3" ht="15">
      <c r="B1079" s="206" t="s">
        <v>2870</v>
      </c>
      <c r="C1079" s="339">
        <v>1827637.5</v>
      </c>
    </row>
    <row r="1080" spans="2:3" ht="15">
      <c r="B1080" s="206" t="s">
        <v>2871</v>
      </c>
      <c r="C1080" s="339">
        <v>587257241.79999995</v>
      </c>
    </row>
    <row r="1081" spans="2:3" ht="15">
      <c r="B1081" s="206" t="s">
        <v>2752</v>
      </c>
      <c r="C1081" s="339">
        <v>204517316.18000001</v>
      </c>
    </row>
    <row r="1082" spans="2:3" ht="15">
      <c r="B1082" s="206" t="s">
        <v>2753</v>
      </c>
      <c r="C1082" s="339">
        <v>1557698206.9100001</v>
      </c>
    </row>
    <row r="1083" spans="2:3" ht="15">
      <c r="B1083" s="206" t="s">
        <v>2754</v>
      </c>
      <c r="C1083" s="339">
        <v>16651607.449999999</v>
      </c>
    </row>
    <row r="1084" spans="2:3" ht="15">
      <c r="B1084" s="206" t="s">
        <v>2872</v>
      </c>
      <c r="C1084" s="339">
        <v>321916503.34999996</v>
      </c>
    </row>
    <row r="1085" spans="2:3" ht="15">
      <c r="B1085" s="206" t="s">
        <v>2873</v>
      </c>
      <c r="C1085" s="339">
        <v>3213326660.6700001</v>
      </c>
    </row>
    <row r="1086" spans="2:3" ht="15">
      <c r="B1086" s="206" t="s">
        <v>2755</v>
      </c>
      <c r="C1086" s="339">
        <v>790327029.93999994</v>
      </c>
    </row>
    <row r="1087" spans="2:3" ht="15">
      <c r="B1087" s="206" t="s">
        <v>2874</v>
      </c>
      <c r="C1087" s="339">
        <v>548922618.75</v>
      </c>
    </row>
    <row r="1088" spans="2:3" ht="15">
      <c r="B1088" s="206" t="s">
        <v>2875</v>
      </c>
      <c r="C1088" s="339">
        <v>1457166040.29</v>
      </c>
    </row>
    <row r="1089" spans="2:3" ht="15">
      <c r="B1089" s="206" t="s">
        <v>2876</v>
      </c>
      <c r="C1089" s="339">
        <v>25776720.329999998</v>
      </c>
    </row>
    <row r="1090" spans="2:3" ht="15">
      <c r="B1090" s="206" t="s">
        <v>2756</v>
      </c>
      <c r="C1090" s="339">
        <v>1071461414.22</v>
      </c>
    </row>
    <row r="1091" spans="2:3" ht="15">
      <c r="B1091" s="206" t="s">
        <v>2877</v>
      </c>
      <c r="C1091" s="339">
        <v>11902800</v>
      </c>
    </row>
    <row r="1092" spans="2:3" ht="15">
      <c r="B1092" s="206" t="s">
        <v>2878</v>
      </c>
      <c r="C1092" s="339">
        <v>526526225.63999999</v>
      </c>
    </row>
    <row r="1093" spans="2:3" ht="15">
      <c r="B1093" s="206" t="s">
        <v>2879</v>
      </c>
      <c r="C1093" s="339">
        <v>149443243.10999998</v>
      </c>
    </row>
    <row r="1094" spans="2:3" ht="15">
      <c r="B1094" s="206" t="s">
        <v>2880</v>
      </c>
      <c r="C1094" s="339">
        <v>2887572367.0799999</v>
      </c>
    </row>
    <row r="1095" spans="2:3" ht="15">
      <c r="B1095" s="206" t="s">
        <v>2881</v>
      </c>
      <c r="C1095" s="339">
        <v>162446983.82999998</v>
      </c>
    </row>
    <row r="1096" spans="2:3" ht="15">
      <c r="B1096" s="206" t="s">
        <v>2757</v>
      </c>
      <c r="C1096" s="339">
        <v>76961161.849999994</v>
      </c>
    </row>
    <row r="1097" spans="2:3" ht="15">
      <c r="B1097" s="206" t="s">
        <v>2882</v>
      </c>
      <c r="C1097" s="339">
        <v>21879477.289999999</v>
      </c>
    </row>
    <row r="1098" spans="2:3" ht="15">
      <c r="B1098" s="206" t="s">
        <v>2883</v>
      </c>
      <c r="C1098" s="339">
        <v>624310772.58999991</v>
      </c>
    </row>
    <row r="1099" spans="2:3" ht="15">
      <c r="B1099" s="206" t="s">
        <v>2884</v>
      </c>
      <c r="C1099" s="339">
        <v>487631.25</v>
      </c>
    </row>
    <row r="1100" spans="2:3" ht="15">
      <c r="B1100" s="206" t="s">
        <v>2885</v>
      </c>
      <c r="C1100" s="339">
        <v>789345</v>
      </c>
    </row>
    <row r="1101" spans="2:3" ht="15">
      <c r="B1101" s="206" t="s">
        <v>2886</v>
      </c>
      <c r="C1101" s="339">
        <v>44475298.560000002</v>
      </c>
    </row>
    <row r="1102" spans="2:3" ht="15">
      <c r="B1102" s="206" t="s">
        <v>2887</v>
      </c>
      <c r="C1102" s="339">
        <v>82624095.139999986</v>
      </c>
    </row>
    <row r="1103" spans="2:3" ht="15">
      <c r="B1103" s="206" t="s">
        <v>2758</v>
      </c>
      <c r="C1103" s="339">
        <v>870248731.63999999</v>
      </c>
    </row>
    <row r="1104" spans="2:3" ht="15">
      <c r="B1104" s="206" t="s">
        <v>2888</v>
      </c>
      <c r="C1104" s="339">
        <v>1250386960.78</v>
      </c>
    </row>
    <row r="1105" spans="2:3" ht="15">
      <c r="B1105" s="206" t="s">
        <v>2759</v>
      </c>
      <c r="C1105" s="339">
        <v>451011781.10000002</v>
      </c>
    </row>
    <row r="1106" spans="2:3" ht="15">
      <c r="B1106" s="206" t="s">
        <v>2889</v>
      </c>
      <c r="C1106" s="339">
        <v>94279153.440000013</v>
      </c>
    </row>
    <row r="1107" spans="2:3" ht="15">
      <c r="B1107" s="206" t="s">
        <v>2890</v>
      </c>
      <c r="C1107" s="339">
        <v>391053525.68000001</v>
      </c>
    </row>
    <row r="1108" spans="2:3" ht="15">
      <c r="B1108" s="206" t="s">
        <v>2760</v>
      </c>
      <c r="C1108" s="339">
        <v>23306500</v>
      </c>
    </row>
    <row r="1109" spans="2:3" ht="15">
      <c r="B1109" s="206" t="s">
        <v>2761</v>
      </c>
      <c r="C1109" s="339">
        <v>151186332.59999999</v>
      </c>
    </row>
    <row r="1110" spans="2:3" ht="15">
      <c r="B1110" s="206" t="s">
        <v>2891</v>
      </c>
      <c r="C1110" s="339">
        <v>56800934.43</v>
      </c>
    </row>
    <row r="1111" spans="2:3" ht="15">
      <c r="B1111" s="206" t="s">
        <v>2762</v>
      </c>
      <c r="C1111" s="339">
        <v>569801030.74000001</v>
      </c>
    </row>
    <row r="1112" spans="2:3" ht="15">
      <c r="B1112" s="206" t="s">
        <v>2763</v>
      </c>
      <c r="C1112" s="339">
        <v>378272924.09000003</v>
      </c>
    </row>
    <row r="1113" spans="2:3" ht="15">
      <c r="B1113" s="206" t="s">
        <v>2892</v>
      </c>
      <c r="C1113" s="339">
        <v>38250437.109999999</v>
      </c>
    </row>
    <row r="1114" spans="2:3" ht="15">
      <c r="B1114" s="206" t="s">
        <v>2893</v>
      </c>
      <c r="C1114" s="339">
        <v>174811980</v>
      </c>
    </row>
    <row r="1115" spans="2:3" ht="15">
      <c r="B1115" s="206" t="s">
        <v>2894</v>
      </c>
      <c r="C1115" s="339">
        <v>790106861.43000007</v>
      </c>
    </row>
    <row r="1116" spans="2:3" ht="15">
      <c r="B1116" s="206" t="s">
        <v>2895</v>
      </c>
      <c r="C1116" s="339">
        <v>142973657.06999999</v>
      </c>
    </row>
    <row r="1117" spans="2:3" ht="15">
      <c r="B1117" s="206" t="s">
        <v>2896</v>
      </c>
      <c r="C1117" s="339">
        <v>138977487.35000002</v>
      </c>
    </row>
    <row r="1118" spans="2:3" ht="15">
      <c r="B1118" s="206" t="s">
        <v>2764</v>
      </c>
      <c r="C1118" s="339">
        <v>334895523.63999999</v>
      </c>
    </row>
    <row r="1119" spans="2:3" ht="15">
      <c r="B1119" s="206" t="s">
        <v>2897</v>
      </c>
      <c r="C1119" s="339">
        <v>65104680.289999999</v>
      </c>
    </row>
    <row r="1120" spans="2:3" ht="15">
      <c r="B1120" s="206" t="s">
        <v>2898</v>
      </c>
      <c r="C1120" s="339">
        <v>2922068038.0800004</v>
      </c>
    </row>
    <row r="1121" spans="2:3" ht="15">
      <c r="B1121" s="206" t="s">
        <v>2899</v>
      </c>
      <c r="C1121" s="339">
        <v>4889439.3599999994</v>
      </c>
    </row>
    <row r="1122" spans="2:3" ht="15">
      <c r="B1122" s="206" t="s">
        <v>2900</v>
      </c>
      <c r="C1122" s="339">
        <v>1307473235.0400002</v>
      </c>
    </row>
    <row r="1123" spans="2:3" ht="15">
      <c r="B1123" s="206" t="s">
        <v>2901</v>
      </c>
      <c r="C1123" s="339">
        <v>104672718.44999999</v>
      </c>
    </row>
    <row r="1124" spans="2:3" ht="15">
      <c r="B1124" s="206" t="s">
        <v>2765</v>
      </c>
      <c r="C1124" s="339">
        <v>621380125.5</v>
      </c>
    </row>
    <row r="1125" spans="2:3" ht="15">
      <c r="B1125" s="206" t="s">
        <v>2766</v>
      </c>
      <c r="C1125" s="339">
        <v>614089598.46000004</v>
      </c>
    </row>
    <row r="1126" spans="2:3" ht="15">
      <c r="B1126" s="206" t="s">
        <v>2902</v>
      </c>
      <c r="C1126" s="339">
        <v>884056.25</v>
      </c>
    </row>
    <row r="1127" spans="2:3" ht="15">
      <c r="B1127" s="206" t="s">
        <v>2767</v>
      </c>
      <c r="C1127" s="339">
        <v>1462500173.4400001</v>
      </c>
    </row>
    <row r="1128" spans="2:3" ht="15">
      <c r="B1128" s="206" t="s">
        <v>2903</v>
      </c>
      <c r="C1128" s="339">
        <v>597373962.16000009</v>
      </c>
    </row>
    <row r="1129" spans="2:3" ht="15">
      <c r="B1129" s="206" t="s">
        <v>2768</v>
      </c>
      <c r="C1129" s="339">
        <v>207745353.09999999</v>
      </c>
    </row>
    <row r="1130" spans="2:3" ht="15">
      <c r="B1130" s="206" t="s">
        <v>2904</v>
      </c>
      <c r="C1130" s="339">
        <v>135147507.30000001</v>
      </c>
    </row>
    <row r="1131" spans="2:3" ht="15">
      <c r="B1131" s="206" t="s">
        <v>2905</v>
      </c>
      <c r="C1131" s="339">
        <v>2382795</v>
      </c>
    </row>
    <row r="1132" spans="2:3" ht="15">
      <c r="B1132" s="206" t="s">
        <v>2906</v>
      </c>
      <c r="C1132" s="339">
        <v>93953600.289999992</v>
      </c>
    </row>
    <row r="1133" spans="2:3" ht="15">
      <c r="B1133" s="206" t="s">
        <v>2769</v>
      </c>
      <c r="C1133" s="339">
        <v>266126011.40000001</v>
      </c>
    </row>
    <row r="1134" spans="2:3" ht="15">
      <c r="B1134" s="206" t="s">
        <v>2907</v>
      </c>
      <c r="C1134" s="339">
        <v>847197090.86999989</v>
      </c>
    </row>
    <row r="1135" spans="2:3" ht="15">
      <c r="B1135" s="206" t="s">
        <v>2908</v>
      </c>
      <c r="C1135" s="339">
        <v>6610035</v>
      </c>
    </row>
    <row r="1136" spans="2:3" ht="15">
      <c r="B1136" s="206" t="s">
        <v>2909</v>
      </c>
      <c r="C1136" s="339">
        <v>990446333.41999996</v>
      </c>
    </row>
    <row r="1137" spans="2:3" ht="15">
      <c r="B1137" s="206" t="s">
        <v>2910</v>
      </c>
      <c r="C1137" s="339">
        <v>216046160.90000001</v>
      </c>
    </row>
    <row r="1138" spans="2:3" ht="15">
      <c r="B1138" s="206" t="s">
        <v>2911</v>
      </c>
      <c r="C1138" s="339">
        <v>3353520</v>
      </c>
    </row>
    <row r="1139" spans="2:3" ht="15">
      <c r="B1139" s="206" t="s">
        <v>2770</v>
      </c>
      <c r="C1139" s="339">
        <v>627720917.72000003</v>
      </c>
    </row>
    <row r="1140" spans="2:3" ht="15">
      <c r="B1140" s="206" t="s">
        <v>2912</v>
      </c>
      <c r="C1140" s="339">
        <v>93504589.849999994</v>
      </c>
    </row>
    <row r="1141" spans="2:3" ht="15">
      <c r="B1141" s="206" t="s">
        <v>2771</v>
      </c>
      <c r="C1141" s="339">
        <v>234549592.40000001</v>
      </c>
    </row>
    <row r="1142" spans="2:3" ht="15">
      <c r="B1142" s="206" t="s">
        <v>2913</v>
      </c>
      <c r="C1142" s="339">
        <v>24636600.799999997</v>
      </c>
    </row>
    <row r="1143" spans="2:3" ht="15">
      <c r="B1143" s="206" t="s">
        <v>2772</v>
      </c>
      <c r="C1143" s="339">
        <v>411855357.12999994</v>
      </c>
    </row>
    <row r="1144" spans="2:3" ht="15">
      <c r="B1144" s="206" t="s">
        <v>2914</v>
      </c>
      <c r="C1144" s="339">
        <v>77867965.489999995</v>
      </c>
    </row>
    <row r="1145" spans="2:3" ht="15">
      <c r="B1145" s="206" t="s">
        <v>2915</v>
      </c>
      <c r="C1145" s="339">
        <v>1281873701.6400001</v>
      </c>
    </row>
    <row r="1146" spans="2:3" ht="15">
      <c r="B1146" s="206" t="s">
        <v>2773</v>
      </c>
      <c r="C1146" s="339">
        <v>108167553</v>
      </c>
    </row>
    <row r="1147" spans="2:3" ht="15">
      <c r="B1147" s="206" t="s">
        <v>2916</v>
      </c>
      <c r="C1147" s="339">
        <v>1002150</v>
      </c>
    </row>
    <row r="1148" spans="2:3" ht="15">
      <c r="B1148" s="206" t="s">
        <v>2774</v>
      </c>
      <c r="C1148" s="339">
        <v>705844891.5999999</v>
      </c>
    </row>
    <row r="1149" spans="2:3" ht="15">
      <c r="B1149" s="206" t="s">
        <v>2917</v>
      </c>
      <c r="C1149" s="339">
        <v>5648050</v>
      </c>
    </row>
    <row r="1150" spans="2:3" ht="15">
      <c r="B1150" s="206" t="s">
        <v>2918</v>
      </c>
      <c r="C1150" s="339">
        <v>845524500.76999998</v>
      </c>
    </row>
    <row r="1151" spans="2:3" ht="15">
      <c r="B1151" s="206" t="s">
        <v>2919</v>
      </c>
      <c r="C1151" s="339">
        <v>1114875</v>
      </c>
    </row>
    <row r="1152" spans="2:3" ht="15">
      <c r="B1152" s="206" t="s">
        <v>2775</v>
      </c>
      <c r="C1152" s="339">
        <v>392508426.97999996</v>
      </c>
    </row>
    <row r="1153" spans="2:3" ht="15">
      <c r="B1153" s="206" t="s">
        <v>2776</v>
      </c>
      <c r="C1153" s="339">
        <v>57745057.57</v>
      </c>
    </row>
    <row r="1154" spans="2:3" ht="15">
      <c r="B1154" s="206" t="s">
        <v>2777</v>
      </c>
      <c r="C1154" s="339">
        <v>327828540.78000003</v>
      </c>
    </row>
    <row r="1155" spans="2:3" ht="15">
      <c r="B1155" s="206" t="s">
        <v>2920</v>
      </c>
      <c r="C1155" s="339">
        <v>7807140.2400000002</v>
      </c>
    </row>
    <row r="1156" spans="2:3" ht="15">
      <c r="B1156" s="206" t="s">
        <v>2921</v>
      </c>
      <c r="C1156" s="339">
        <v>110850630.88000001</v>
      </c>
    </row>
    <row r="1157" spans="2:3" ht="15">
      <c r="B1157" s="206" t="s">
        <v>2778</v>
      </c>
      <c r="C1157" s="339">
        <v>22354150</v>
      </c>
    </row>
    <row r="1158" spans="2:3" ht="15">
      <c r="B1158" s="206" t="s">
        <v>2922</v>
      </c>
      <c r="C1158" s="339">
        <v>33353775.07</v>
      </c>
    </row>
    <row r="1159" spans="2:3" ht="15">
      <c r="B1159" s="206" t="s">
        <v>2923</v>
      </c>
      <c r="C1159" s="339">
        <v>17870982.68</v>
      </c>
    </row>
    <row r="1160" spans="2:3" ht="15">
      <c r="B1160" s="206" t="s">
        <v>2779</v>
      </c>
      <c r="C1160" s="339">
        <v>365573256.06999999</v>
      </c>
    </row>
    <row r="1161" spans="2:3" ht="15">
      <c r="B1161" s="206" t="s">
        <v>2924</v>
      </c>
      <c r="C1161" s="339">
        <v>6614028</v>
      </c>
    </row>
    <row r="1162" spans="2:3" ht="15">
      <c r="B1162" s="206" t="s">
        <v>2780</v>
      </c>
      <c r="C1162" s="339">
        <v>488478466.78999996</v>
      </c>
    </row>
    <row r="1163" spans="2:3" ht="15">
      <c r="B1163" s="206" t="s">
        <v>2925</v>
      </c>
      <c r="C1163" s="339">
        <v>1120762.5</v>
      </c>
    </row>
    <row r="1164" spans="2:3" ht="15">
      <c r="B1164" s="206" t="s">
        <v>2781</v>
      </c>
      <c r="C1164" s="339">
        <v>472327837.64999998</v>
      </c>
    </row>
    <row r="1165" spans="2:3" ht="15">
      <c r="B1165" s="206" t="s">
        <v>2926</v>
      </c>
      <c r="C1165" s="339">
        <v>1242103107.0799999</v>
      </c>
    </row>
    <row r="1166" spans="2:3" ht="15">
      <c r="B1166" s="206" t="s">
        <v>2927</v>
      </c>
      <c r="C1166" s="339">
        <v>35756493.93</v>
      </c>
    </row>
    <row r="1167" spans="2:3" ht="15">
      <c r="B1167" s="206" t="s">
        <v>2928</v>
      </c>
      <c r="C1167" s="339">
        <v>4769477.5</v>
      </c>
    </row>
    <row r="1168" spans="2:3" ht="15">
      <c r="B1168" s="206" t="s">
        <v>2929</v>
      </c>
      <c r="C1168" s="339">
        <v>621635034.95000005</v>
      </c>
    </row>
    <row r="1169" spans="2:3" ht="15">
      <c r="B1169" s="206" t="s">
        <v>2930</v>
      </c>
      <c r="C1169" s="339">
        <v>115253730.96000001</v>
      </c>
    </row>
    <row r="1170" spans="2:3" ht="15">
      <c r="B1170" s="206" t="s">
        <v>2782</v>
      </c>
      <c r="C1170" s="339">
        <v>34875231.439999998</v>
      </c>
    </row>
    <row r="1171" spans="2:3" ht="15">
      <c r="B1171" s="206" t="s">
        <v>2783</v>
      </c>
      <c r="C1171" s="339">
        <v>169540528.84999999</v>
      </c>
    </row>
    <row r="1172" spans="2:3" ht="15">
      <c r="B1172" s="206" t="s">
        <v>2931</v>
      </c>
      <c r="C1172" s="339">
        <v>98383658.450000003</v>
      </c>
    </row>
    <row r="1173" spans="2:3" ht="15">
      <c r="B1173" s="206" t="s">
        <v>2784</v>
      </c>
      <c r="C1173" s="339">
        <v>144946379.88999999</v>
      </c>
    </row>
    <row r="1174" spans="2:3" ht="15">
      <c r="B1174" s="206" t="s">
        <v>2785</v>
      </c>
      <c r="C1174" s="339">
        <v>431309051.93000001</v>
      </c>
    </row>
    <row r="1175" spans="2:3" ht="15">
      <c r="B1175" s="206" t="s">
        <v>2786</v>
      </c>
      <c r="C1175" s="339">
        <v>248572744.41999996</v>
      </c>
    </row>
    <row r="1176" spans="2:3" ht="15">
      <c r="B1176" s="206" t="s">
        <v>2932</v>
      </c>
      <c r="C1176" s="339">
        <v>4253079.4800000004</v>
      </c>
    </row>
    <row r="1177" spans="2:3" ht="15">
      <c r="B1177" s="206" t="s">
        <v>2933</v>
      </c>
      <c r="C1177" s="339">
        <v>260419753.55999997</v>
      </c>
    </row>
    <row r="1178" spans="2:3" ht="15">
      <c r="B1178" s="206" t="s">
        <v>2934</v>
      </c>
      <c r="C1178" s="339">
        <v>30910954.199999999</v>
      </c>
    </row>
    <row r="1179" spans="2:3" ht="15">
      <c r="B1179" s="206" t="s">
        <v>2935</v>
      </c>
      <c r="C1179" s="339">
        <v>11803050</v>
      </c>
    </row>
    <row r="1180" spans="2:3" ht="15">
      <c r="B1180" s="206" t="s">
        <v>2787</v>
      </c>
      <c r="C1180" s="339">
        <v>198539516.74000001</v>
      </c>
    </row>
    <row r="1181" spans="2:3" ht="15">
      <c r="B1181" s="206" t="s">
        <v>2936</v>
      </c>
      <c r="C1181" s="339">
        <v>837813762.13</v>
      </c>
    </row>
    <row r="1182" spans="2:3" ht="15">
      <c r="B1182" s="206" t="s">
        <v>2788</v>
      </c>
      <c r="C1182" s="339">
        <v>313312702.40000004</v>
      </c>
    </row>
    <row r="1183" spans="2:3" ht="15">
      <c r="B1183" s="206" t="s">
        <v>2789</v>
      </c>
      <c r="C1183" s="339">
        <v>204797149.94</v>
      </c>
    </row>
    <row r="1184" spans="2:3" ht="15">
      <c r="B1184" s="206" t="s">
        <v>2937</v>
      </c>
      <c r="C1184" s="339">
        <v>102975172.77000001</v>
      </c>
    </row>
    <row r="1185" spans="2:3" ht="15">
      <c r="B1185" s="206" t="s">
        <v>2790</v>
      </c>
      <c r="C1185" s="339">
        <v>279675667.73000002</v>
      </c>
    </row>
    <row r="1186" spans="2:3" ht="15">
      <c r="B1186" s="206" t="s">
        <v>2938</v>
      </c>
      <c r="C1186" s="339">
        <v>398236007.19000006</v>
      </c>
    </row>
    <row r="1187" spans="2:3" ht="15">
      <c r="B1187" s="206" t="s">
        <v>2939</v>
      </c>
      <c r="C1187" s="339">
        <v>187084950.80000001</v>
      </c>
    </row>
    <row r="1188" spans="2:3" ht="15">
      <c r="B1188" s="206" t="s">
        <v>2940</v>
      </c>
      <c r="C1188" s="339">
        <v>639877813.20000005</v>
      </c>
    </row>
    <row r="1189" spans="2:3" ht="15">
      <c r="B1189" s="206" t="s">
        <v>2791</v>
      </c>
      <c r="C1189" s="339">
        <v>1561263290.4100001</v>
      </c>
    </row>
    <row r="1190" spans="2:3" ht="15">
      <c r="B1190" s="206" t="s">
        <v>2792</v>
      </c>
      <c r="C1190" s="339">
        <v>412602410.13</v>
      </c>
    </row>
    <row r="1191" spans="2:3" ht="15">
      <c r="B1191" s="206" t="s">
        <v>2941</v>
      </c>
      <c r="C1191" s="339">
        <v>44924061.75</v>
      </c>
    </row>
    <row r="1192" spans="2:3" ht="15">
      <c r="B1192" s="206" t="s">
        <v>2942</v>
      </c>
      <c r="C1192" s="339">
        <v>668801050.20000005</v>
      </c>
    </row>
    <row r="1193" spans="2:3" ht="15">
      <c r="B1193" s="206" t="s">
        <v>2943</v>
      </c>
      <c r="C1193" s="339">
        <v>98362274.700000003</v>
      </c>
    </row>
    <row r="1194" spans="2:3" ht="15">
      <c r="B1194" s="206" t="s">
        <v>2944</v>
      </c>
      <c r="C1194" s="339">
        <v>731800075.09000003</v>
      </c>
    </row>
    <row r="1195" spans="2:3" ht="15">
      <c r="B1195" s="206" t="s">
        <v>2793</v>
      </c>
      <c r="C1195" s="339">
        <v>2483971168.9499998</v>
      </c>
    </row>
    <row r="1196" spans="2:3" ht="15">
      <c r="B1196" s="206" t="s">
        <v>2794</v>
      </c>
      <c r="C1196" s="339">
        <v>646296016.24000001</v>
      </c>
    </row>
    <row r="1197" spans="2:3" ht="15">
      <c r="B1197" s="206" t="s">
        <v>2945</v>
      </c>
      <c r="C1197" s="339">
        <v>11351018.75</v>
      </c>
    </row>
    <row r="1198" spans="2:3" ht="15">
      <c r="B1198" s="206" t="s">
        <v>2795</v>
      </c>
      <c r="C1198" s="339">
        <v>679766454.30000007</v>
      </c>
    </row>
    <row r="1199" spans="2:3" ht="15">
      <c r="B1199" s="206" t="s">
        <v>2946</v>
      </c>
      <c r="C1199" s="339">
        <v>201460934.38</v>
      </c>
    </row>
    <row r="1200" spans="2:3" ht="15">
      <c r="B1200" s="206" t="s">
        <v>2947</v>
      </c>
      <c r="C1200" s="339">
        <v>379480963.04000002</v>
      </c>
    </row>
    <row r="1201" spans="2:3" ht="15">
      <c r="B1201" s="206" t="s">
        <v>2948</v>
      </c>
      <c r="C1201" s="339">
        <v>2539204836.21</v>
      </c>
    </row>
    <row r="1202" spans="2:3" ht="15">
      <c r="B1202" s="206" t="s">
        <v>2949</v>
      </c>
      <c r="C1202" s="339">
        <v>142890513.71000001</v>
      </c>
    </row>
    <row r="1203" spans="2:3" ht="15">
      <c r="B1203" s="206" t="s">
        <v>2950</v>
      </c>
      <c r="C1203" s="339">
        <v>127077898.95</v>
      </c>
    </row>
    <row r="1204" spans="2:3" ht="15">
      <c r="B1204" s="206" t="s">
        <v>2796</v>
      </c>
      <c r="C1204" s="339">
        <v>283437197.5</v>
      </c>
    </row>
    <row r="1205" spans="2:3" ht="15">
      <c r="B1205" s="206" t="s">
        <v>2951</v>
      </c>
      <c r="C1205" s="339">
        <v>1774750</v>
      </c>
    </row>
    <row r="1206" spans="2:3" ht="15">
      <c r="B1206" s="206" t="s">
        <v>2952</v>
      </c>
      <c r="C1206" s="339">
        <v>1318751629.8600001</v>
      </c>
    </row>
    <row r="1207" spans="2:3" ht="15">
      <c r="B1207" s="206" t="s">
        <v>2953</v>
      </c>
      <c r="C1207" s="339">
        <v>495180</v>
      </c>
    </row>
    <row r="1208" spans="2:3" ht="15">
      <c r="B1208" s="206" t="s">
        <v>2954</v>
      </c>
      <c r="C1208" s="339">
        <v>127000422.06000002</v>
      </c>
    </row>
    <row r="1209" spans="2:3" ht="15">
      <c r="B1209" s="206" t="s">
        <v>2797</v>
      </c>
      <c r="C1209" s="339">
        <v>675596718.25</v>
      </c>
    </row>
    <row r="1210" spans="2:3" ht="15">
      <c r="B1210" s="206" t="s">
        <v>2955</v>
      </c>
      <c r="C1210" s="339">
        <v>3120658601.9599996</v>
      </c>
    </row>
    <row r="1211" spans="2:3" ht="15">
      <c r="B1211" s="206" t="s">
        <v>2956</v>
      </c>
      <c r="C1211" s="339">
        <v>31920772.539999999</v>
      </c>
    </row>
    <row r="1212" spans="2:3" ht="15">
      <c r="B1212" s="206" t="s">
        <v>2798</v>
      </c>
      <c r="C1212" s="339">
        <v>3415994950.9000006</v>
      </c>
    </row>
    <row r="1213" spans="2:3" ht="15">
      <c r="B1213" s="206" t="s">
        <v>2957</v>
      </c>
      <c r="C1213" s="339">
        <v>291911764.61999995</v>
      </c>
    </row>
    <row r="1214" spans="2:3" ht="15">
      <c r="B1214" s="206" t="s">
        <v>2799</v>
      </c>
      <c r="C1214" s="339">
        <v>468639053.29000002</v>
      </c>
    </row>
    <row r="1215" spans="2:3" ht="15">
      <c r="B1215" s="206" t="s">
        <v>2958</v>
      </c>
      <c r="C1215" s="339">
        <v>28407019.050000001</v>
      </c>
    </row>
    <row r="1216" spans="2:3" ht="15">
      <c r="B1216" s="206" t="s">
        <v>2800</v>
      </c>
      <c r="C1216" s="339">
        <v>369557173.94000006</v>
      </c>
    </row>
    <row r="1217" spans="2:3" ht="15">
      <c r="B1217" s="206" t="s">
        <v>2959</v>
      </c>
      <c r="C1217" s="339">
        <v>10687912.5</v>
      </c>
    </row>
    <row r="1218" spans="2:3" ht="15">
      <c r="B1218" s="206" t="s">
        <v>2801</v>
      </c>
      <c r="C1218" s="339">
        <v>320886745.44999999</v>
      </c>
    </row>
    <row r="1219" spans="2:3" ht="15">
      <c r="B1219" s="206" t="s">
        <v>2802</v>
      </c>
      <c r="C1219" s="339">
        <v>110559543.5</v>
      </c>
    </row>
    <row r="1220" spans="2:3" ht="15">
      <c r="B1220" s="206" t="s">
        <v>2803</v>
      </c>
      <c r="C1220" s="339">
        <v>1352084595.74</v>
      </c>
    </row>
    <row r="1221" spans="2:3" ht="15">
      <c r="B1221" s="206" t="s">
        <v>2960</v>
      </c>
      <c r="C1221" s="339">
        <v>29065705.060000002</v>
      </c>
    </row>
    <row r="1222" spans="2:3" ht="15">
      <c r="B1222" s="206" t="s">
        <v>2961</v>
      </c>
      <c r="C1222" s="339">
        <v>1058981086.4099998</v>
      </c>
    </row>
    <row r="1223" spans="2:3" ht="15">
      <c r="B1223" s="206" t="s">
        <v>2962</v>
      </c>
      <c r="C1223" s="339">
        <v>1165502103.7600002</v>
      </c>
    </row>
    <row r="1224" spans="2:3" ht="15">
      <c r="B1224" s="206" t="s">
        <v>2804</v>
      </c>
      <c r="C1224" s="339">
        <v>1361562200.7</v>
      </c>
    </row>
    <row r="1225" spans="2:3" ht="15.75">
      <c r="C1225" s="246">
        <f>SUM(C1001:C1224)</f>
        <v>108198324550.70001</v>
      </c>
    </row>
    <row r="1228" spans="2:3" ht="15.75">
      <c r="B1228" s="244" t="s">
        <v>2808</v>
      </c>
      <c r="C1228" s="338" t="s">
        <v>2807</v>
      </c>
    </row>
    <row r="1229" spans="2:3" ht="15">
      <c r="B1229" s="206" t="s">
        <v>2723</v>
      </c>
      <c r="C1229" s="339">
        <v>282510116.67000008</v>
      </c>
    </row>
    <row r="1230" spans="2:3" ht="15">
      <c r="B1230" s="206" t="s">
        <v>2821</v>
      </c>
      <c r="C1230" s="339">
        <v>68315803.460000008</v>
      </c>
    </row>
    <row r="1231" spans="2:3" ht="15">
      <c r="B1231" s="206" t="s">
        <v>2822</v>
      </c>
      <c r="C1231" s="339">
        <v>444474411.09000003</v>
      </c>
    </row>
    <row r="1232" spans="2:3" ht="15">
      <c r="B1232" s="206" t="s">
        <v>2823</v>
      </c>
      <c r="C1232" s="339">
        <v>1560359676.6300001</v>
      </c>
    </row>
    <row r="1233" spans="2:3" ht="15">
      <c r="B1233" s="206" t="s">
        <v>2824</v>
      </c>
      <c r="C1233" s="339">
        <v>1778144237.5500002</v>
      </c>
    </row>
    <row r="1234" spans="2:3" ht="15">
      <c r="B1234" s="206" t="s">
        <v>2825</v>
      </c>
      <c r="C1234" s="339">
        <v>1813970.53</v>
      </c>
    </row>
    <row r="1235" spans="2:3" ht="15">
      <c r="B1235" s="206" t="s">
        <v>2724</v>
      </c>
      <c r="C1235" s="339">
        <v>411514421.65999997</v>
      </c>
    </row>
    <row r="1236" spans="2:3" ht="15">
      <c r="B1236" s="206" t="s">
        <v>2826</v>
      </c>
      <c r="C1236" s="339">
        <v>289996527.81</v>
      </c>
    </row>
    <row r="1237" spans="2:3" ht="15">
      <c r="B1237" s="206" t="s">
        <v>2827</v>
      </c>
      <c r="C1237" s="339">
        <v>1848713.3599999999</v>
      </c>
    </row>
    <row r="1238" spans="2:3" ht="15">
      <c r="B1238" s="206" t="s">
        <v>2828</v>
      </c>
      <c r="C1238" s="339">
        <v>866828902.79999995</v>
      </c>
    </row>
    <row r="1239" spans="2:3" ht="15">
      <c r="B1239" s="206" t="s">
        <v>2829</v>
      </c>
      <c r="C1239" s="339">
        <v>1658055.26</v>
      </c>
    </row>
    <row r="1240" spans="2:3" ht="15">
      <c r="B1240" s="206" t="s">
        <v>2725</v>
      </c>
      <c r="C1240" s="339">
        <v>1908377102.4199998</v>
      </c>
    </row>
    <row r="1241" spans="2:3" ht="15">
      <c r="B1241" s="206" t="s">
        <v>2726</v>
      </c>
      <c r="C1241" s="339">
        <v>26050539.439999998</v>
      </c>
    </row>
    <row r="1242" spans="2:3" ht="15">
      <c r="B1242" s="206" t="s">
        <v>2727</v>
      </c>
      <c r="C1242" s="339">
        <v>551909215.25</v>
      </c>
    </row>
    <row r="1243" spans="2:3" ht="15">
      <c r="B1243" s="206" t="s">
        <v>2830</v>
      </c>
      <c r="C1243" s="339">
        <v>1393701703.5599999</v>
      </c>
    </row>
    <row r="1244" spans="2:3" ht="15">
      <c r="B1244" s="206" t="s">
        <v>2728</v>
      </c>
      <c r="C1244" s="339">
        <v>617371594.82999992</v>
      </c>
    </row>
    <row r="1245" spans="2:3" ht="15">
      <c r="B1245" s="206" t="s">
        <v>2831</v>
      </c>
      <c r="C1245" s="339">
        <v>313180533.06999999</v>
      </c>
    </row>
    <row r="1246" spans="2:3" ht="15">
      <c r="B1246" s="206" t="s">
        <v>2729</v>
      </c>
      <c r="C1246" s="339">
        <v>1079210125.6900001</v>
      </c>
    </row>
    <row r="1247" spans="2:3" ht="15">
      <c r="B1247" s="206" t="s">
        <v>2832</v>
      </c>
      <c r="C1247" s="339">
        <v>3053392402.79</v>
      </c>
    </row>
    <row r="1248" spans="2:3" ht="15">
      <c r="B1248" s="206" t="s">
        <v>2833</v>
      </c>
      <c r="C1248" s="339">
        <v>38166439.649999999</v>
      </c>
    </row>
    <row r="1249" spans="2:3" ht="15">
      <c r="B1249" s="206" t="s">
        <v>2730</v>
      </c>
      <c r="C1249" s="339">
        <v>2049884776.4999998</v>
      </c>
    </row>
    <row r="1250" spans="2:3" ht="15">
      <c r="B1250" s="206" t="s">
        <v>2731</v>
      </c>
      <c r="C1250" s="339">
        <v>1278525056.1199999</v>
      </c>
    </row>
    <row r="1251" spans="2:3" ht="15">
      <c r="B1251" s="206" t="s">
        <v>2834</v>
      </c>
      <c r="C1251" s="339">
        <v>10544291.439999999</v>
      </c>
    </row>
    <row r="1252" spans="2:3" ht="15">
      <c r="B1252" s="206" t="s">
        <v>2732</v>
      </c>
      <c r="C1252" s="339">
        <v>887334914.49000001</v>
      </c>
    </row>
    <row r="1253" spans="2:3" ht="15">
      <c r="B1253" s="206" t="s">
        <v>2835</v>
      </c>
      <c r="C1253" s="339">
        <v>6841581.4299999997</v>
      </c>
    </row>
    <row r="1254" spans="2:3" ht="15">
      <c r="B1254" s="206" t="s">
        <v>2836</v>
      </c>
      <c r="C1254" s="339">
        <v>533333785.80999994</v>
      </c>
    </row>
    <row r="1255" spans="2:3" ht="15">
      <c r="B1255" s="206" t="s">
        <v>2837</v>
      </c>
      <c r="C1255" s="339">
        <v>604274728.20000005</v>
      </c>
    </row>
    <row r="1256" spans="2:3" ht="15">
      <c r="B1256" s="206" t="s">
        <v>2838</v>
      </c>
      <c r="C1256" s="339">
        <v>266933595.54000002</v>
      </c>
    </row>
    <row r="1257" spans="2:3" ht="15">
      <c r="B1257" s="206" t="s">
        <v>2733</v>
      </c>
      <c r="C1257" s="339">
        <v>494007421.13</v>
      </c>
    </row>
    <row r="1258" spans="2:3" ht="15">
      <c r="B1258" s="206" t="s">
        <v>2734</v>
      </c>
      <c r="C1258" s="339">
        <v>150668809.75000003</v>
      </c>
    </row>
    <row r="1259" spans="2:3" ht="15">
      <c r="B1259" s="206" t="s">
        <v>2839</v>
      </c>
      <c r="C1259" s="339">
        <v>766142975.75999999</v>
      </c>
    </row>
    <row r="1260" spans="2:3" ht="15">
      <c r="B1260" s="206" t="s">
        <v>2840</v>
      </c>
      <c r="C1260" s="339">
        <v>745825250.727</v>
      </c>
    </row>
    <row r="1261" spans="2:3" ht="15">
      <c r="B1261" s="206" t="s">
        <v>2841</v>
      </c>
      <c r="C1261" s="339">
        <v>567429206.15999997</v>
      </c>
    </row>
    <row r="1262" spans="2:3" ht="15">
      <c r="B1262" s="206" t="s">
        <v>2842</v>
      </c>
      <c r="C1262" s="339">
        <v>65249522.299999997</v>
      </c>
    </row>
    <row r="1263" spans="2:3" ht="15">
      <c r="B1263" s="206" t="s">
        <v>2735</v>
      </c>
      <c r="C1263" s="339">
        <v>454017596.87</v>
      </c>
    </row>
    <row r="1264" spans="2:3" ht="15">
      <c r="B1264" s="206" t="s">
        <v>2736</v>
      </c>
      <c r="C1264" s="339">
        <v>772790733.70000005</v>
      </c>
    </row>
    <row r="1265" spans="2:3" ht="15">
      <c r="B1265" s="206" t="s">
        <v>2843</v>
      </c>
      <c r="C1265" s="339">
        <v>644127.23</v>
      </c>
    </row>
    <row r="1266" spans="2:3" ht="15">
      <c r="B1266" s="206" t="s">
        <v>2737</v>
      </c>
      <c r="C1266" s="339">
        <v>448856100.49000001</v>
      </c>
    </row>
    <row r="1267" spans="2:3" ht="15">
      <c r="B1267" s="206" t="s">
        <v>2844</v>
      </c>
      <c r="C1267" s="339">
        <v>237276062.84</v>
      </c>
    </row>
    <row r="1268" spans="2:3" ht="15">
      <c r="B1268" s="206" t="s">
        <v>2845</v>
      </c>
      <c r="C1268" s="339">
        <v>677450435.95999992</v>
      </c>
    </row>
    <row r="1269" spans="2:3" ht="15">
      <c r="B1269" s="206" t="s">
        <v>2846</v>
      </c>
      <c r="C1269" s="339">
        <v>282964245.76999998</v>
      </c>
    </row>
    <row r="1270" spans="2:3" ht="15">
      <c r="B1270" s="206" t="s">
        <v>2738</v>
      </c>
      <c r="C1270" s="339">
        <v>103609112.63</v>
      </c>
    </row>
    <row r="1271" spans="2:3" ht="15">
      <c r="B1271" s="206" t="s">
        <v>2847</v>
      </c>
      <c r="C1271" s="339">
        <v>107921019.08</v>
      </c>
    </row>
    <row r="1272" spans="2:3" ht="15">
      <c r="B1272" s="206" t="s">
        <v>2848</v>
      </c>
      <c r="C1272" s="339">
        <v>17140083.689999998</v>
      </c>
    </row>
    <row r="1273" spans="2:3" ht="15">
      <c r="B1273" s="206" t="s">
        <v>2739</v>
      </c>
      <c r="C1273" s="339">
        <v>476637197.72000003</v>
      </c>
    </row>
    <row r="1274" spans="2:3" ht="15">
      <c r="B1274" s="206" t="s">
        <v>2849</v>
      </c>
      <c r="C1274" s="339">
        <v>81312733.750000015</v>
      </c>
    </row>
    <row r="1275" spans="2:3" ht="15">
      <c r="B1275" s="206" t="s">
        <v>2850</v>
      </c>
      <c r="C1275" s="339">
        <v>396806879.71999997</v>
      </c>
    </row>
    <row r="1276" spans="2:3" ht="15">
      <c r="B1276" s="206" t="s">
        <v>2740</v>
      </c>
      <c r="C1276" s="339">
        <v>93638249.800000012</v>
      </c>
    </row>
    <row r="1277" spans="2:3" ht="15">
      <c r="B1277" s="206" t="s">
        <v>2851</v>
      </c>
      <c r="C1277" s="339">
        <v>1091461.2200000002</v>
      </c>
    </row>
    <row r="1278" spans="2:3" ht="15">
      <c r="B1278" s="206" t="s">
        <v>2741</v>
      </c>
      <c r="C1278" s="339">
        <v>575047128.30999994</v>
      </c>
    </row>
    <row r="1279" spans="2:3" ht="15">
      <c r="B1279" s="206" t="s">
        <v>2742</v>
      </c>
      <c r="C1279" s="339">
        <v>166633133.32999998</v>
      </c>
    </row>
    <row r="1280" spans="2:3" ht="15">
      <c r="B1280" s="206" t="s">
        <v>2852</v>
      </c>
      <c r="C1280" s="339">
        <v>5824243.3700000001</v>
      </c>
    </row>
    <row r="1281" spans="2:3" ht="15">
      <c r="B1281" s="206" t="s">
        <v>2853</v>
      </c>
      <c r="C1281" s="339">
        <v>609318581.62</v>
      </c>
    </row>
    <row r="1282" spans="2:3" ht="15">
      <c r="B1282" s="206" t="s">
        <v>2854</v>
      </c>
      <c r="C1282" s="339">
        <v>22134245.879999995</v>
      </c>
    </row>
    <row r="1283" spans="2:3" ht="15">
      <c r="B1283" s="206" t="s">
        <v>2855</v>
      </c>
      <c r="C1283" s="339">
        <v>636115000.99000001</v>
      </c>
    </row>
    <row r="1284" spans="2:3" ht="15">
      <c r="B1284" s="206" t="s">
        <v>2856</v>
      </c>
      <c r="C1284" s="339">
        <v>36836828.870000005</v>
      </c>
    </row>
    <row r="1285" spans="2:3" ht="15">
      <c r="B1285" s="206" t="s">
        <v>2743</v>
      </c>
      <c r="C1285" s="339">
        <v>644998540.67000008</v>
      </c>
    </row>
    <row r="1286" spans="2:3" ht="15">
      <c r="B1286" s="206" t="s">
        <v>2744</v>
      </c>
      <c r="C1286" s="339">
        <v>215206660.21000001</v>
      </c>
    </row>
    <row r="1287" spans="2:3" ht="15">
      <c r="B1287" s="206" t="s">
        <v>2857</v>
      </c>
      <c r="C1287" s="339">
        <v>27587282.279999997</v>
      </c>
    </row>
    <row r="1288" spans="2:3" ht="15">
      <c r="B1288" s="206" t="s">
        <v>2858</v>
      </c>
      <c r="C1288" s="339">
        <v>50286057.849999994</v>
      </c>
    </row>
    <row r="1289" spans="2:3" ht="15">
      <c r="B1289" s="206" t="s">
        <v>2745</v>
      </c>
      <c r="C1289" s="339">
        <v>374916557.88</v>
      </c>
    </row>
    <row r="1290" spans="2:3" ht="15">
      <c r="B1290" s="206" t="s">
        <v>2746</v>
      </c>
      <c r="C1290" s="339">
        <v>967852093.68999994</v>
      </c>
    </row>
    <row r="1291" spans="2:3" ht="15">
      <c r="B1291" s="206" t="s">
        <v>2859</v>
      </c>
      <c r="C1291" s="339">
        <v>42421226.190000005</v>
      </c>
    </row>
    <row r="1292" spans="2:3" ht="15">
      <c r="B1292" s="206" t="s">
        <v>2747</v>
      </c>
      <c r="C1292" s="339">
        <v>519810880.56999999</v>
      </c>
    </row>
    <row r="1293" spans="2:3" ht="15">
      <c r="B1293" s="206" t="s">
        <v>2860</v>
      </c>
      <c r="C1293" s="339">
        <v>1391531835.51</v>
      </c>
    </row>
    <row r="1294" spans="2:3" ht="15">
      <c r="B1294" s="206" t="s">
        <v>2861</v>
      </c>
      <c r="C1294" s="339">
        <v>91811498.469999999</v>
      </c>
    </row>
    <row r="1295" spans="2:3" ht="15">
      <c r="B1295" s="206" t="s">
        <v>2862</v>
      </c>
      <c r="C1295" s="339">
        <v>780155401.98999989</v>
      </c>
    </row>
    <row r="1296" spans="2:3" ht="15">
      <c r="B1296" s="206" t="s">
        <v>2748</v>
      </c>
      <c r="C1296" s="339">
        <v>278294924.25999999</v>
      </c>
    </row>
    <row r="1297" spans="2:3" ht="15">
      <c r="B1297" s="206" t="s">
        <v>2863</v>
      </c>
      <c r="C1297" s="339">
        <v>1298400392.54</v>
      </c>
    </row>
    <row r="1298" spans="2:3" ht="15">
      <c r="B1298" s="206" t="s">
        <v>2864</v>
      </c>
      <c r="C1298" s="339">
        <v>51553674.599999994</v>
      </c>
    </row>
    <row r="1299" spans="2:3" ht="15">
      <c r="B1299" s="206" t="s">
        <v>2865</v>
      </c>
      <c r="C1299" s="339">
        <v>675457175.40999997</v>
      </c>
    </row>
    <row r="1300" spans="2:3" ht="15">
      <c r="B1300" s="206" t="s">
        <v>2749</v>
      </c>
      <c r="C1300" s="339">
        <v>330617166.07000005</v>
      </c>
    </row>
    <row r="1301" spans="2:3" ht="15">
      <c r="B1301" s="206" t="s">
        <v>2750</v>
      </c>
      <c r="C1301" s="339">
        <v>782430800.25</v>
      </c>
    </row>
    <row r="1302" spans="2:3" ht="15">
      <c r="B1302" s="206" t="s">
        <v>2866</v>
      </c>
      <c r="C1302" s="339">
        <v>45886937.830000006</v>
      </c>
    </row>
    <row r="1303" spans="2:3" ht="15">
      <c r="B1303" s="206" t="s">
        <v>2751</v>
      </c>
      <c r="C1303" s="339">
        <v>508726204</v>
      </c>
    </row>
    <row r="1304" spans="2:3" ht="15">
      <c r="B1304" s="206" t="s">
        <v>2867</v>
      </c>
      <c r="C1304" s="339">
        <v>353579894.11000001</v>
      </c>
    </row>
    <row r="1305" spans="2:3" ht="15">
      <c r="B1305" s="206" t="s">
        <v>2868</v>
      </c>
      <c r="C1305" s="339">
        <v>1552059.17</v>
      </c>
    </row>
    <row r="1306" spans="2:3" ht="15">
      <c r="B1306" s="206" t="s">
        <v>2869</v>
      </c>
      <c r="C1306" s="339">
        <v>382315049.44999999</v>
      </c>
    </row>
    <row r="1307" spans="2:3" ht="15">
      <c r="B1307" s="206" t="s">
        <v>2870</v>
      </c>
      <c r="C1307" s="339">
        <v>1775747.33</v>
      </c>
    </row>
    <row r="1308" spans="2:3" ht="15">
      <c r="B1308" s="206" t="s">
        <v>2871</v>
      </c>
      <c r="C1308" s="339">
        <v>560681614.79999995</v>
      </c>
    </row>
    <row r="1309" spans="2:3" ht="15">
      <c r="B1309" s="206" t="s">
        <v>2752</v>
      </c>
      <c r="C1309" s="339">
        <v>190058910.53999999</v>
      </c>
    </row>
    <row r="1310" spans="2:3" ht="15">
      <c r="B1310" s="206" t="s">
        <v>2753</v>
      </c>
      <c r="C1310" s="339">
        <v>1706944513.99</v>
      </c>
    </row>
    <row r="1311" spans="2:3" ht="15">
      <c r="B1311" s="206" t="s">
        <v>2754</v>
      </c>
      <c r="C1311" s="339">
        <v>17392304.34</v>
      </c>
    </row>
    <row r="1312" spans="2:3" ht="15">
      <c r="B1312" s="206" t="s">
        <v>2872</v>
      </c>
      <c r="C1312" s="339">
        <v>321678011.98999995</v>
      </c>
    </row>
    <row r="1313" spans="2:3" ht="15">
      <c r="B1313" s="206" t="s">
        <v>2873</v>
      </c>
      <c r="C1313" s="339">
        <v>2874115320.8599997</v>
      </c>
    </row>
    <row r="1314" spans="2:3" ht="15">
      <c r="B1314" s="206" t="s">
        <v>2755</v>
      </c>
      <c r="C1314" s="339">
        <v>836151544.43999994</v>
      </c>
    </row>
    <row r="1315" spans="2:3" ht="15">
      <c r="B1315" s="206" t="s">
        <v>2874</v>
      </c>
      <c r="C1315" s="339">
        <v>573344770.62999988</v>
      </c>
    </row>
    <row r="1316" spans="2:3" ht="15">
      <c r="B1316" s="206" t="s">
        <v>2875</v>
      </c>
      <c r="C1316" s="339">
        <v>1456288459.6600001</v>
      </c>
    </row>
    <row r="1317" spans="2:3" ht="15">
      <c r="B1317" s="206" t="s">
        <v>2876</v>
      </c>
      <c r="C1317" s="339">
        <v>25464743.170000002</v>
      </c>
    </row>
    <row r="1318" spans="2:3" ht="15">
      <c r="B1318" s="206" t="s">
        <v>2756</v>
      </c>
      <c r="C1318" s="339">
        <v>1164583244.3800001</v>
      </c>
    </row>
    <row r="1319" spans="2:3" ht="15">
      <c r="B1319" s="206" t="s">
        <v>2877</v>
      </c>
      <c r="C1319" s="339">
        <v>11633467.210000001</v>
      </c>
    </row>
    <row r="1320" spans="2:3" ht="15">
      <c r="B1320" s="206" t="s">
        <v>2878</v>
      </c>
      <c r="C1320" s="339">
        <v>519626560.53999996</v>
      </c>
    </row>
    <row r="1321" spans="2:3" ht="15">
      <c r="B1321" s="206" t="s">
        <v>2879</v>
      </c>
      <c r="C1321" s="339">
        <v>148728477.15000001</v>
      </c>
    </row>
    <row r="1322" spans="2:3" ht="15">
      <c r="B1322" s="206" t="s">
        <v>2880</v>
      </c>
      <c r="C1322" s="339">
        <v>2992268671</v>
      </c>
    </row>
    <row r="1323" spans="2:3" ht="15">
      <c r="B1323" s="206" t="s">
        <v>2881</v>
      </c>
      <c r="C1323" s="339">
        <v>158712411.93000001</v>
      </c>
    </row>
    <row r="1324" spans="2:3" ht="15">
      <c r="B1324" s="206" t="s">
        <v>2757</v>
      </c>
      <c r="C1324" s="339">
        <v>80245508.849999994</v>
      </c>
    </row>
    <row r="1325" spans="2:3" ht="15">
      <c r="B1325" s="206" t="s">
        <v>2882</v>
      </c>
      <c r="C1325" s="339">
        <v>21664223.439999998</v>
      </c>
    </row>
    <row r="1326" spans="2:3" ht="15">
      <c r="B1326" s="206" t="s">
        <v>2883</v>
      </c>
      <c r="C1326" s="339">
        <v>610258401.47000003</v>
      </c>
    </row>
    <row r="1327" spans="2:3" ht="15">
      <c r="B1327" s="206" t="s">
        <v>2884</v>
      </c>
      <c r="C1327" s="339">
        <v>470516.81</v>
      </c>
    </row>
    <row r="1328" spans="2:3" ht="15">
      <c r="B1328" s="206" t="s">
        <v>2885</v>
      </c>
      <c r="C1328" s="339">
        <v>764170.25</v>
      </c>
    </row>
    <row r="1329" spans="2:3" ht="15">
      <c r="B1329" s="206" t="s">
        <v>2886</v>
      </c>
      <c r="C1329" s="339">
        <v>42982562.940000005</v>
      </c>
    </row>
    <row r="1330" spans="2:3" ht="15">
      <c r="B1330" s="206" t="s">
        <v>2887</v>
      </c>
      <c r="C1330" s="339">
        <v>87855555.129999995</v>
      </c>
    </row>
    <row r="1331" spans="2:3" ht="15">
      <c r="B1331" s="206" t="s">
        <v>2758</v>
      </c>
      <c r="C1331" s="339">
        <v>942727280.19999993</v>
      </c>
    </row>
    <row r="1332" spans="2:3" ht="15">
      <c r="B1332" s="206" t="s">
        <v>2888</v>
      </c>
      <c r="C1332" s="339">
        <v>1227512522.6700001</v>
      </c>
    </row>
    <row r="1333" spans="2:3" ht="15">
      <c r="B1333" s="206" t="s">
        <v>2759</v>
      </c>
      <c r="C1333" s="339">
        <v>485759547.13000005</v>
      </c>
    </row>
    <row r="1334" spans="2:3" ht="15">
      <c r="B1334" s="206" t="s">
        <v>2889</v>
      </c>
      <c r="C1334" s="339">
        <v>91119617.219999984</v>
      </c>
    </row>
    <row r="1335" spans="2:3" ht="15">
      <c r="B1335" s="206" t="s">
        <v>2890</v>
      </c>
      <c r="C1335" s="339">
        <v>414838807.75</v>
      </c>
    </row>
    <row r="1336" spans="2:3" ht="15">
      <c r="B1336" s="206" t="s">
        <v>2760</v>
      </c>
      <c r="C1336" s="339">
        <v>16885181.359999999</v>
      </c>
    </row>
    <row r="1337" spans="2:3" ht="15">
      <c r="B1337" s="206" t="s">
        <v>2761</v>
      </c>
      <c r="C1337" s="339">
        <v>153866137.67000002</v>
      </c>
    </row>
    <row r="1338" spans="2:3" ht="15">
      <c r="B1338" s="206" t="s">
        <v>2891</v>
      </c>
      <c r="C1338" s="339">
        <v>57761775.460000001</v>
      </c>
    </row>
    <row r="1339" spans="2:3" ht="15">
      <c r="B1339" s="206" t="s">
        <v>2762</v>
      </c>
      <c r="C1339" s="339">
        <v>561714233.46000004</v>
      </c>
    </row>
    <row r="1340" spans="2:3" ht="15">
      <c r="B1340" s="206" t="s">
        <v>2763</v>
      </c>
      <c r="C1340" s="339">
        <v>410113155.30000001</v>
      </c>
    </row>
    <row r="1341" spans="2:3" ht="15">
      <c r="B1341" s="206" t="s">
        <v>2892</v>
      </c>
      <c r="C1341" s="339">
        <v>38910092.519999996</v>
      </c>
    </row>
    <row r="1342" spans="2:3" ht="15">
      <c r="B1342" s="206" t="s">
        <v>2893</v>
      </c>
      <c r="C1342" s="339">
        <v>191159775.69999999</v>
      </c>
    </row>
    <row r="1343" spans="2:3" ht="15">
      <c r="B1343" s="206" t="s">
        <v>2894</v>
      </c>
      <c r="C1343" s="339">
        <v>764775555.86999989</v>
      </c>
    </row>
    <row r="1344" spans="2:3" ht="15">
      <c r="B1344" s="206" t="s">
        <v>2895</v>
      </c>
      <c r="C1344" s="339">
        <v>141831605.98000002</v>
      </c>
    </row>
    <row r="1345" spans="2:3" ht="15">
      <c r="B1345" s="206" t="s">
        <v>2896</v>
      </c>
      <c r="C1345" s="339">
        <v>148031927.5</v>
      </c>
    </row>
    <row r="1346" spans="2:3" ht="15">
      <c r="B1346" s="206" t="s">
        <v>2764</v>
      </c>
      <c r="C1346" s="339">
        <v>340782153.43000001</v>
      </c>
    </row>
    <row r="1347" spans="2:3" ht="15">
      <c r="B1347" s="206" t="s">
        <v>2897</v>
      </c>
      <c r="C1347" s="339">
        <v>66134746.909999996</v>
      </c>
    </row>
    <row r="1348" spans="2:3" ht="15">
      <c r="B1348" s="206" t="s">
        <v>2898</v>
      </c>
      <c r="C1348" s="339">
        <v>3145424967.2200003</v>
      </c>
    </row>
    <row r="1349" spans="2:3" ht="15">
      <c r="B1349" s="206" t="s">
        <v>2899</v>
      </c>
      <c r="C1349" s="339">
        <v>4892664.3900000006</v>
      </c>
    </row>
    <row r="1350" spans="2:3" ht="15">
      <c r="B1350" s="206" t="s">
        <v>2900</v>
      </c>
      <c r="C1350" s="339">
        <v>1337465349.8500001</v>
      </c>
    </row>
    <row r="1351" spans="2:3" ht="15">
      <c r="B1351" s="206" t="s">
        <v>2901</v>
      </c>
      <c r="C1351" s="339">
        <v>104346455.03999999</v>
      </c>
    </row>
    <row r="1352" spans="2:3" ht="15">
      <c r="B1352" s="206" t="s">
        <v>2765</v>
      </c>
      <c r="C1352" s="339">
        <v>605356638.72000003</v>
      </c>
    </row>
    <row r="1353" spans="2:3" ht="15">
      <c r="B1353" s="206" t="s">
        <v>2766</v>
      </c>
      <c r="C1353" s="339">
        <v>650192932.02999997</v>
      </c>
    </row>
    <row r="1354" spans="2:3" ht="15">
      <c r="B1354" s="206" t="s">
        <v>2902</v>
      </c>
      <c r="C1354" s="339">
        <v>872712.34</v>
      </c>
    </row>
    <row r="1355" spans="2:3" ht="15">
      <c r="B1355" s="206" t="s">
        <v>2767</v>
      </c>
      <c r="C1355" s="339">
        <v>1581765812.8399999</v>
      </c>
    </row>
    <row r="1356" spans="2:3" ht="15">
      <c r="B1356" s="206" t="s">
        <v>2903</v>
      </c>
      <c r="C1356" s="339">
        <v>585666439.70999992</v>
      </c>
    </row>
    <row r="1357" spans="2:3" ht="15">
      <c r="B1357" s="206" t="s">
        <v>2768</v>
      </c>
      <c r="C1357" s="339">
        <v>215869252.43999997</v>
      </c>
    </row>
    <row r="1358" spans="2:3" ht="15">
      <c r="B1358" s="206" t="s">
        <v>2904</v>
      </c>
      <c r="C1358" s="339">
        <v>133834647.05</v>
      </c>
    </row>
    <row r="1359" spans="2:3" ht="15">
      <c r="B1359" s="206" t="s">
        <v>2905</v>
      </c>
      <c r="C1359" s="339">
        <v>2273419.6800000002</v>
      </c>
    </row>
    <row r="1360" spans="2:3" ht="15">
      <c r="B1360" s="206" t="s">
        <v>2906</v>
      </c>
      <c r="C1360" s="339">
        <v>90020931.620000005</v>
      </c>
    </row>
    <row r="1361" spans="2:3" ht="15">
      <c r="B1361" s="206" t="s">
        <v>2769</v>
      </c>
      <c r="C1361" s="339">
        <v>293948322.02999997</v>
      </c>
    </row>
    <row r="1362" spans="2:3" ht="15">
      <c r="B1362" s="206" t="s">
        <v>2907</v>
      </c>
      <c r="C1362" s="339">
        <v>801765739.36999989</v>
      </c>
    </row>
    <row r="1363" spans="2:3" ht="15">
      <c r="B1363" s="206" t="s">
        <v>2908</v>
      </c>
      <c r="C1363" s="339">
        <v>6512675.5099999998</v>
      </c>
    </row>
    <row r="1364" spans="2:3" ht="15">
      <c r="B1364" s="206" t="s">
        <v>2909</v>
      </c>
      <c r="C1364" s="339">
        <v>973472139.58000016</v>
      </c>
    </row>
    <row r="1365" spans="2:3" ht="15">
      <c r="B1365" s="206" t="s">
        <v>2910</v>
      </c>
      <c r="C1365" s="339">
        <v>218738633.93000001</v>
      </c>
    </row>
    <row r="1366" spans="2:3" ht="15">
      <c r="B1366" s="206" t="s">
        <v>2911</v>
      </c>
      <c r="C1366" s="339">
        <v>3272462.63</v>
      </c>
    </row>
    <row r="1367" spans="2:3" ht="15">
      <c r="B1367" s="206" t="s">
        <v>2770</v>
      </c>
      <c r="C1367" s="339">
        <v>612817156.90999997</v>
      </c>
    </row>
    <row r="1368" spans="2:3" ht="15">
      <c r="B1368" s="206" t="s">
        <v>2912</v>
      </c>
      <c r="C1368" s="339">
        <v>90373661.25999999</v>
      </c>
    </row>
    <row r="1369" spans="2:3" ht="15">
      <c r="B1369" s="206" t="s">
        <v>2771</v>
      </c>
      <c r="C1369" s="339">
        <v>254821484.47</v>
      </c>
    </row>
    <row r="1370" spans="2:3" ht="15">
      <c r="B1370" s="206" t="s">
        <v>2913</v>
      </c>
      <c r="C1370" s="339">
        <v>24533104.460000001</v>
      </c>
    </row>
    <row r="1371" spans="2:3" ht="15">
      <c r="B1371" s="206" t="s">
        <v>2772</v>
      </c>
      <c r="C1371" s="339">
        <v>423164356.56000006</v>
      </c>
    </row>
    <row r="1372" spans="2:3" ht="15">
      <c r="B1372" s="206" t="s">
        <v>2914</v>
      </c>
      <c r="C1372" s="339">
        <v>75866552.480000004</v>
      </c>
    </row>
    <row r="1373" spans="2:3" ht="15">
      <c r="B1373" s="206" t="s">
        <v>2915</v>
      </c>
      <c r="C1373" s="339">
        <v>1372252182.53</v>
      </c>
    </row>
    <row r="1374" spans="2:3" ht="15">
      <c r="B1374" s="206" t="s">
        <v>2773</v>
      </c>
      <c r="C1374" s="339">
        <v>117872930.25</v>
      </c>
    </row>
    <row r="1375" spans="2:3" ht="15">
      <c r="B1375" s="206" t="s">
        <v>2916</v>
      </c>
      <c r="C1375" s="339">
        <v>957383.74</v>
      </c>
    </row>
    <row r="1376" spans="2:3" ht="15">
      <c r="B1376" s="206" t="s">
        <v>2774</v>
      </c>
      <c r="C1376" s="339">
        <v>745687118.30000007</v>
      </c>
    </row>
    <row r="1377" spans="2:3" ht="15">
      <c r="B1377" s="206" t="s">
        <v>2917</v>
      </c>
      <c r="C1377" s="339">
        <v>5559030.0199999996</v>
      </c>
    </row>
    <row r="1378" spans="2:3" ht="15">
      <c r="B1378" s="206" t="s">
        <v>2918</v>
      </c>
      <c r="C1378" s="339">
        <v>879709600.97000003</v>
      </c>
    </row>
    <row r="1379" spans="2:3" ht="15">
      <c r="B1379" s="206" t="s">
        <v>2919</v>
      </c>
      <c r="C1379" s="339">
        <v>1118495.92</v>
      </c>
    </row>
    <row r="1380" spans="2:3" ht="15">
      <c r="B1380" s="206" t="s">
        <v>2775</v>
      </c>
      <c r="C1380" s="339">
        <v>417188879.40999997</v>
      </c>
    </row>
    <row r="1381" spans="2:3" ht="15">
      <c r="B1381" s="206" t="s">
        <v>2776</v>
      </c>
      <c r="C1381" s="339">
        <v>55678586.419999994</v>
      </c>
    </row>
    <row r="1382" spans="2:3" ht="15">
      <c r="B1382" s="206" t="s">
        <v>2777</v>
      </c>
      <c r="C1382" s="339">
        <v>360803105.55000001</v>
      </c>
    </row>
    <row r="1383" spans="2:3" ht="15">
      <c r="B1383" s="206" t="s">
        <v>2920</v>
      </c>
      <c r="C1383" s="339">
        <v>7672668.5200000005</v>
      </c>
    </row>
    <row r="1384" spans="2:3" ht="15">
      <c r="B1384" s="206" t="s">
        <v>2921</v>
      </c>
      <c r="C1384" s="339">
        <v>109045072</v>
      </c>
    </row>
    <row r="1385" spans="2:3" ht="15">
      <c r="B1385" s="206" t="s">
        <v>2778</v>
      </c>
      <c r="C1385" s="339">
        <v>22369184.149999999</v>
      </c>
    </row>
    <row r="1386" spans="2:3" ht="15">
      <c r="B1386" s="206" t="s">
        <v>2922</v>
      </c>
      <c r="C1386" s="339">
        <v>32250022.560000002</v>
      </c>
    </row>
    <row r="1387" spans="2:3" ht="15">
      <c r="B1387" s="206" t="s">
        <v>2923</v>
      </c>
      <c r="C1387" s="339">
        <v>17324088.219999999</v>
      </c>
    </row>
    <row r="1388" spans="2:3" ht="15">
      <c r="B1388" s="206" t="s">
        <v>2779</v>
      </c>
      <c r="C1388" s="339">
        <v>393706077.93999994</v>
      </c>
    </row>
    <row r="1389" spans="2:3" ht="15">
      <c r="B1389" s="206" t="s">
        <v>2924</v>
      </c>
      <c r="C1389" s="339">
        <v>6442296.4799999995</v>
      </c>
    </row>
    <row r="1390" spans="2:3" ht="15">
      <c r="B1390" s="206" t="s">
        <v>2780</v>
      </c>
      <c r="C1390" s="339">
        <v>511517668.57999998</v>
      </c>
    </row>
    <row r="1391" spans="2:3" ht="15">
      <c r="B1391" s="206" t="s">
        <v>2925</v>
      </c>
      <c r="C1391" s="339">
        <v>1120989.0899999999</v>
      </c>
    </row>
    <row r="1392" spans="2:3" ht="15">
      <c r="B1392" s="206" t="s">
        <v>2781</v>
      </c>
      <c r="C1392" s="339">
        <v>432506031.51999998</v>
      </c>
    </row>
    <row r="1393" spans="2:3" ht="15">
      <c r="B1393" s="206" t="s">
        <v>2926</v>
      </c>
      <c r="C1393" s="339">
        <v>1362785751.3400002</v>
      </c>
    </row>
    <row r="1394" spans="2:3" ht="15">
      <c r="B1394" s="206" t="s">
        <v>2927</v>
      </c>
      <c r="C1394" s="339">
        <v>34638244.420000002</v>
      </c>
    </row>
    <row r="1395" spans="2:3" ht="15">
      <c r="B1395" s="206" t="s">
        <v>2928</v>
      </c>
      <c r="C1395" s="339">
        <v>4847684.4400000004</v>
      </c>
    </row>
    <row r="1396" spans="2:3" ht="15">
      <c r="B1396" s="206" t="s">
        <v>2929</v>
      </c>
      <c r="C1396" s="339">
        <v>657632475.34000003</v>
      </c>
    </row>
    <row r="1397" spans="2:3" ht="15">
      <c r="B1397" s="206" t="s">
        <v>2930</v>
      </c>
      <c r="C1397" s="339">
        <v>118617863.75</v>
      </c>
    </row>
    <row r="1398" spans="2:3" ht="15">
      <c r="B1398" s="206" t="s">
        <v>2782</v>
      </c>
      <c r="C1398" s="339">
        <v>36281663.989999995</v>
      </c>
    </row>
    <row r="1399" spans="2:3" ht="15">
      <c r="B1399" s="206" t="s">
        <v>2783</v>
      </c>
      <c r="C1399" s="339">
        <v>167751868.69999999</v>
      </c>
    </row>
    <row r="1400" spans="2:3" ht="15">
      <c r="B1400" s="206" t="s">
        <v>2931</v>
      </c>
      <c r="C1400" s="339">
        <v>96240171.290000007</v>
      </c>
    </row>
    <row r="1401" spans="2:3" ht="15">
      <c r="B1401" s="206" t="s">
        <v>2784</v>
      </c>
      <c r="C1401" s="339">
        <v>143160855.41</v>
      </c>
    </row>
    <row r="1402" spans="2:3" ht="15">
      <c r="B1402" s="206" t="s">
        <v>2785</v>
      </c>
      <c r="C1402" s="339">
        <v>421918553.04000002</v>
      </c>
    </row>
    <row r="1403" spans="2:3" ht="15">
      <c r="B1403" s="206" t="s">
        <v>2786</v>
      </c>
      <c r="C1403" s="339">
        <v>247376102.59</v>
      </c>
    </row>
    <row r="1404" spans="2:3" ht="15">
      <c r="B1404" s="206" t="s">
        <v>2932</v>
      </c>
      <c r="C1404" s="339">
        <v>4210868.49</v>
      </c>
    </row>
    <row r="1405" spans="2:3" ht="15">
      <c r="B1405" s="206" t="s">
        <v>2933</v>
      </c>
      <c r="C1405" s="339">
        <v>261557381.99999997</v>
      </c>
    </row>
    <row r="1406" spans="2:3" ht="15">
      <c r="B1406" s="206" t="s">
        <v>2934</v>
      </c>
      <c r="C1406" s="339">
        <v>30778376.599999998</v>
      </c>
    </row>
    <row r="1407" spans="2:3" ht="15">
      <c r="B1407" s="206" t="s">
        <v>2935</v>
      </c>
      <c r="C1407" s="339">
        <v>11821673.870000001</v>
      </c>
    </row>
    <row r="1408" spans="2:3" ht="15">
      <c r="B1408" s="206" t="s">
        <v>2787</v>
      </c>
      <c r="C1408" s="339">
        <v>206111867.02000004</v>
      </c>
    </row>
    <row r="1409" spans="2:3" ht="15">
      <c r="B1409" s="206" t="s">
        <v>2936</v>
      </c>
      <c r="C1409" s="339">
        <v>805771628.09000003</v>
      </c>
    </row>
    <row r="1410" spans="2:3" ht="15">
      <c r="B1410" s="206" t="s">
        <v>2788</v>
      </c>
      <c r="C1410" s="339">
        <v>345204938.15000004</v>
      </c>
    </row>
    <row r="1411" spans="2:3" ht="15">
      <c r="B1411" s="206" t="s">
        <v>2789</v>
      </c>
      <c r="C1411" s="339">
        <v>222330853.95000002</v>
      </c>
    </row>
    <row r="1412" spans="2:3" ht="15">
      <c r="B1412" s="206" t="s">
        <v>2937</v>
      </c>
      <c r="C1412" s="339">
        <v>108833033.86</v>
      </c>
    </row>
    <row r="1413" spans="2:3" ht="15">
      <c r="B1413" s="206" t="s">
        <v>2790</v>
      </c>
      <c r="C1413" s="339">
        <v>294007200.76999992</v>
      </c>
    </row>
    <row r="1414" spans="2:3" ht="15">
      <c r="B1414" s="206" t="s">
        <v>2938</v>
      </c>
      <c r="C1414" s="339">
        <v>515937567.22999996</v>
      </c>
    </row>
    <row r="1415" spans="2:3" ht="15">
      <c r="B1415" s="206" t="s">
        <v>2939</v>
      </c>
      <c r="C1415" s="339">
        <v>231562424.68000001</v>
      </c>
    </row>
    <row r="1416" spans="2:3" ht="15">
      <c r="B1416" s="206" t="s">
        <v>2940</v>
      </c>
      <c r="C1416" s="339">
        <v>657459760.00999999</v>
      </c>
    </row>
    <row r="1417" spans="2:3" ht="15">
      <c r="B1417" s="206" t="s">
        <v>2791</v>
      </c>
      <c r="C1417" s="339">
        <v>1570077055.5100002</v>
      </c>
    </row>
    <row r="1418" spans="2:3" ht="15">
      <c r="B1418" s="206" t="s">
        <v>2792</v>
      </c>
      <c r="C1418" s="339">
        <v>405568342.10000002</v>
      </c>
    </row>
    <row r="1419" spans="2:3" ht="15">
      <c r="B1419" s="206" t="s">
        <v>2941</v>
      </c>
      <c r="C1419" s="339">
        <v>42996390.140000001</v>
      </c>
    </row>
    <row r="1420" spans="2:3" ht="15">
      <c r="B1420" s="206" t="s">
        <v>2942</v>
      </c>
      <c r="C1420" s="339">
        <v>681771224.29999995</v>
      </c>
    </row>
    <row r="1421" spans="2:3" ht="15">
      <c r="B1421" s="206" t="s">
        <v>2943</v>
      </c>
      <c r="C1421" s="339">
        <v>96799697.079999983</v>
      </c>
    </row>
    <row r="1422" spans="2:3" ht="15">
      <c r="B1422" s="206" t="s">
        <v>2944</v>
      </c>
      <c r="C1422" s="339">
        <v>742379820.38</v>
      </c>
    </row>
    <row r="1423" spans="2:3" ht="15">
      <c r="B1423" s="206" t="s">
        <v>2793</v>
      </c>
      <c r="C1423" s="339">
        <v>2582392070.0300002</v>
      </c>
    </row>
    <row r="1424" spans="2:3" ht="15">
      <c r="B1424" s="206" t="s">
        <v>2794</v>
      </c>
      <c r="C1424" s="339">
        <v>652530850.53999996</v>
      </c>
    </row>
    <row r="1425" spans="2:3" ht="15">
      <c r="B1425" s="206" t="s">
        <v>2945</v>
      </c>
      <c r="C1425" s="339">
        <v>11209279.25</v>
      </c>
    </row>
    <row r="1426" spans="2:3" ht="15">
      <c r="B1426" s="206" t="s">
        <v>2795</v>
      </c>
      <c r="C1426" s="339">
        <v>649732900.39999998</v>
      </c>
    </row>
    <row r="1427" spans="2:3" ht="15">
      <c r="B1427" s="206" t="s">
        <v>2946</v>
      </c>
      <c r="C1427" s="339">
        <v>185686726.59</v>
      </c>
    </row>
    <row r="1428" spans="2:3" ht="15">
      <c r="B1428" s="206" t="s">
        <v>2947</v>
      </c>
      <c r="C1428" s="339">
        <v>383179232.35000002</v>
      </c>
    </row>
    <row r="1429" spans="2:3" ht="15">
      <c r="B1429" s="206" t="s">
        <v>2948</v>
      </c>
      <c r="C1429" s="339">
        <v>2509750730.6100001</v>
      </c>
    </row>
    <row r="1430" spans="2:3" ht="15">
      <c r="B1430" s="206" t="s">
        <v>2949</v>
      </c>
      <c r="C1430" s="339">
        <v>135506177.40000001</v>
      </c>
    </row>
    <row r="1431" spans="2:3" ht="15">
      <c r="B1431" s="206" t="s">
        <v>2950</v>
      </c>
      <c r="C1431" s="339">
        <v>138516058.80000001</v>
      </c>
    </row>
    <row r="1432" spans="2:3" ht="15">
      <c r="B1432" s="206" t="s">
        <v>2796</v>
      </c>
      <c r="C1432" s="339">
        <v>292564735.30000001</v>
      </c>
    </row>
    <row r="1433" spans="2:3" ht="15">
      <c r="B1433" s="206" t="s">
        <v>2951</v>
      </c>
      <c r="C1433" s="339">
        <v>1752166.52</v>
      </c>
    </row>
    <row r="1434" spans="2:3" ht="15">
      <c r="B1434" s="206" t="s">
        <v>2952</v>
      </c>
      <c r="C1434" s="339">
        <v>1481981163.52</v>
      </c>
    </row>
    <row r="1435" spans="2:3" ht="15">
      <c r="B1435" s="206" t="s">
        <v>2953</v>
      </c>
      <c r="C1435" s="339">
        <v>487436.85</v>
      </c>
    </row>
    <row r="1436" spans="2:3" ht="15">
      <c r="B1436" s="206" t="s">
        <v>2954</v>
      </c>
      <c r="C1436" s="339">
        <v>121839923.61000001</v>
      </c>
    </row>
    <row r="1437" spans="2:3" ht="15">
      <c r="B1437" s="206" t="s">
        <v>2797</v>
      </c>
      <c r="C1437" s="339">
        <v>703803662.8599999</v>
      </c>
    </row>
    <row r="1438" spans="2:3" ht="15">
      <c r="B1438" s="206" t="s">
        <v>2955</v>
      </c>
      <c r="C1438" s="339">
        <v>3275610621.5699997</v>
      </c>
    </row>
    <row r="1439" spans="2:3" ht="15">
      <c r="B1439" s="206" t="s">
        <v>2956</v>
      </c>
      <c r="C1439" s="339">
        <v>32458886.469999999</v>
      </c>
    </row>
    <row r="1440" spans="2:3" ht="15">
      <c r="B1440" s="206" t="s">
        <v>2798</v>
      </c>
      <c r="C1440" s="339">
        <v>3241456942.9299998</v>
      </c>
    </row>
    <row r="1441" spans="2:3" ht="15">
      <c r="B1441" s="206" t="s">
        <v>2957</v>
      </c>
      <c r="C1441" s="339">
        <v>282700859.16000003</v>
      </c>
    </row>
    <row r="1442" spans="2:3" ht="15">
      <c r="B1442" s="206" t="s">
        <v>2799</v>
      </c>
      <c r="C1442" s="339">
        <v>483535473.87</v>
      </c>
    </row>
    <row r="1443" spans="2:3" ht="15">
      <c r="B1443" s="206" t="s">
        <v>2958</v>
      </c>
      <c r="C1443" s="339">
        <v>26275636.829999998</v>
      </c>
    </row>
    <row r="1444" spans="2:3" ht="15">
      <c r="B1444" s="206" t="s">
        <v>2800</v>
      </c>
      <c r="C1444" s="339">
        <v>343371893.01000005</v>
      </c>
    </row>
    <row r="1445" spans="2:3" ht="15">
      <c r="B1445" s="206" t="s">
        <v>2959</v>
      </c>
      <c r="C1445" s="339">
        <v>10029990.68</v>
      </c>
    </row>
    <row r="1446" spans="2:3" ht="15">
      <c r="B1446" s="206" t="s">
        <v>2801</v>
      </c>
      <c r="C1446" s="339">
        <v>335208619.86000001</v>
      </c>
    </row>
    <row r="1447" spans="2:3" ht="15">
      <c r="B1447" s="206" t="s">
        <v>2802</v>
      </c>
      <c r="C1447" s="339">
        <v>118649217.59</v>
      </c>
    </row>
    <row r="1448" spans="2:3" ht="15">
      <c r="B1448" s="206" t="s">
        <v>2803</v>
      </c>
      <c r="C1448" s="339">
        <v>1409535793.21</v>
      </c>
    </row>
    <row r="1449" spans="2:3" ht="15">
      <c r="B1449" s="206" t="s">
        <v>2960</v>
      </c>
      <c r="C1449" s="339">
        <v>28754868.690000001</v>
      </c>
    </row>
    <row r="1450" spans="2:3" ht="15">
      <c r="B1450" s="206" t="s">
        <v>2961</v>
      </c>
      <c r="C1450" s="339">
        <v>1033740650.6399999</v>
      </c>
    </row>
    <row r="1451" spans="2:3" ht="15">
      <c r="B1451" s="206" t="s">
        <v>2962</v>
      </c>
      <c r="C1451" s="339">
        <v>1116558381.5699997</v>
      </c>
    </row>
    <row r="1452" spans="2:3" ht="15">
      <c r="B1452" s="206" t="s">
        <v>2804</v>
      </c>
      <c r="C1452" s="339">
        <v>1261345492.6300001</v>
      </c>
    </row>
    <row r="1453" spans="2:3" ht="15.75">
      <c r="C1453" s="246">
        <f>SUM(C1229:C1452)</f>
        <v>110697539459.86697</v>
      </c>
    </row>
    <row r="1456" spans="2:3" ht="15.75">
      <c r="B1456" s="244" t="s">
        <v>2809</v>
      </c>
      <c r="C1456" s="246">
        <f>+C1453-C1225</f>
        <v>2499214909.1669617</v>
      </c>
    </row>
    <row r="1459" spans="2:8" s="126" customFormat="1">
      <c r="B1459" s="124" t="s">
        <v>2810</v>
      </c>
      <c r="C1459" s="125"/>
      <c r="F1459" s="127"/>
      <c r="G1459" s="127"/>
      <c r="H1459" s="127"/>
    </row>
    <row r="1460" spans="2:8" s="126" customFormat="1">
      <c r="B1460" s="124"/>
      <c r="C1460" s="125"/>
      <c r="F1460" s="127"/>
      <c r="G1460" s="127"/>
      <c r="H1460" s="127"/>
    </row>
    <row r="1461" spans="2:8" s="126" customFormat="1">
      <c r="C1461" s="125"/>
      <c r="F1461" s="127"/>
      <c r="G1461" s="127"/>
      <c r="H1461" s="127"/>
    </row>
    <row r="1462" spans="2:8" s="126" customFormat="1" ht="15">
      <c r="B1462" s="249" t="s">
        <v>2811</v>
      </c>
      <c r="C1462" s="214">
        <v>44561</v>
      </c>
      <c r="D1462" s="164"/>
      <c r="E1462" s="251"/>
      <c r="F1462" s="252"/>
      <c r="G1462" s="127"/>
      <c r="H1462" s="127"/>
    </row>
    <row r="1463" spans="2:8" s="126" customFormat="1" ht="45">
      <c r="B1463" s="253" t="s">
        <v>2570</v>
      </c>
      <c r="C1463" s="253" t="s">
        <v>2812</v>
      </c>
      <c r="D1463" s="165" t="s">
        <v>2572</v>
      </c>
      <c r="E1463" s="254" t="s">
        <v>2573</v>
      </c>
      <c r="F1463" s="188" t="s">
        <v>2574</v>
      </c>
      <c r="G1463" s="127"/>
      <c r="H1463" s="127"/>
    </row>
    <row r="1464" spans="2:8" s="327" customFormat="1">
      <c r="B1464" s="345" t="s">
        <v>368</v>
      </c>
      <c r="C1464" s="326" t="s">
        <v>368</v>
      </c>
      <c r="D1464" s="166" t="s">
        <v>368</v>
      </c>
      <c r="E1464" s="166" t="s">
        <v>368</v>
      </c>
      <c r="F1464" s="166" t="s">
        <v>368</v>
      </c>
      <c r="G1464" s="125"/>
      <c r="H1464" s="125"/>
    </row>
    <row r="1465" spans="2:8" s="126" customFormat="1">
      <c r="B1465" s="256"/>
      <c r="C1465" s="257"/>
      <c r="D1465" s="257"/>
      <c r="E1465" s="257"/>
      <c r="F1465" s="252"/>
      <c r="G1465" s="127"/>
      <c r="H1465" s="127"/>
    </row>
    <row r="1466" spans="2:8" s="126" customFormat="1">
      <c r="B1466" s="257"/>
      <c r="C1466" s="257"/>
      <c r="D1466" s="257"/>
      <c r="E1466" s="257"/>
      <c r="F1466" s="252"/>
      <c r="G1466" s="127"/>
      <c r="H1466" s="127"/>
    </row>
    <row r="1467" spans="2:8" s="126" customFormat="1">
      <c r="B1467" s="346" t="s">
        <v>2813</v>
      </c>
      <c r="C1467" s="326" t="s">
        <v>368</v>
      </c>
      <c r="D1467" s="257"/>
      <c r="E1467" s="257"/>
      <c r="F1467" s="252"/>
      <c r="G1467" s="127"/>
      <c r="H1467" s="127"/>
    </row>
    <row r="1468" spans="2:8" s="126" customFormat="1">
      <c r="B1468" s="257"/>
      <c r="C1468" s="257"/>
      <c r="D1468" s="257"/>
      <c r="E1468" s="257"/>
      <c r="F1468" s="252"/>
      <c r="G1468" s="127"/>
      <c r="H1468" s="127"/>
    </row>
    <row r="1469" spans="2:8" s="126" customFormat="1" ht="15">
      <c r="B1469" s="240" t="s">
        <v>2963</v>
      </c>
      <c r="C1469" s="257"/>
      <c r="E1469" s="257"/>
      <c r="F1469" s="252"/>
      <c r="G1469" s="127"/>
      <c r="H1469" s="127"/>
    </row>
    <row r="1470" spans="2:8" s="126" customFormat="1">
      <c r="B1470" s="257"/>
      <c r="C1470" s="257"/>
      <c r="E1470" s="257"/>
      <c r="F1470" s="252"/>
      <c r="G1470" s="127"/>
      <c r="H1470" s="127"/>
    </row>
    <row r="1471" spans="2:8" s="126" customFormat="1" ht="15">
      <c r="B1471" s="330" t="s">
        <v>2814</v>
      </c>
      <c r="C1471" s="167" t="s">
        <v>2815</v>
      </c>
      <c r="E1471" s="257"/>
      <c r="F1471" s="252"/>
      <c r="G1471" s="127"/>
      <c r="H1471" s="127"/>
    </row>
    <row r="1472" spans="2:8" s="126" customFormat="1" ht="15">
      <c r="B1472" s="347"/>
      <c r="C1472" s="326" t="s">
        <v>368</v>
      </c>
      <c r="E1472" s="257"/>
      <c r="F1472" s="252"/>
      <c r="G1472" s="127"/>
      <c r="H1472" s="127"/>
    </row>
    <row r="1473" spans="2:8" s="126" customFormat="1" ht="15">
      <c r="B1473" s="348"/>
      <c r="C1473" s="168"/>
      <c r="E1473" s="257"/>
      <c r="F1473" s="252"/>
      <c r="G1473" s="127"/>
      <c r="H1473" s="127"/>
    </row>
    <row r="1474" spans="2:8" s="126" customFormat="1">
      <c r="E1474" s="257"/>
      <c r="F1474" s="252"/>
      <c r="G1474" s="127"/>
      <c r="H1474" s="127"/>
    </row>
    <row r="1475" spans="2:8" s="126" customFormat="1" ht="15">
      <c r="B1475" s="258" t="s">
        <v>2805</v>
      </c>
      <c r="C1475" s="169" t="s">
        <v>2815</v>
      </c>
      <c r="E1475" s="257"/>
      <c r="F1475" s="252"/>
      <c r="G1475" s="127"/>
      <c r="H1475" s="127"/>
    </row>
    <row r="1476" spans="2:8" s="126" customFormat="1">
      <c r="B1476" s="326"/>
      <c r="C1476" s="326" t="s">
        <v>368</v>
      </c>
      <c r="E1476" s="257"/>
      <c r="F1476" s="252"/>
      <c r="G1476" s="127"/>
      <c r="H1476" s="127"/>
    </row>
    <row r="1477" spans="2:8" s="126" customFormat="1">
      <c r="C1477" s="327"/>
      <c r="E1477" s="257"/>
      <c r="F1477" s="252"/>
      <c r="G1477" s="127"/>
      <c r="H1477" s="127"/>
    </row>
    <row r="1478" spans="2:8" s="126" customFormat="1" ht="15">
      <c r="B1478" s="330" t="s">
        <v>2816</v>
      </c>
      <c r="C1478" s="167" t="s">
        <v>2817</v>
      </c>
      <c r="E1478" s="257"/>
      <c r="F1478" s="252"/>
      <c r="G1478" s="127"/>
      <c r="H1478" s="127"/>
    </row>
    <row r="1479" spans="2:8" s="126" customFormat="1" ht="15">
      <c r="B1479" s="347"/>
      <c r="C1479" s="326" t="s">
        <v>368</v>
      </c>
      <c r="E1479" s="257"/>
      <c r="F1479" s="252"/>
      <c r="G1479" s="127"/>
      <c r="H1479" s="127"/>
    </row>
    <row r="1480" spans="2:8" s="126" customFormat="1">
      <c r="C1480" s="327"/>
      <c r="F1480" s="127"/>
      <c r="G1480" s="127"/>
      <c r="H1480" s="127"/>
    </row>
    <row r="1481" spans="2:8" s="126" customFormat="1" ht="15">
      <c r="B1481" s="258" t="s">
        <v>2818</v>
      </c>
      <c r="C1481" s="170" t="s">
        <v>2817</v>
      </c>
      <c r="F1481" s="127"/>
      <c r="G1481" s="127"/>
      <c r="H1481" s="127"/>
    </row>
    <row r="1482" spans="2:8" s="126" customFormat="1" ht="15">
      <c r="B1482" s="347"/>
      <c r="C1482" s="326" t="s">
        <v>368</v>
      </c>
      <c r="F1482" s="127"/>
      <c r="G1482" s="127"/>
      <c r="H1482" s="127"/>
    </row>
    <row r="1483" spans="2:8" s="126" customFormat="1">
      <c r="C1483" s="327"/>
      <c r="F1483" s="127"/>
      <c r="G1483" s="127"/>
      <c r="H1483" s="127"/>
    </row>
    <row r="1484" spans="2:8" s="126" customFormat="1" ht="15">
      <c r="B1484" s="263" t="s">
        <v>2819</v>
      </c>
      <c r="C1484" s="326" t="s">
        <v>368</v>
      </c>
      <c r="F1484" s="127"/>
      <c r="G1484" s="127"/>
      <c r="H1484" s="127"/>
    </row>
    <row r="1485" spans="2:8" s="126" customFormat="1">
      <c r="F1485" s="127"/>
      <c r="G1485" s="127"/>
      <c r="H1485" s="127"/>
    </row>
  </sheetData>
  <mergeCells count="4">
    <mergeCell ref="B1:E1"/>
    <mergeCell ref="C3:C7"/>
    <mergeCell ref="D3:D7"/>
    <mergeCell ref="F396:F539"/>
  </mergeCells>
  <phoneticPr fontId="0" type="noConversion"/>
  <conditionalFormatting sqref="B390">
    <cfRule type="expression" dxfId="943" priority="1">
      <formula>$A66395="Total"</formula>
    </cfRule>
  </conditionalFormatting>
  <hyperlinks>
    <hyperlink ref="A1" location="Index!A1" display="Index" xr:uid="{00000000-0004-0000-0100-000000000000}"/>
  </hyperlinks>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475"/>
  <sheetViews>
    <sheetView workbookViewId="0">
      <selection activeCell="B1" sqref="B1:E1"/>
    </sheetView>
  </sheetViews>
  <sheetFormatPr defaultRowHeight="12.75"/>
  <cols>
    <col min="1" max="1" width="5.42578125" style="122" bestFit="1" customWidth="1"/>
    <col min="2" max="2" width="82" style="122" bestFit="1" customWidth="1"/>
    <col min="3" max="3" width="25.7109375" style="121" customWidth="1"/>
    <col min="4" max="4" width="30.28515625" style="122" bestFit="1" customWidth="1"/>
    <col min="5" max="5" width="14.28515625" style="122" bestFit="1" customWidth="1"/>
    <col min="6" max="6" width="11.5703125" style="123" bestFit="1" customWidth="1"/>
    <col min="7" max="7" width="18.140625" style="123" bestFit="1" customWidth="1"/>
    <col min="8" max="8" width="9.140625" style="123" bestFit="1"/>
    <col min="9" max="9" width="9.140625" style="122"/>
    <col min="10" max="10" width="9.5703125" style="122" bestFit="1" customWidth="1"/>
    <col min="11" max="16384" width="9.140625" style="122"/>
  </cols>
  <sheetData>
    <row r="1" spans="1:9" s="1" customFormat="1">
      <c r="A1" s="3" t="s">
        <v>248</v>
      </c>
      <c r="B1" s="375" t="s">
        <v>282</v>
      </c>
      <c r="C1" s="375"/>
      <c r="D1" s="375"/>
      <c r="E1" s="375"/>
      <c r="F1" s="4"/>
      <c r="G1" s="4"/>
      <c r="H1" s="4"/>
    </row>
    <row r="2" spans="1:9" s="1" customFormat="1" ht="13.5" thickBot="1">
      <c r="C2" s="18"/>
      <c r="F2" s="4"/>
      <c r="G2" s="4"/>
      <c r="H2" s="4"/>
    </row>
    <row r="3" spans="1:9" s="10" customFormat="1" ht="15">
      <c r="B3" s="22" t="s">
        <v>965</v>
      </c>
      <c r="C3" s="376"/>
      <c r="D3" s="379"/>
      <c r="F3" s="16"/>
      <c r="G3" s="16"/>
      <c r="H3" s="16"/>
      <c r="I3" s="26"/>
    </row>
    <row r="4" spans="1:9" s="10" customFormat="1" ht="15">
      <c r="B4" s="23" t="s">
        <v>966</v>
      </c>
      <c r="C4" s="377"/>
      <c r="D4" s="380"/>
      <c r="F4" s="16"/>
      <c r="G4" s="16"/>
      <c r="H4" s="16"/>
      <c r="I4" s="26"/>
    </row>
    <row r="5" spans="1:9" s="10" customFormat="1" ht="15">
      <c r="B5" s="24" t="s">
        <v>960</v>
      </c>
      <c r="C5" s="377"/>
      <c r="D5" s="380"/>
      <c r="F5" s="16"/>
      <c r="G5" s="16"/>
      <c r="H5" s="16"/>
      <c r="I5" s="26"/>
    </row>
    <row r="6" spans="1:9" s="10" customFormat="1" ht="15">
      <c r="B6" s="24" t="s">
        <v>967</v>
      </c>
      <c r="C6" s="377"/>
      <c r="D6" s="380"/>
      <c r="F6" s="16"/>
      <c r="G6" s="16"/>
      <c r="H6" s="16"/>
      <c r="I6" s="26"/>
    </row>
    <row r="7" spans="1:9" s="10" customFormat="1" ht="30.75" thickBot="1">
      <c r="B7" s="27" t="s">
        <v>968</v>
      </c>
      <c r="C7" s="378"/>
      <c r="D7" s="381"/>
      <c r="F7" s="16"/>
      <c r="G7" s="16"/>
      <c r="H7" s="16"/>
      <c r="I7" s="26"/>
    </row>
    <row r="8" spans="1:9" s="10" customFormat="1">
      <c r="C8" s="12" t="s">
        <v>963</v>
      </c>
      <c r="D8" s="12" t="s">
        <v>964</v>
      </c>
      <c r="F8" s="16"/>
      <c r="G8" s="16"/>
      <c r="H8" s="16"/>
    </row>
    <row r="10" spans="1:9">
      <c r="B10" s="122" t="s">
        <v>342</v>
      </c>
    </row>
    <row r="12" spans="1:9">
      <c r="B12" s="226" t="s">
        <v>343</v>
      </c>
      <c r="C12" s="227" t="s">
        <v>344</v>
      </c>
      <c r="D12" s="226" t="s">
        <v>373</v>
      </c>
      <c r="E12" s="226" t="s">
        <v>346</v>
      </c>
      <c r="F12" s="228" t="s">
        <v>347</v>
      </c>
      <c r="G12" s="228" t="s">
        <v>348</v>
      </c>
      <c r="H12" s="228" t="s">
        <v>349</v>
      </c>
      <c r="I12" s="131" t="s">
        <v>374</v>
      </c>
    </row>
    <row r="13" spans="1:9">
      <c r="B13" s="131" t="s">
        <v>375</v>
      </c>
    </row>
    <row r="14" spans="1:9">
      <c r="B14" s="131" t="s">
        <v>351</v>
      </c>
    </row>
    <row r="15" spans="1:9">
      <c r="B15" s="122" t="s">
        <v>628</v>
      </c>
      <c r="C15" s="121" t="s">
        <v>376</v>
      </c>
      <c r="D15" s="122" t="s">
        <v>377</v>
      </c>
      <c r="E15" s="122" t="s">
        <v>629</v>
      </c>
      <c r="F15" s="123">
        <v>2711000</v>
      </c>
      <c r="G15" s="123">
        <v>12482.8</v>
      </c>
      <c r="H15" s="123">
        <v>2.97</v>
      </c>
    </row>
    <row r="16" spans="1:9">
      <c r="B16" s="122" t="s">
        <v>1077</v>
      </c>
      <c r="C16" s="121" t="s">
        <v>376</v>
      </c>
      <c r="D16" s="122" t="s">
        <v>381</v>
      </c>
      <c r="E16" s="122" t="s">
        <v>384</v>
      </c>
      <c r="F16" s="123">
        <v>321350</v>
      </c>
      <c r="G16" s="123">
        <v>12013.19</v>
      </c>
      <c r="H16" s="123">
        <v>2.86</v>
      </c>
    </row>
    <row r="17" spans="2:8">
      <c r="B17" s="122" t="s">
        <v>1099</v>
      </c>
      <c r="C17" s="121" t="s">
        <v>376</v>
      </c>
      <c r="D17" s="122" t="s">
        <v>377</v>
      </c>
      <c r="E17" s="122" t="s">
        <v>378</v>
      </c>
      <c r="F17" s="123">
        <v>1508500</v>
      </c>
      <c r="G17" s="123">
        <v>11165.16</v>
      </c>
      <c r="H17" s="123">
        <v>2.66</v>
      </c>
    </row>
    <row r="18" spans="2:8">
      <c r="B18" s="122" t="s">
        <v>1083</v>
      </c>
      <c r="C18" s="121" t="s">
        <v>376</v>
      </c>
      <c r="D18" s="122" t="s">
        <v>379</v>
      </c>
      <c r="E18" s="122" t="s">
        <v>380</v>
      </c>
      <c r="F18" s="123">
        <v>436425</v>
      </c>
      <c r="G18" s="123">
        <v>10335.200000000001</v>
      </c>
      <c r="H18" s="123">
        <v>2.46</v>
      </c>
    </row>
    <row r="19" spans="2:8">
      <c r="B19" s="122" t="s">
        <v>1090</v>
      </c>
      <c r="C19" s="121" t="s">
        <v>376</v>
      </c>
      <c r="D19" s="122" t="s">
        <v>410</v>
      </c>
      <c r="E19" s="122" t="s">
        <v>421</v>
      </c>
      <c r="F19" s="123">
        <v>1206350</v>
      </c>
      <c r="G19" s="123">
        <v>10202.1</v>
      </c>
      <c r="H19" s="123">
        <v>2.4300000000000002</v>
      </c>
    </row>
    <row r="20" spans="2:8">
      <c r="B20" s="122" t="s">
        <v>1075</v>
      </c>
      <c r="C20" s="121" t="s">
        <v>376</v>
      </c>
      <c r="D20" s="122" t="s">
        <v>396</v>
      </c>
      <c r="E20" s="122" t="s">
        <v>397</v>
      </c>
      <c r="F20" s="123">
        <v>4378800</v>
      </c>
      <c r="G20" s="123">
        <v>9547.9699999999993</v>
      </c>
      <c r="H20" s="123">
        <v>2.2799999999999998</v>
      </c>
    </row>
    <row r="21" spans="2:8">
      <c r="B21" s="122" t="s">
        <v>1073</v>
      </c>
      <c r="C21" s="121" t="s">
        <v>376</v>
      </c>
      <c r="D21" s="122" t="s">
        <v>377</v>
      </c>
      <c r="E21" s="122" t="s">
        <v>393</v>
      </c>
      <c r="F21" s="123">
        <v>1341777</v>
      </c>
      <c r="G21" s="123">
        <v>9104.6299999999992</v>
      </c>
      <c r="H21" s="123">
        <v>2.17</v>
      </c>
    </row>
    <row r="22" spans="2:8">
      <c r="B22" s="122" t="s">
        <v>1105</v>
      </c>
      <c r="C22" s="121" t="s">
        <v>376</v>
      </c>
      <c r="D22" s="122" t="s">
        <v>381</v>
      </c>
      <c r="E22" s="122" t="s">
        <v>382</v>
      </c>
      <c r="F22" s="123">
        <v>470000</v>
      </c>
      <c r="G22" s="123">
        <v>8872.43</v>
      </c>
      <c r="H22" s="123">
        <v>2.11</v>
      </c>
    </row>
    <row r="23" spans="2:8">
      <c r="B23" s="122" t="s">
        <v>1082</v>
      </c>
      <c r="C23" s="121" t="s">
        <v>376</v>
      </c>
      <c r="D23" s="122" t="s">
        <v>419</v>
      </c>
      <c r="E23" s="122" t="s">
        <v>599</v>
      </c>
      <c r="F23" s="123">
        <v>541652</v>
      </c>
      <c r="G23" s="123">
        <v>8786.9500000000007</v>
      </c>
      <c r="H23" s="123">
        <v>2.09</v>
      </c>
    </row>
    <row r="24" spans="2:8">
      <c r="B24" s="122" t="s">
        <v>1086</v>
      </c>
      <c r="C24" s="121" t="s">
        <v>376</v>
      </c>
      <c r="D24" s="122" t="s">
        <v>381</v>
      </c>
      <c r="E24" s="122" t="s">
        <v>512</v>
      </c>
      <c r="F24" s="123">
        <v>630000</v>
      </c>
      <c r="G24" s="123">
        <v>8310.33</v>
      </c>
      <c r="H24" s="123">
        <v>1.98</v>
      </c>
    </row>
    <row r="25" spans="2:8">
      <c r="B25" s="122" t="s">
        <v>1100</v>
      </c>
      <c r="C25" s="121" t="s">
        <v>376</v>
      </c>
      <c r="D25" s="122" t="s">
        <v>391</v>
      </c>
      <c r="E25" s="122" t="s">
        <v>392</v>
      </c>
      <c r="F25" s="123">
        <v>1177201</v>
      </c>
      <c r="G25" s="123">
        <v>8049.7</v>
      </c>
      <c r="H25" s="123">
        <v>1.92</v>
      </c>
    </row>
    <row r="26" spans="2:8">
      <c r="B26" s="122" t="s">
        <v>1084</v>
      </c>
      <c r="C26" s="121" t="s">
        <v>376</v>
      </c>
      <c r="D26" s="122" t="s">
        <v>410</v>
      </c>
      <c r="E26" s="122" t="s">
        <v>411</v>
      </c>
      <c r="F26" s="123">
        <v>167300</v>
      </c>
      <c r="G26" s="123">
        <v>7826.63</v>
      </c>
      <c r="H26" s="123">
        <v>1.87</v>
      </c>
    </row>
    <row r="27" spans="2:8">
      <c r="B27" s="122" t="s">
        <v>1074</v>
      </c>
      <c r="C27" s="121" t="s">
        <v>376</v>
      </c>
      <c r="D27" s="122" t="s">
        <v>590</v>
      </c>
      <c r="E27" s="122" t="s">
        <v>591</v>
      </c>
      <c r="F27" s="123">
        <v>703100</v>
      </c>
      <c r="G27" s="123">
        <v>7814.6</v>
      </c>
      <c r="H27" s="123">
        <v>1.86</v>
      </c>
    </row>
    <row r="28" spans="2:8">
      <c r="B28" s="122" t="s">
        <v>1362</v>
      </c>
      <c r="C28" s="121" t="s">
        <v>376</v>
      </c>
      <c r="D28" s="122" t="s">
        <v>377</v>
      </c>
      <c r="E28" s="122" t="s">
        <v>383</v>
      </c>
      <c r="F28" s="123">
        <v>503400</v>
      </c>
      <c r="G28" s="123">
        <v>7447.3</v>
      </c>
      <c r="H28" s="123">
        <v>1.77</v>
      </c>
    </row>
    <row r="29" spans="2:8">
      <c r="B29" s="122" t="s">
        <v>1104</v>
      </c>
      <c r="C29" s="121" t="s">
        <v>376</v>
      </c>
      <c r="D29" s="122" t="s">
        <v>408</v>
      </c>
      <c r="E29" s="122" t="s">
        <v>409</v>
      </c>
      <c r="F29" s="123">
        <v>380978</v>
      </c>
      <c r="G29" s="123">
        <v>7222.96</v>
      </c>
      <c r="H29" s="123">
        <v>1.72</v>
      </c>
    </row>
    <row r="30" spans="2:8">
      <c r="B30" s="122" t="s">
        <v>1127</v>
      </c>
      <c r="C30" s="121" t="s">
        <v>376</v>
      </c>
      <c r="D30" s="122" t="s">
        <v>419</v>
      </c>
      <c r="E30" s="122" t="s">
        <v>420</v>
      </c>
      <c r="F30" s="123">
        <v>87800</v>
      </c>
      <c r="G30" s="123">
        <v>6664.94</v>
      </c>
      <c r="H30" s="123">
        <v>1.59</v>
      </c>
    </row>
    <row r="31" spans="2:8">
      <c r="B31" s="122" t="s">
        <v>1079</v>
      </c>
      <c r="C31" s="121" t="s">
        <v>376</v>
      </c>
      <c r="D31" s="122" t="s">
        <v>467</v>
      </c>
      <c r="E31" s="122" t="s">
        <v>530</v>
      </c>
      <c r="F31" s="123">
        <v>125325</v>
      </c>
      <c r="G31" s="123">
        <v>6283.04</v>
      </c>
      <c r="H31" s="123">
        <v>1.5</v>
      </c>
    </row>
    <row r="32" spans="2:8">
      <c r="B32" s="122" t="s">
        <v>930</v>
      </c>
      <c r="C32" s="121" t="s">
        <v>376</v>
      </c>
      <c r="F32" s="123">
        <v>17300</v>
      </c>
      <c r="G32" s="123">
        <v>6163.69</v>
      </c>
      <c r="H32" s="123">
        <v>1.47</v>
      </c>
    </row>
    <row r="33" spans="2:8">
      <c r="B33" s="122" t="s">
        <v>1096</v>
      </c>
      <c r="C33" s="121" t="s">
        <v>376</v>
      </c>
      <c r="D33" s="122" t="s">
        <v>499</v>
      </c>
      <c r="E33" s="122" t="s">
        <v>608</v>
      </c>
      <c r="F33" s="123">
        <v>2602500</v>
      </c>
      <c r="G33" s="123">
        <v>5750.22</v>
      </c>
      <c r="H33" s="123">
        <v>1.37</v>
      </c>
    </row>
    <row r="34" spans="2:8">
      <c r="B34" s="122" t="s">
        <v>1138</v>
      </c>
      <c r="C34" s="121" t="s">
        <v>376</v>
      </c>
      <c r="D34" s="122" t="s">
        <v>419</v>
      </c>
      <c r="E34" s="122" t="s">
        <v>428</v>
      </c>
      <c r="F34" s="123">
        <v>241300</v>
      </c>
      <c r="G34" s="123">
        <v>5346.6</v>
      </c>
      <c r="H34" s="123">
        <v>1.27</v>
      </c>
    </row>
    <row r="35" spans="2:8">
      <c r="B35" s="122" t="s">
        <v>1078</v>
      </c>
      <c r="C35" s="121" t="s">
        <v>376</v>
      </c>
      <c r="D35" s="122" t="s">
        <v>538</v>
      </c>
      <c r="E35" s="122" t="s">
        <v>539</v>
      </c>
      <c r="F35" s="123">
        <v>158250</v>
      </c>
      <c r="G35" s="123">
        <v>5141.9399999999996</v>
      </c>
      <c r="H35" s="123">
        <v>1.23</v>
      </c>
    </row>
    <row r="36" spans="2:8">
      <c r="B36" s="122" t="s">
        <v>1095</v>
      </c>
      <c r="C36" s="121" t="s">
        <v>376</v>
      </c>
      <c r="D36" s="122" t="s">
        <v>389</v>
      </c>
      <c r="E36" s="122" t="s">
        <v>390</v>
      </c>
      <c r="F36" s="123">
        <v>197800</v>
      </c>
      <c r="G36" s="123">
        <v>5116</v>
      </c>
      <c r="H36" s="123">
        <v>1.22</v>
      </c>
    </row>
    <row r="37" spans="2:8">
      <c r="B37" s="122" t="s">
        <v>1094</v>
      </c>
      <c r="C37" s="121" t="s">
        <v>376</v>
      </c>
      <c r="D37" s="122" t="s">
        <v>396</v>
      </c>
      <c r="E37" s="122" t="s">
        <v>529</v>
      </c>
      <c r="F37" s="123">
        <v>139500</v>
      </c>
      <c r="G37" s="123">
        <v>4719.22</v>
      </c>
      <c r="H37" s="123">
        <v>1.1200000000000001</v>
      </c>
    </row>
    <row r="38" spans="2:8">
      <c r="B38" s="122" t="s">
        <v>1097</v>
      </c>
      <c r="C38" s="121" t="s">
        <v>376</v>
      </c>
      <c r="D38" s="122" t="s">
        <v>538</v>
      </c>
      <c r="E38" s="122" t="s">
        <v>675</v>
      </c>
      <c r="F38" s="123">
        <v>177200</v>
      </c>
      <c r="G38" s="123">
        <v>4592.8500000000004</v>
      </c>
      <c r="H38" s="123">
        <v>1.0900000000000001</v>
      </c>
    </row>
    <row r="39" spans="2:8">
      <c r="B39" s="122" t="s">
        <v>1204</v>
      </c>
      <c r="C39" s="121" t="s">
        <v>376</v>
      </c>
      <c r="D39" s="122" t="s">
        <v>410</v>
      </c>
      <c r="E39" s="122" t="s">
        <v>673</v>
      </c>
      <c r="F39" s="123">
        <v>420200</v>
      </c>
      <c r="G39" s="123">
        <v>3967.11</v>
      </c>
      <c r="H39" s="123">
        <v>0.95</v>
      </c>
    </row>
    <row r="40" spans="2:8">
      <c r="B40" s="122" t="s">
        <v>1080</v>
      </c>
      <c r="C40" s="121" t="s">
        <v>376</v>
      </c>
      <c r="D40" s="122" t="s">
        <v>431</v>
      </c>
      <c r="E40" s="122" t="s">
        <v>672</v>
      </c>
      <c r="F40" s="123">
        <v>516000</v>
      </c>
      <c r="G40" s="123">
        <v>3768.35</v>
      </c>
      <c r="H40" s="123">
        <v>0.9</v>
      </c>
    </row>
    <row r="41" spans="2:8">
      <c r="B41" s="122" t="s">
        <v>1363</v>
      </c>
      <c r="C41" s="121" t="s">
        <v>376</v>
      </c>
      <c r="D41" s="122" t="s">
        <v>499</v>
      </c>
      <c r="E41" s="122" t="s">
        <v>513</v>
      </c>
      <c r="F41" s="123">
        <v>1831349</v>
      </c>
      <c r="G41" s="123">
        <v>3743.28</v>
      </c>
      <c r="H41" s="123">
        <v>0.89</v>
      </c>
    </row>
    <row r="42" spans="2:8">
      <c r="B42" s="122" t="s">
        <v>1364</v>
      </c>
      <c r="C42" s="121" t="s">
        <v>376</v>
      </c>
      <c r="D42" s="122" t="s">
        <v>379</v>
      </c>
      <c r="E42" s="122" t="s">
        <v>610</v>
      </c>
      <c r="F42" s="123">
        <v>970200</v>
      </c>
      <c r="G42" s="123">
        <v>3739.64</v>
      </c>
      <c r="H42" s="123">
        <v>0.89</v>
      </c>
    </row>
    <row r="43" spans="2:8">
      <c r="B43" s="122" t="s">
        <v>1076</v>
      </c>
      <c r="C43" s="121" t="s">
        <v>376</v>
      </c>
      <c r="D43" s="122" t="s">
        <v>396</v>
      </c>
      <c r="E43" s="122" t="s">
        <v>402</v>
      </c>
      <c r="F43" s="123">
        <v>153000</v>
      </c>
      <c r="G43" s="123">
        <v>3611.03</v>
      </c>
      <c r="H43" s="123">
        <v>0.86</v>
      </c>
    </row>
    <row r="44" spans="2:8">
      <c r="B44" s="122" t="s">
        <v>1167</v>
      </c>
      <c r="C44" s="121" t="s">
        <v>376</v>
      </c>
      <c r="D44" s="122" t="s">
        <v>592</v>
      </c>
      <c r="E44" s="122" t="s">
        <v>593</v>
      </c>
      <c r="F44" s="123">
        <v>752150</v>
      </c>
      <c r="G44" s="123">
        <v>3576.85</v>
      </c>
      <c r="H44" s="123">
        <v>0.85</v>
      </c>
    </row>
    <row r="45" spans="2:8">
      <c r="B45" s="122" t="s">
        <v>1188</v>
      </c>
      <c r="C45" s="121" t="s">
        <v>376</v>
      </c>
      <c r="D45" s="122" t="s">
        <v>381</v>
      </c>
      <c r="E45" s="122" t="s">
        <v>643</v>
      </c>
      <c r="F45" s="123">
        <v>196600</v>
      </c>
      <c r="G45" s="123">
        <v>3520.22</v>
      </c>
      <c r="H45" s="123">
        <v>0.84</v>
      </c>
    </row>
    <row r="46" spans="2:8">
      <c r="B46" s="122" t="s">
        <v>1085</v>
      </c>
      <c r="C46" s="121" t="s">
        <v>376</v>
      </c>
      <c r="D46" s="122" t="s">
        <v>396</v>
      </c>
      <c r="E46" s="122" t="s">
        <v>429</v>
      </c>
      <c r="F46" s="123">
        <v>467100</v>
      </c>
      <c r="G46" s="123">
        <v>3472.65</v>
      </c>
      <c r="H46" s="123">
        <v>0.83</v>
      </c>
    </row>
    <row r="47" spans="2:8">
      <c r="B47" s="122" t="s">
        <v>1194</v>
      </c>
      <c r="C47" s="121" t="s">
        <v>376</v>
      </c>
      <c r="D47" s="122" t="s">
        <v>538</v>
      </c>
      <c r="E47" s="122" t="s">
        <v>669</v>
      </c>
      <c r="F47" s="123">
        <v>398200</v>
      </c>
      <c r="G47" s="123">
        <v>3333.53</v>
      </c>
      <c r="H47" s="123">
        <v>0.79</v>
      </c>
    </row>
    <row r="48" spans="2:8">
      <c r="B48" s="122" t="s">
        <v>1107</v>
      </c>
      <c r="C48" s="121" t="s">
        <v>376</v>
      </c>
      <c r="D48" s="122" t="s">
        <v>396</v>
      </c>
      <c r="E48" s="122" t="s">
        <v>416</v>
      </c>
      <c r="F48" s="123">
        <v>356250</v>
      </c>
      <c r="G48" s="123">
        <v>3200.02</v>
      </c>
      <c r="H48" s="123">
        <v>0.76</v>
      </c>
    </row>
    <row r="49" spans="2:8">
      <c r="B49" s="122" t="s">
        <v>1365</v>
      </c>
      <c r="C49" s="121" t="s">
        <v>376</v>
      </c>
      <c r="D49" s="122" t="s">
        <v>499</v>
      </c>
      <c r="E49" s="122" t="s">
        <v>640</v>
      </c>
      <c r="F49" s="123">
        <v>2529100</v>
      </c>
      <c r="G49" s="123">
        <v>3146.2</v>
      </c>
      <c r="H49" s="123">
        <v>0.75</v>
      </c>
    </row>
    <row r="50" spans="2:8">
      <c r="B50" s="122" t="s">
        <v>1136</v>
      </c>
      <c r="C50" s="121" t="s">
        <v>376</v>
      </c>
      <c r="D50" s="122" t="s">
        <v>410</v>
      </c>
      <c r="E50" s="122" t="s">
        <v>414</v>
      </c>
      <c r="F50" s="123">
        <v>62009</v>
      </c>
      <c r="G50" s="123">
        <v>3042.78</v>
      </c>
      <c r="H50" s="123">
        <v>0.73</v>
      </c>
    </row>
    <row r="51" spans="2:8">
      <c r="B51" s="122" t="s">
        <v>1132</v>
      </c>
      <c r="C51" s="121" t="s">
        <v>376</v>
      </c>
      <c r="D51" s="122" t="s">
        <v>527</v>
      </c>
      <c r="E51" s="122" t="s">
        <v>688</v>
      </c>
      <c r="F51" s="123">
        <v>734000</v>
      </c>
      <c r="G51" s="123">
        <v>2865.9</v>
      </c>
      <c r="H51" s="123">
        <v>0.68</v>
      </c>
    </row>
    <row r="52" spans="2:8">
      <c r="B52" s="122" t="s">
        <v>1366</v>
      </c>
      <c r="C52" s="121" t="s">
        <v>376</v>
      </c>
      <c r="D52" s="122" t="s">
        <v>422</v>
      </c>
      <c r="E52" s="122" t="s">
        <v>689</v>
      </c>
      <c r="F52" s="123">
        <v>116800</v>
      </c>
      <c r="G52" s="123">
        <v>2608.84</v>
      </c>
      <c r="H52" s="123">
        <v>0.62</v>
      </c>
    </row>
    <row r="53" spans="2:8">
      <c r="B53" s="122" t="s">
        <v>1108</v>
      </c>
      <c r="C53" s="121" t="s">
        <v>376</v>
      </c>
      <c r="D53" s="122" t="s">
        <v>396</v>
      </c>
      <c r="E53" s="122" t="s">
        <v>430</v>
      </c>
      <c r="F53" s="123">
        <v>481000</v>
      </c>
      <c r="G53" s="123">
        <v>2465.85</v>
      </c>
      <c r="H53" s="123">
        <v>0.59</v>
      </c>
    </row>
    <row r="54" spans="2:8">
      <c r="B54" s="122" t="s">
        <v>1367</v>
      </c>
      <c r="C54" s="121" t="s">
        <v>376</v>
      </c>
      <c r="D54" s="122" t="s">
        <v>605</v>
      </c>
      <c r="E54" s="122" t="s">
        <v>606</v>
      </c>
      <c r="F54" s="123">
        <v>320500</v>
      </c>
      <c r="G54" s="123">
        <v>2423.14</v>
      </c>
      <c r="H54" s="123">
        <v>0.57999999999999996</v>
      </c>
    </row>
    <row r="55" spans="2:8">
      <c r="B55" s="122" t="s">
        <v>1143</v>
      </c>
      <c r="C55" s="121" t="s">
        <v>376</v>
      </c>
      <c r="D55" s="122" t="s">
        <v>538</v>
      </c>
      <c r="E55" s="122" t="s">
        <v>668</v>
      </c>
      <c r="F55" s="123">
        <v>492850</v>
      </c>
      <c r="G55" s="123">
        <v>2377.5100000000002</v>
      </c>
      <c r="H55" s="123">
        <v>0.56999999999999995</v>
      </c>
    </row>
    <row r="56" spans="2:8">
      <c r="B56" s="122" t="s">
        <v>1368</v>
      </c>
      <c r="C56" s="121" t="s">
        <v>376</v>
      </c>
      <c r="D56" s="122" t="s">
        <v>394</v>
      </c>
      <c r="E56" s="122" t="s">
        <v>690</v>
      </c>
      <c r="F56" s="123">
        <v>243750</v>
      </c>
      <c r="G56" s="123">
        <v>2295.64</v>
      </c>
      <c r="H56" s="123">
        <v>0.55000000000000004</v>
      </c>
    </row>
    <row r="57" spans="2:8">
      <c r="B57" s="122" t="s">
        <v>1102</v>
      </c>
      <c r="C57" s="121" t="s">
        <v>376</v>
      </c>
      <c r="D57" s="122" t="s">
        <v>419</v>
      </c>
      <c r="E57" s="122" t="s">
        <v>520</v>
      </c>
      <c r="F57" s="123">
        <v>600000</v>
      </c>
      <c r="G57" s="123">
        <v>2265</v>
      </c>
      <c r="H57" s="123">
        <v>0.54</v>
      </c>
    </row>
    <row r="58" spans="2:8">
      <c r="B58" s="122" t="s">
        <v>1140</v>
      </c>
      <c r="C58" s="121" t="s">
        <v>376</v>
      </c>
      <c r="D58" s="122" t="s">
        <v>426</v>
      </c>
      <c r="E58" s="122" t="s">
        <v>427</v>
      </c>
      <c r="F58" s="123">
        <v>158600</v>
      </c>
      <c r="G58" s="123">
        <v>2222.38</v>
      </c>
      <c r="H58" s="123">
        <v>0.53</v>
      </c>
    </row>
    <row r="59" spans="2:8">
      <c r="B59" s="122" t="s">
        <v>1103</v>
      </c>
      <c r="C59" s="121" t="s">
        <v>376</v>
      </c>
      <c r="D59" s="122" t="s">
        <v>396</v>
      </c>
      <c r="E59" s="122" t="s">
        <v>635</v>
      </c>
      <c r="F59" s="123">
        <v>355000</v>
      </c>
      <c r="G59" s="123">
        <v>2059.1799999999998</v>
      </c>
      <c r="H59" s="123">
        <v>0.49</v>
      </c>
    </row>
    <row r="60" spans="2:8">
      <c r="B60" s="122" t="s">
        <v>1369</v>
      </c>
      <c r="C60" s="121" t="s">
        <v>376</v>
      </c>
      <c r="D60" s="122" t="s">
        <v>385</v>
      </c>
      <c r="E60" s="122" t="s">
        <v>692</v>
      </c>
      <c r="F60" s="123">
        <v>461605</v>
      </c>
      <c r="G60" s="123">
        <v>2019.29</v>
      </c>
      <c r="H60" s="123">
        <v>0.48</v>
      </c>
    </row>
    <row r="61" spans="2:8">
      <c r="B61" s="122" t="s">
        <v>1209</v>
      </c>
      <c r="C61" s="121" t="s">
        <v>376</v>
      </c>
      <c r="D61" s="122" t="s">
        <v>385</v>
      </c>
      <c r="E61" s="122" t="s">
        <v>111</v>
      </c>
      <c r="F61" s="123">
        <v>107536</v>
      </c>
      <c r="G61" s="123">
        <v>2012.7</v>
      </c>
      <c r="H61" s="123">
        <v>0.48</v>
      </c>
    </row>
    <row r="62" spans="2:8">
      <c r="B62" s="122" t="s">
        <v>1370</v>
      </c>
      <c r="C62" s="121" t="s">
        <v>376</v>
      </c>
      <c r="D62" s="122" t="s">
        <v>499</v>
      </c>
      <c r="E62" s="122" t="s">
        <v>691</v>
      </c>
      <c r="F62" s="123">
        <v>388000</v>
      </c>
      <c r="G62" s="123">
        <v>1858.91</v>
      </c>
      <c r="H62" s="123">
        <v>0.44</v>
      </c>
    </row>
    <row r="63" spans="2:8">
      <c r="B63" s="122" t="s">
        <v>1371</v>
      </c>
      <c r="C63" s="121" t="s">
        <v>376</v>
      </c>
      <c r="D63" s="122" t="s">
        <v>499</v>
      </c>
      <c r="E63" s="122" t="s">
        <v>695</v>
      </c>
      <c r="F63" s="123">
        <v>2116080</v>
      </c>
      <c r="G63" s="123">
        <v>1851.57</v>
      </c>
      <c r="H63" s="123">
        <v>0.44</v>
      </c>
    </row>
    <row r="64" spans="2:8">
      <c r="B64" s="122" t="s">
        <v>1091</v>
      </c>
      <c r="C64" s="121" t="s">
        <v>376</v>
      </c>
      <c r="D64" s="122" t="s">
        <v>377</v>
      </c>
      <c r="E64" s="122" t="s">
        <v>387</v>
      </c>
      <c r="F64" s="123">
        <v>102800</v>
      </c>
      <c r="G64" s="123">
        <v>1846.39</v>
      </c>
      <c r="H64" s="123">
        <v>0.44</v>
      </c>
    </row>
    <row r="65" spans="2:8">
      <c r="B65" s="122" t="s">
        <v>1150</v>
      </c>
      <c r="C65" s="121" t="s">
        <v>376</v>
      </c>
      <c r="D65" s="122" t="s">
        <v>438</v>
      </c>
      <c r="E65" s="122" t="s">
        <v>613</v>
      </c>
      <c r="F65" s="123">
        <v>59000</v>
      </c>
      <c r="G65" s="123">
        <v>1790.18</v>
      </c>
      <c r="H65" s="123">
        <v>0.43</v>
      </c>
    </row>
    <row r="66" spans="2:8">
      <c r="B66" s="122" t="s">
        <v>1372</v>
      </c>
      <c r="C66" s="121" t="s">
        <v>376</v>
      </c>
      <c r="D66" s="122" t="s">
        <v>389</v>
      </c>
      <c r="E66" s="122" t="s">
        <v>488</v>
      </c>
      <c r="F66" s="123">
        <v>2801160</v>
      </c>
      <c r="G66" s="123">
        <v>1764.73</v>
      </c>
      <c r="H66" s="123">
        <v>0.42</v>
      </c>
    </row>
    <row r="67" spans="2:8">
      <c r="B67" s="122" t="s">
        <v>1109</v>
      </c>
      <c r="C67" s="121" t="s">
        <v>376</v>
      </c>
      <c r="D67" s="122" t="s">
        <v>400</v>
      </c>
      <c r="E67" s="122" t="s">
        <v>696</v>
      </c>
      <c r="F67" s="123">
        <v>72000</v>
      </c>
      <c r="G67" s="123">
        <v>1761.19</v>
      </c>
      <c r="H67" s="123">
        <v>0.42</v>
      </c>
    </row>
    <row r="68" spans="2:8">
      <c r="B68" s="122" t="s">
        <v>1121</v>
      </c>
      <c r="C68" s="121" t="s">
        <v>376</v>
      </c>
      <c r="D68" s="122" t="s">
        <v>410</v>
      </c>
      <c r="E68" s="122" t="s">
        <v>701</v>
      </c>
      <c r="F68" s="123">
        <v>182750</v>
      </c>
      <c r="G68" s="123">
        <v>1737.5</v>
      </c>
      <c r="H68" s="123">
        <v>0.41</v>
      </c>
    </row>
    <row r="69" spans="2:8">
      <c r="B69" s="122" t="s">
        <v>1148</v>
      </c>
      <c r="C69" s="121" t="s">
        <v>376</v>
      </c>
      <c r="D69" s="122" t="s">
        <v>426</v>
      </c>
      <c r="E69" s="122" t="s">
        <v>526</v>
      </c>
      <c r="F69" s="123">
        <v>308500</v>
      </c>
      <c r="G69" s="123">
        <v>1730.07</v>
      </c>
      <c r="H69" s="123">
        <v>0.41</v>
      </c>
    </row>
    <row r="70" spans="2:8">
      <c r="B70" s="122" t="s">
        <v>1093</v>
      </c>
      <c r="C70" s="121" t="s">
        <v>376</v>
      </c>
      <c r="D70" s="122" t="s">
        <v>538</v>
      </c>
      <c r="E70" s="122" t="s">
        <v>676</v>
      </c>
      <c r="F70" s="123">
        <v>69600</v>
      </c>
      <c r="G70" s="123">
        <v>1713.62</v>
      </c>
      <c r="H70" s="123">
        <v>0.41</v>
      </c>
    </row>
    <row r="71" spans="2:8">
      <c r="B71" s="122" t="s">
        <v>1149</v>
      </c>
      <c r="C71" s="121" t="s">
        <v>376</v>
      </c>
      <c r="D71" s="122" t="s">
        <v>436</v>
      </c>
      <c r="E71" s="122" t="s">
        <v>112</v>
      </c>
      <c r="F71" s="123">
        <v>181444</v>
      </c>
      <c r="G71" s="123">
        <v>1565.77</v>
      </c>
      <c r="H71" s="123">
        <v>0.37</v>
      </c>
    </row>
    <row r="72" spans="2:8">
      <c r="B72" s="122" t="s">
        <v>1201</v>
      </c>
      <c r="C72" s="121" t="s">
        <v>376</v>
      </c>
      <c r="D72" s="122" t="s">
        <v>426</v>
      </c>
      <c r="E72" s="122" t="s">
        <v>533</v>
      </c>
      <c r="F72" s="123">
        <v>124500</v>
      </c>
      <c r="G72" s="123">
        <v>1489.02</v>
      </c>
      <c r="H72" s="123">
        <v>0.35</v>
      </c>
    </row>
    <row r="73" spans="2:8">
      <c r="B73" s="122" t="s">
        <v>1373</v>
      </c>
      <c r="C73" s="121" t="s">
        <v>376</v>
      </c>
      <c r="D73" s="122" t="s">
        <v>396</v>
      </c>
      <c r="E73" s="122" t="s">
        <v>480</v>
      </c>
      <c r="F73" s="123">
        <v>67600</v>
      </c>
      <c r="G73" s="123">
        <v>1382.72</v>
      </c>
      <c r="H73" s="123">
        <v>0.33</v>
      </c>
    </row>
    <row r="74" spans="2:8">
      <c r="B74" s="122" t="s">
        <v>1124</v>
      </c>
      <c r="C74" s="121" t="s">
        <v>376</v>
      </c>
      <c r="D74" s="122" t="s">
        <v>592</v>
      </c>
      <c r="E74" s="122" t="s">
        <v>598</v>
      </c>
      <c r="F74" s="123">
        <v>1335000</v>
      </c>
      <c r="G74" s="123">
        <v>1348.35</v>
      </c>
      <c r="H74" s="123">
        <v>0.32</v>
      </c>
    </row>
    <row r="75" spans="2:8">
      <c r="B75" s="122" t="s">
        <v>1374</v>
      </c>
      <c r="C75" s="121" t="s">
        <v>376</v>
      </c>
      <c r="D75" s="122" t="s">
        <v>385</v>
      </c>
      <c r="E75" s="122" t="s">
        <v>425</v>
      </c>
      <c r="F75" s="123">
        <v>40302</v>
      </c>
      <c r="G75" s="123">
        <v>1336.49</v>
      </c>
      <c r="H75" s="123">
        <v>0.32</v>
      </c>
    </row>
    <row r="76" spans="2:8">
      <c r="B76" s="122" t="s">
        <v>1114</v>
      </c>
      <c r="C76" s="121" t="s">
        <v>376</v>
      </c>
      <c r="D76" s="122" t="s">
        <v>422</v>
      </c>
      <c r="E76" s="122" t="s">
        <v>760</v>
      </c>
      <c r="F76" s="123">
        <v>56000</v>
      </c>
      <c r="G76" s="123">
        <v>1322.36</v>
      </c>
      <c r="H76" s="123">
        <v>0.32</v>
      </c>
    </row>
    <row r="77" spans="2:8">
      <c r="B77" s="122" t="s">
        <v>1375</v>
      </c>
      <c r="C77" s="121" t="s">
        <v>376</v>
      </c>
      <c r="D77" s="122" t="s">
        <v>436</v>
      </c>
      <c r="E77" s="122" t="s">
        <v>479</v>
      </c>
      <c r="F77" s="123">
        <v>441500</v>
      </c>
      <c r="G77" s="123">
        <v>1303.0899999999999</v>
      </c>
      <c r="H77" s="123">
        <v>0.31</v>
      </c>
    </row>
    <row r="78" spans="2:8">
      <c r="B78" s="122" t="s">
        <v>1376</v>
      </c>
      <c r="C78" s="121" t="s">
        <v>376</v>
      </c>
      <c r="D78" s="122" t="s">
        <v>396</v>
      </c>
      <c r="E78" s="122" t="s">
        <v>772</v>
      </c>
      <c r="F78" s="123">
        <v>133500</v>
      </c>
      <c r="G78" s="123">
        <v>1185.8800000000001</v>
      </c>
      <c r="H78" s="123">
        <v>0.28000000000000003</v>
      </c>
    </row>
    <row r="79" spans="2:8">
      <c r="B79" s="122" t="s">
        <v>1118</v>
      </c>
      <c r="C79" s="121" t="s">
        <v>376</v>
      </c>
      <c r="D79" s="122" t="s">
        <v>527</v>
      </c>
      <c r="E79" s="122" t="s">
        <v>787</v>
      </c>
      <c r="F79" s="123">
        <v>58933</v>
      </c>
      <c r="G79" s="123">
        <v>1103.1099999999999</v>
      </c>
      <c r="H79" s="123">
        <v>0.26</v>
      </c>
    </row>
    <row r="80" spans="2:8">
      <c r="B80" s="122" t="s">
        <v>1377</v>
      </c>
      <c r="C80" s="121" t="s">
        <v>376</v>
      </c>
      <c r="D80" s="122" t="s">
        <v>396</v>
      </c>
      <c r="E80" s="122" t="s">
        <v>435</v>
      </c>
      <c r="F80" s="123">
        <v>3800</v>
      </c>
      <c r="G80" s="123">
        <v>963.71</v>
      </c>
      <c r="H80" s="123">
        <v>0.23</v>
      </c>
    </row>
    <row r="81" spans="2:8">
      <c r="B81" s="122" t="s">
        <v>1378</v>
      </c>
      <c r="C81" s="121" t="s">
        <v>376</v>
      </c>
      <c r="D81" s="122" t="s">
        <v>527</v>
      </c>
      <c r="E81" s="122" t="s">
        <v>733</v>
      </c>
      <c r="F81" s="123">
        <v>301600</v>
      </c>
      <c r="G81" s="123">
        <v>904.35</v>
      </c>
      <c r="H81" s="123">
        <v>0.22</v>
      </c>
    </row>
    <row r="82" spans="2:8">
      <c r="B82" s="122" t="s">
        <v>1379</v>
      </c>
      <c r="C82" s="121" t="s">
        <v>376</v>
      </c>
      <c r="D82" s="122" t="s">
        <v>394</v>
      </c>
      <c r="E82" s="122" t="s">
        <v>515</v>
      </c>
      <c r="F82" s="123">
        <v>36500</v>
      </c>
      <c r="G82" s="123">
        <v>900.27</v>
      </c>
      <c r="H82" s="123">
        <v>0.21</v>
      </c>
    </row>
    <row r="83" spans="2:8">
      <c r="B83" s="122" t="s">
        <v>1130</v>
      </c>
      <c r="C83" s="121" t="s">
        <v>376</v>
      </c>
      <c r="D83" s="122" t="s">
        <v>385</v>
      </c>
      <c r="E83" s="122" t="s">
        <v>386</v>
      </c>
      <c r="F83" s="123">
        <v>27000</v>
      </c>
      <c r="G83" s="123">
        <v>681.05</v>
      </c>
      <c r="H83" s="123">
        <v>0.16</v>
      </c>
    </row>
    <row r="84" spans="2:8">
      <c r="B84" s="122" t="s">
        <v>1380</v>
      </c>
      <c r="C84" s="121" t="s">
        <v>376</v>
      </c>
      <c r="D84" s="122" t="s">
        <v>394</v>
      </c>
      <c r="E84" s="122" t="s">
        <v>736</v>
      </c>
      <c r="F84" s="123">
        <v>25000</v>
      </c>
      <c r="G84" s="123">
        <v>557.21</v>
      </c>
      <c r="H84" s="123">
        <v>0.13</v>
      </c>
    </row>
    <row r="85" spans="2:8">
      <c r="B85" s="122" t="s">
        <v>1381</v>
      </c>
      <c r="C85" s="121" t="s">
        <v>376</v>
      </c>
      <c r="D85" s="122" t="s">
        <v>391</v>
      </c>
      <c r="E85" s="122" t="s">
        <v>702</v>
      </c>
      <c r="F85" s="123">
        <v>61971</v>
      </c>
      <c r="G85" s="123">
        <v>218.54</v>
      </c>
      <c r="H85" s="123">
        <v>0.05</v>
      </c>
    </row>
    <row r="86" spans="2:8">
      <c r="B86" s="122" t="s">
        <v>1328</v>
      </c>
      <c r="C86" s="121" t="s">
        <v>376</v>
      </c>
      <c r="D86" s="122" t="s">
        <v>389</v>
      </c>
      <c r="E86" s="122" t="s">
        <v>390</v>
      </c>
      <c r="F86" s="123">
        <v>-6600</v>
      </c>
      <c r="G86" s="123">
        <v>-171.16</v>
      </c>
      <c r="H86" s="123">
        <v>-0.04</v>
      </c>
    </row>
    <row r="87" spans="2:8">
      <c r="B87" s="122" t="s">
        <v>1340</v>
      </c>
      <c r="C87" s="121" t="s">
        <v>376</v>
      </c>
      <c r="D87" s="122" t="s">
        <v>379</v>
      </c>
      <c r="E87" s="122" t="s">
        <v>380</v>
      </c>
      <c r="F87" s="123">
        <v>-9500</v>
      </c>
      <c r="G87" s="123">
        <v>-226.24</v>
      </c>
      <c r="H87" s="123">
        <v>-0.05</v>
      </c>
    </row>
    <row r="88" spans="2:8">
      <c r="B88" s="122" t="s">
        <v>1323</v>
      </c>
      <c r="C88" s="121" t="s">
        <v>376</v>
      </c>
      <c r="D88" s="122" t="s">
        <v>391</v>
      </c>
      <c r="E88" s="122" t="s">
        <v>392</v>
      </c>
      <c r="F88" s="123">
        <v>-64600</v>
      </c>
      <c r="G88" s="123">
        <v>-444.03</v>
      </c>
      <c r="H88" s="123">
        <v>-0.11</v>
      </c>
    </row>
    <row r="89" spans="2:8">
      <c r="B89" s="122" t="s">
        <v>1293</v>
      </c>
      <c r="C89" s="121" t="s">
        <v>376</v>
      </c>
      <c r="D89" s="122" t="s">
        <v>385</v>
      </c>
      <c r="E89" s="122" t="s">
        <v>386</v>
      </c>
      <c r="F89" s="123">
        <v>-27000</v>
      </c>
      <c r="G89" s="123">
        <v>-683.1</v>
      </c>
      <c r="H89" s="123">
        <v>-0.16</v>
      </c>
    </row>
    <row r="90" spans="2:8">
      <c r="B90" s="122" t="s">
        <v>1319</v>
      </c>
      <c r="C90" s="121" t="s">
        <v>376</v>
      </c>
      <c r="D90" s="122" t="s">
        <v>408</v>
      </c>
      <c r="E90" s="122" t="s">
        <v>409</v>
      </c>
      <c r="F90" s="123">
        <v>-37375</v>
      </c>
      <c r="G90" s="123">
        <v>-712.65</v>
      </c>
      <c r="H90" s="123">
        <v>-0.17</v>
      </c>
    </row>
    <row r="91" spans="2:8">
      <c r="B91" s="122" t="s">
        <v>1347</v>
      </c>
      <c r="C91" s="121" t="s">
        <v>376</v>
      </c>
      <c r="D91" s="122" t="s">
        <v>396</v>
      </c>
      <c r="E91" s="122" t="s">
        <v>402</v>
      </c>
      <c r="F91" s="123">
        <v>-49500</v>
      </c>
      <c r="G91" s="123">
        <v>-1171.32</v>
      </c>
      <c r="H91" s="123">
        <v>-0.28000000000000003</v>
      </c>
    </row>
    <row r="92" spans="2:8">
      <c r="B92" s="122" t="s">
        <v>1382</v>
      </c>
      <c r="C92" s="121" t="s">
        <v>376</v>
      </c>
      <c r="D92" s="122" t="s">
        <v>379</v>
      </c>
      <c r="E92" s="122" t="s">
        <v>610</v>
      </c>
      <c r="F92" s="123">
        <v>-306000</v>
      </c>
      <c r="G92" s="123">
        <v>-1181.77</v>
      </c>
      <c r="H92" s="123">
        <v>-0.28000000000000003</v>
      </c>
    </row>
    <row r="93" spans="2:8">
      <c r="B93" s="122" t="s">
        <v>1229</v>
      </c>
      <c r="C93" s="121" t="s">
        <v>376</v>
      </c>
      <c r="D93" s="122" t="s">
        <v>538</v>
      </c>
      <c r="E93" s="122" t="s">
        <v>669</v>
      </c>
      <c r="F93" s="123">
        <v>-177100</v>
      </c>
      <c r="G93" s="123">
        <v>-1488.35</v>
      </c>
      <c r="H93" s="123">
        <v>-0.35</v>
      </c>
    </row>
    <row r="94" spans="2:8">
      <c r="B94" s="122" t="s">
        <v>1222</v>
      </c>
      <c r="C94" s="121" t="s">
        <v>376</v>
      </c>
      <c r="D94" s="122" t="s">
        <v>426</v>
      </c>
      <c r="E94" s="122" t="s">
        <v>533</v>
      </c>
      <c r="F94" s="123">
        <v>-124500</v>
      </c>
      <c r="G94" s="123">
        <v>-1492.57</v>
      </c>
      <c r="H94" s="123">
        <v>-0.36</v>
      </c>
    </row>
    <row r="95" spans="2:8">
      <c r="B95" s="122" t="s">
        <v>1330</v>
      </c>
      <c r="C95" s="121" t="s">
        <v>376</v>
      </c>
      <c r="D95" s="122" t="s">
        <v>538</v>
      </c>
      <c r="E95" s="122" t="s">
        <v>676</v>
      </c>
      <c r="F95" s="123">
        <v>-69600</v>
      </c>
      <c r="G95" s="123">
        <v>-1721.83</v>
      </c>
      <c r="H95" s="123">
        <v>-0.41</v>
      </c>
    </row>
    <row r="96" spans="2:8">
      <c r="B96" s="122" t="s">
        <v>1302</v>
      </c>
      <c r="C96" s="121" t="s">
        <v>376</v>
      </c>
      <c r="D96" s="122" t="s">
        <v>410</v>
      </c>
      <c r="E96" s="122" t="s">
        <v>701</v>
      </c>
      <c r="F96" s="123">
        <v>-182750</v>
      </c>
      <c r="G96" s="123">
        <v>-1744.26</v>
      </c>
      <c r="H96" s="123">
        <v>-0.42</v>
      </c>
    </row>
    <row r="97" spans="2:8">
      <c r="B97" s="122" t="s">
        <v>1332</v>
      </c>
      <c r="C97" s="121" t="s">
        <v>376</v>
      </c>
      <c r="D97" s="122" t="s">
        <v>377</v>
      </c>
      <c r="E97" s="122" t="s">
        <v>387</v>
      </c>
      <c r="F97" s="123">
        <v>-102800</v>
      </c>
      <c r="G97" s="123">
        <v>-1850.76</v>
      </c>
      <c r="H97" s="123">
        <v>-0.44</v>
      </c>
    </row>
    <row r="98" spans="2:8">
      <c r="B98" s="122" t="s">
        <v>1320</v>
      </c>
      <c r="C98" s="121" t="s">
        <v>376</v>
      </c>
      <c r="D98" s="122" t="s">
        <v>396</v>
      </c>
      <c r="E98" s="122" t="s">
        <v>635</v>
      </c>
      <c r="F98" s="123">
        <v>-355000</v>
      </c>
      <c r="G98" s="123">
        <v>-2063.44</v>
      </c>
      <c r="H98" s="123">
        <v>-0.49</v>
      </c>
    </row>
    <row r="99" spans="2:8">
      <c r="B99" s="122" t="s">
        <v>1322</v>
      </c>
      <c r="C99" s="121" t="s">
        <v>376</v>
      </c>
      <c r="D99" s="122" t="s">
        <v>419</v>
      </c>
      <c r="E99" s="122" t="s">
        <v>520</v>
      </c>
      <c r="F99" s="123">
        <v>-600000</v>
      </c>
      <c r="G99" s="123">
        <v>-2278.1999999999998</v>
      </c>
      <c r="H99" s="123">
        <v>-0.54</v>
      </c>
    </row>
    <row r="100" spans="2:8">
      <c r="B100" s="122" t="s">
        <v>1326</v>
      </c>
      <c r="C100" s="121" t="s">
        <v>376</v>
      </c>
      <c r="D100" s="122" t="s">
        <v>538</v>
      </c>
      <c r="E100" s="122" t="s">
        <v>675</v>
      </c>
      <c r="F100" s="123">
        <v>-92400</v>
      </c>
      <c r="G100" s="123">
        <v>-2404.5300000000002</v>
      </c>
      <c r="H100" s="123">
        <v>-0.56999999999999995</v>
      </c>
    </row>
    <row r="101" spans="2:8">
      <c r="B101" s="122" t="s">
        <v>1343</v>
      </c>
      <c r="C101" s="121" t="s">
        <v>376</v>
      </c>
      <c r="D101" s="122" t="s">
        <v>431</v>
      </c>
      <c r="E101" s="122" t="s">
        <v>672</v>
      </c>
      <c r="F101" s="123">
        <v>-377500</v>
      </c>
      <c r="G101" s="123">
        <v>-2772.74</v>
      </c>
      <c r="H101" s="123">
        <v>-0.66</v>
      </c>
    </row>
    <row r="102" spans="2:8">
      <c r="B102" s="122" t="s">
        <v>1285</v>
      </c>
      <c r="C102" s="121" t="s">
        <v>376</v>
      </c>
      <c r="D102" s="122" t="s">
        <v>419</v>
      </c>
      <c r="E102" s="122" t="s">
        <v>428</v>
      </c>
      <c r="F102" s="123">
        <v>-129500</v>
      </c>
      <c r="G102" s="123">
        <v>-2886.17</v>
      </c>
      <c r="H102" s="123">
        <v>-0.69</v>
      </c>
    </row>
    <row r="103" spans="2:8">
      <c r="B103" s="122" t="s">
        <v>1316</v>
      </c>
      <c r="C103" s="121" t="s">
        <v>376</v>
      </c>
      <c r="D103" s="122" t="s">
        <v>396</v>
      </c>
      <c r="E103" s="122" t="s">
        <v>416</v>
      </c>
      <c r="F103" s="123">
        <v>-356250</v>
      </c>
      <c r="G103" s="123">
        <v>-3217.83</v>
      </c>
      <c r="H103" s="123">
        <v>-0.77</v>
      </c>
    </row>
    <row r="104" spans="2:8">
      <c r="B104" s="122" t="s">
        <v>1344</v>
      </c>
      <c r="C104" s="121" t="s">
        <v>376</v>
      </c>
      <c r="D104" s="122" t="s">
        <v>467</v>
      </c>
      <c r="E104" s="122" t="s">
        <v>530</v>
      </c>
      <c r="F104" s="123">
        <v>-65750</v>
      </c>
      <c r="G104" s="123">
        <v>-3314.82</v>
      </c>
      <c r="H104" s="123">
        <v>-0.79</v>
      </c>
    </row>
    <row r="105" spans="2:8">
      <c r="B105" s="122" t="s">
        <v>1338</v>
      </c>
      <c r="C105" s="121" t="s">
        <v>376</v>
      </c>
      <c r="D105" s="122" t="s">
        <v>396</v>
      </c>
      <c r="E105" s="122" t="s">
        <v>429</v>
      </c>
      <c r="F105" s="123">
        <v>-467100</v>
      </c>
      <c r="G105" s="123">
        <v>-3482.23</v>
      </c>
      <c r="H105" s="123">
        <v>-0.83</v>
      </c>
    </row>
    <row r="106" spans="2:8">
      <c r="B106" s="122" t="s">
        <v>1327</v>
      </c>
      <c r="C106" s="121" t="s">
        <v>376</v>
      </c>
      <c r="D106" s="122" t="s">
        <v>499</v>
      </c>
      <c r="E106" s="122" t="s">
        <v>608</v>
      </c>
      <c r="F106" s="123">
        <v>-1626750</v>
      </c>
      <c r="G106" s="123">
        <v>-3615.45</v>
      </c>
      <c r="H106" s="123">
        <v>-0.86</v>
      </c>
    </row>
    <row r="107" spans="2:8">
      <c r="B107" s="122" t="s">
        <v>1337</v>
      </c>
      <c r="C107" s="121" t="s">
        <v>376</v>
      </c>
      <c r="D107" s="122" t="s">
        <v>381</v>
      </c>
      <c r="E107" s="122" t="s">
        <v>512</v>
      </c>
      <c r="F107" s="123">
        <v>-277200</v>
      </c>
      <c r="G107" s="123">
        <v>-3642.96</v>
      </c>
      <c r="H107" s="123">
        <v>-0.87</v>
      </c>
    </row>
    <row r="108" spans="2:8">
      <c r="B108" s="122" t="s">
        <v>1296</v>
      </c>
      <c r="C108" s="121" t="s">
        <v>376</v>
      </c>
      <c r="D108" s="122" t="s">
        <v>419</v>
      </c>
      <c r="E108" s="122" t="s">
        <v>420</v>
      </c>
      <c r="F108" s="123">
        <v>-55400</v>
      </c>
      <c r="G108" s="123">
        <v>-4227.55</v>
      </c>
      <c r="H108" s="123">
        <v>-1.01</v>
      </c>
    </row>
    <row r="109" spans="2:8">
      <c r="B109" s="122" t="s">
        <v>1329</v>
      </c>
      <c r="C109" s="121" t="s">
        <v>376</v>
      </c>
      <c r="D109" s="122" t="s">
        <v>396</v>
      </c>
      <c r="E109" s="122" t="s">
        <v>529</v>
      </c>
      <c r="F109" s="123">
        <v>-139500</v>
      </c>
      <c r="G109" s="123">
        <v>-4743.91</v>
      </c>
      <c r="H109" s="123">
        <v>-1.1299999999999999</v>
      </c>
    </row>
    <row r="110" spans="2:8">
      <c r="B110" s="122" t="s">
        <v>1345</v>
      </c>
      <c r="C110" s="121" t="s">
        <v>376</v>
      </c>
      <c r="D110" s="122" t="s">
        <v>538</v>
      </c>
      <c r="E110" s="122" t="s">
        <v>539</v>
      </c>
      <c r="F110" s="123">
        <v>-158250</v>
      </c>
      <c r="G110" s="123">
        <v>-5162.1899999999996</v>
      </c>
      <c r="H110" s="123">
        <v>-1.23</v>
      </c>
    </row>
    <row r="111" spans="2:8">
      <c r="B111" s="122" t="s">
        <v>1341</v>
      </c>
      <c r="C111" s="121" t="s">
        <v>376</v>
      </c>
      <c r="D111" s="122" t="s">
        <v>419</v>
      </c>
      <c r="E111" s="122" t="s">
        <v>599</v>
      </c>
      <c r="F111" s="123">
        <v>-318725</v>
      </c>
      <c r="G111" s="123">
        <v>-5200.8</v>
      </c>
      <c r="H111" s="123">
        <v>-1.24</v>
      </c>
    </row>
    <row r="112" spans="2:8">
      <c r="B112" s="122" t="s">
        <v>706</v>
      </c>
      <c r="C112" s="121" t="s">
        <v>376</v>
      </c>
      <c r="D112" s="122" t="s">
        <v>377</v>
      </c>
      <c r="E112" s="122" t="s">
        <v>629</v>
      </c>
      <c r="F112" s="123">
        <v>-1138500</v>
      </c>
      <c r="G112" s="123">
        <v>-5257.59</v>
      </c>
      <c r="H112" s="123">
        <v>-1.25</v>
      </c>
    </row>
    <row r="113" spans="2:8">
      <c r="B113" s="122" t="s">
        <v>1339</v>
      </c>
      <c r="C113" s="121" t="s">
        <v>376</v>
      </c>
      <c r="D113" s="122" t="s">
        <v>410</v>
      </c>
      <c r="E113" s="122" t="s">
        <v>411</v>
      </c>
      <c r="F113" s="123">
        <v>-113600</v>
      </c>
      <c r="G113" s="123">
        <v>-5327.22</v>
      </c>
      <c r="H113" s="123">
        <v>-1.27</v>
      </c>
    </row>
    <row r="114" spans="2:8">
      <c r="B114" s="122" t="s">
        <v>1350</v>
      </c>
      <c r="C114" s="121" t="s">
        <v>376</v>
      </c>
      <c r="D114" s="122" t="s">
        <v>377</v>
      </c>
      <c r="E114" s="122" t="s">
        <v>393</v>
      </c>
      <c r="F114" s="123">
        <v>-898800</v>
      </c>
      <c r="G114" s="123">
        <v>-6114.99</v>
      </c>
      <c r="H114" s="123">
        <v>-1.46</v>
      </c>
    </row>
    <row r="115" spans="2:8">
      <c r="B115" s="122" t="s">
        <v>1348</v>
      </c>
      <c r="C115" s="121" t="s">
        <v>376</v>
      </c>
      <c r="D115" s="122" t="s">
        <v>396</v>
      </c>
      <c r="E115" s="122" t="s">
        <v>397</v>
      </c>
      <c r="F115" s="123">
        <v>-2803200</v>
      </c>
      <c r="G115" s="123">
        <v>-6136.2</v>
      </c>
      <c r="H115" s="123">
        <v>-1.46</v>
      </c>
    </row>
    <row r="116" spans="2:8">
      <c r="B116" s="122" t="s">
        <v>1349</v>
      </c>
      <c r="C116" s="121" t="s">
        <v>376</v>
      </c>
      <c r="D116" s="122" t="s">
        <v>590</v>
      </c>
      <c r="E116" s="122" t="s">
        <v>591</v>
      </c>
      <c r="F116" s="123">
        <v>-559725</v>
      </c>
      <c r="G116" s="123">
        <v>-6249.89</v>
      </c>
      <c r="H116" s="123">
        <v>-1.49</v>
      </c>
    </row>
    <row r="117" spans="2:8">
      <c r="B117" s="122" t="s">
        <v>1346</v>
      </c>
      <c r="C117" s="121" t="s">
        <v>376</v>
      </c>
      <c r="D117" s="122" t="s">
        <v>381</v>
      </c>
      <c r="E117" s="122" t="s">
        <v>384</v>
      </c>
      <c r="F117" s="123">
        <v>-174150</v>
      </c>
      <c r="G117" s="123">
        <v>-6520.79</v>
      </c>
      <c r="H117" s="123">
        <v>-1.55</v>
      </c>
    </row>
    <row r="118" spans="2:8">
      <c r="B118" s="122" t="s">
        <v>1333</v>
      </c>
      <c r="C118" s="121" t="s">
        <v>376</v>
      </c>
      <c r="D118" s="122" t="s">
        <v>410</v>
      </c>
      <c r="E118" s="122" t="s">
        <v>421</v>
      </c>
      <c r="F118" s="123">
        <v>-782600</v>
      </c>
      <c r="G118" s="123">
        <v>-6646.23</v>
      </c>
      <c r="H118" s="123">
        <v>-1.58</v>
      </c>
    </row>
    <row r="119" spans="2:8">
      <c r="B119" s="120" t="s">
        <v>925</v>
      </c>
      <c r="G119" s="17">
        <f>SUM(G15:G85)</f>
        <v>289013.62000000005</v>
      </c>
      <c r="H119" s="17">
        <f>SUM(H15:H85)</f>
        <v>68.839999999999947</v>
      </c>
    </row>
    <row r="120" spans="2:8" s="126" customFormat="1">
      <c r="B120" s="124" t="s">
        <v>926</v>
      </c>
      <c r="C120" s="125"/>
      <c r="F120" s="127"/>
      <c r="G120" s="127"/>
      <c r="H120" s="127"/>
    </row>
    <row r="121" spans="2:8" s="126" customFormat="1">
      <c r="B121" s="124" t="s">
        <v>927</v>
      </c>
      <c r="C121" s="125"/>
      <c r="F121" s="127"/>
      <c r="G121" s="127"/>
      <c r="H121" s="127"/>
    </row>
    <row r="122" spans="2:8">
      <c r="B122" s="122" t="s">
        <v>95</v>
      </c>
      <c r="C122" s="121" t="s">
        <v>376</v>
      </c>
      <c r="D122" s="122" t="s">
        <v>527</v>
      </c>
      <c r="E122" s="122" t="s">
        <v>96</v>
      </c>
      <c r="F122" s="123">
        <v>850000</v>
      </c>
      <c r="G122" s="123">
        <v>2523.91</v>
      </c>
      <c r="H122" s="123">
        <v>0.6</v>
      </c>
    </row>
    <row r="123" spans="2:8" s="126" customFormat="1">
      <c r="B123" s="124" t="s">
        <v>928</v>
      </c>
      <c r="C123" s="125"/>
      <c r="F123" s="127"/>
      <c r="G123" s="128">
        <f>SUM(G122)</f>
        <v>2523.91</v>
      </c>
      <c r="H123" s="128">
        <f>SUM(H122)</f>
        <v>0.6</v>
      </c>
    </row>
    <row r="124" spans="2:8" s="126" customFormat="1">
      <c r="B124" s="124" t="s">
        <v>929</v>
      </c>
      <c r="C124" s="129"/>
      <c r="D124" s="124"/>
      <c r="E124" s="124"/>
      <c r="F124" s="128"/>
      <c r="G124" s="128">
        <f>+G119+G123</f>
        <v>291537.53000000003</v>
      </c>
      <c r="H124" s="128">
        <f>+H119+H123</f>
        <v>69.439999999999941</v>
      </c>
    </row>
    <row r="125" spans="2:8">
      <c r="B125" s="226" t="s">
        <v>343</v>
      </c>
      <c r="C125" s="227" t="s">
        <v>344</v>
      </c>
      <c r="D125" s="226" t="s">
        <v>345</v>
      </c>
      <c r="E125" s="226" t="s">
        <v>346</v>
      </c>
      <c r="F125" s="228" t="s">
        <v>347</v>
      </c>
      <c r="G125" s="228" t="s">
        <v>348</v>
      </c>
      <c r="H125" s="228" t="s">
        <v>349</v>
      </c>
    </row>
    <row r="126" spans="2:8">
      <c r="B126" s="131" t="s">
        <v>350</v>
      </c>
    </row>
    <row r="127" spans="2:8">
      <c r="B127" s="131" t="s">
        <v>351</v>
      </c>
    </row>
    <row r="128" spans="2:8">
      <c r="B128" s="131" t="s">
        <v>352</v>
      </c>
    </row>
    <row r="129" spans="2:9">
      <c r="B129" s="122" t="s">
        <v>2556</v>
      </c>
      <c r="C129" s="121">
        <v>5.8</v>
      </c>
      <c r="D129" s="122" t="s">
        <v>354</v>
      </c>
      <c r="E129" s="122" t="s">
        <v>710</v>
      </c>
      <c r="F129" s="123">
        <v>14500000</v>
      </c>
      <c r="G129" s="123">
        <v>14407.81</v>
      </c>
      <c r="H129" s="123">
        <v>3.43</v>
      </c>
    </row>
    <row r="130" spans="2:9">
      <c r="B130" s="122" t="s">
        <v>2551</v>
      </c>
      <c r="C130" s="121">
        <v>3.47</v>
      </c>
      <c r="D130" s="122" t="s">
        <v>354</v>
      </c>
      <c r="E130" s="122" t="s">
        <v>355</v>
      </c>
      <c r="F130" s="123">
        <v>6000000</v>
      </c>
      <c r="G130" s="123">
        <v>6033.51</v>
      </c>
      <c r="H130" s="123">
        <v>1.44</v>
      </c>
    </row>
    <row r="131" spans="2:9">
      <c r="B131" s="122" t="s">
        <v>2545</v>
      </c>
      <c r="C131" s="121">
        <v>4.7300000000000004</v>
      </c>
      <c r="D131" s="122" t="s">
        <v>354</v>
      </c>
      <c r="E131" s="122" t="s">
        <v>114</v>
      </c>
      <c r="F131" s="123">
        <v>4000000</v>
      </c>
      <c r="G131" s="123">
        <v>4128.41</v>
      </c>
      <c r="H131" s="123">
        <v>0.98</v>
      </c>
    </row>
    <row r="132" spans="2:9">
      <c r="B132" s="122" t="s">
        <v>2552</v>
      </c>
      <c r="C132" s="121">
        <v>3.91</v>
      </c>
      <c r="D132" s="122" t="s">
        <v>354</v>
      </c>
      <c r="E132" s="122" t="s">
        <v>116</v>
      </c>
      <c r="F132" s="123">
        <v>2500000</v>
      </c>
      <c r="G132" s="123">
        <v>2540.5500000000002</v>
      </c>
      <c r="H132" s="123">
        <v>0.61</v>
      </c>
    </row>
    <row r="133" spans="2:9">
      <c r="B133" s="122" t="s">
        <v>2531</v>
      </c>
      <c r="C133" s="121">
        <v>4.33</v>
      </c>
      <c r="D133" s="122" t="s">
        <v>354</v>
      </c>
      <c r="E133" s="122" t="s">
        <v>117</v>
      </c>
      <c r="F133" s="123">
        <v>2000000</v>
      </c>
      <c r="G133" s="123">
        <v>1993.71</v>
      </c>
      <c r="H133" s="123">
        <v>0.48</v>
      </c>
    </row>
    <row r="134" spans="2:9">
      <c r="B134" s="122" t="s">
        <v>2558</v>
      </c>
      <c r="C134" s="121">
        <v>5.01</v>
      </c>
      <c r="D134" s="122" t="s">
        <v>354</v>
      </c>
      <c r="E134" s="122" t="s">
        <v>863</v>
      </c>
      <c r="F134" s="123">
        <v>1500000</v>
      </c>
      <c r="G134" s="123">
        <v>1573.74</v>
      </c>
      <c r="H134" s="123">
        <v>0.38</v>
      </c>
    </row>
    <row r="135" spans="2:9">
      <c r="B135" s="122" t="s">
        <v>2550</v>
      </c>
      <c r="C135" s="121">
        <v>4</v>
      </c>
      <c r="D135" s="122" t="s">
        <v>354</v>
      </c>
      <c r="E135" s="122" t="s">
        <v>20</v>
      </c>
      <c r="F135" s="123">
        <v>1500000</v>
      </c>
      <c r="G135" s="123">
        <v>1527.27</v>
      </c>
      <c r="H135" s="123">
        <v>0.36</v>
      </c>
    </row>
    <row r="136" spans="2:9">
      <c r="B136" s="122" t="s">
        <v>2555</v>
      </c>
      <c r="C136" s="121">
        <v>5.55</v>
      </c>
      <c r="D136" s="122" t="s">
        <v>354</v>
      </c>
      <c r="E136" s="122" t="s">
        <v>119</v>
      </c>
      <c r="F136" s="123">
        <v>1500000</v>
      </c>
      <c r="G136" s="123">
        <v>1484.44</v>
      </c>
      <c r="H136" s="123">
        <v>0.35</v>
      </c>
    </row>
    <row r="137" spans="2:9">
      <c r="B137" s="122" t="s">
        <v>120</v>
      </c>
      <c r="C137" s="121">
        <v>4.83</v>
      </c>
      <c r="D137" s="122" t="s">
        <v>354</v>
      </c>
      <c r="E137" s="122" t="s">
        <v>121</v>
      </c>
      <c r="F137" s="123">
        <v>1000000</v>
      </c>
      <c r="G137" s="123">
        <v>1041.28</v>
      </c>
      <c r="H137" s="123">
        <v>0.25</v>
      </c>
    </row>
    <row r="138" spans="2:9">
      <c r="B138" s="122" t="s">
        <v>2549</v>
      </c>
      <c r="C138" s="121">
        <v>4.34</v>
      </c>
      <c r="D138" s="122" t="s">
        <v>354</v>
      </c>
      <c r="E138" s="122" t="s">
        <v>24</v>
      </c>
      <c r="F138" s="123">
        <v>1000000</v>
      </c>
      <c r="G138" s="123">
        <v>1026.5899999999999</v>
      </c>
      <c r="H138" s="123">
        <v>0.24</v>
      </c>
    </row>
    <row r="139" spans="2:9">
      <c r="B139" s="122" t="s">
        <v>2557</v>
      </c>
      <c r="C139" s="121">
        <v>5.93</v>
      </c>
      <c r="D139" s="122" t="s">
        <v>354</v>
      </c>
      <c r="E139" s="122" t="s">
        <v>122</v>
      </c>
      <c r="F139" s="123">
        <v>500000</v>
      </c>
      <c r="G139" s="123">
        <v>520.92999999999995</v>
      </c>
      <c r="H139" s="123">
        <v>0.12</v>
      </c>
    </row>
    <row r="140" spans="2:9">
      <c r="B140" s="122" t="s">
        <v>713</v>
      </c>
      <c r="C140" s="121">
        <v>6.35</v>
      </c>
      <c r="D140" s="122" t="s">
        <v>354</v>
      </c>
      <c r="E140" s="122" t="s">
        <v>714</v>
      </c>
      <c r="F140" s="123">
        <v>1700</v>
      </c>
      <c r="G140" s="123">
        <v>1.64</v>
      </c>
      <c r="H140" s="123">
        <v>0</v>
      </c>
      <c r="I140" s="122" t="s">
        <v>663</v>
      </c>
    </row>
    <row r="141" spans="2:9">
      <c r="B141" s="131" t="s">
        <v>356</v>
      </c>
      <c r="C141" s="209"/>
      <c r="D141" s="131"/>
      <c r="E141" s="131"/>
      <c r="F141" s="17"/>
      <c r="G141" s="17">
        <f>SUM(G125:G140)</f>
        <v>36279.879999999997</v>
      </c>
      <c r="H141" s="17">
        <f>SUM(H125:H140)</f>
        <v>8.6399999999999988</v>
      </c>
    </row>
    <row r="142" spans="2:9">
      <c r="B142" s="131" t="s">
        <v>123</v>
      </c>
    </row>
    <row r="143" spans="2:9">
      <c r="B143" s="122" t="s">
        <v>124</v>
      </c>
      <c r="C143" s="121">
        <v>4.75</v>
      </c>
      <c r="D143" s="122" t="s">
        <v>557</v>
      </c>
      <c r="E143" s="122" t="s">
        <v>125</v>
      </c>
      <c r="F143" s="123">
        <v>750</v>
      </c>
      <c r="G143" s="123">
        <v>7519.82</v>
      </c>
      <c r="H143" s="123">
        <v>1.79</v>
      </c>
    </row>
    <row r="144" spans="2:9">
      <c r="B144" s="122" t="s">
        <v>1383</v>
      </c>
      <c r="C144" s="121">
        <v>6.71</v>
      </c>
      <c r="D144" s="122" t="s">
        <v>557</v>
      </c>
      <c r="E144" s="122" t="s">
        <v>560</v>
      </c>
      <c r="F144" s="123">
        <v>500</v>
      </c>
      <c r="G144" s="123">
        <v>4936.8</v>
      </c>
      <c r="H144" s="123">
        <v>1.18</v>
      </c>
    </row>
    <row r="145" spans="2:8">
      <c r="B145" s="122" t="s">
        <v>1384</v>
      </c>
      <c r="C145" s="121">
        <v>5.66</v>
      </c>
      <c r="D145" s="122" t="s">
        <v>564</v>
      </c>
      <c r="E145" s="122" t="s">
        <v>126</v>
      </c>
      <c r="F145" s="123">
        <v>400</v>
      </c>
      <c r="G145" s="123">
        <v>4050.5</v>
      </c>
      <c r="H145" s="123">
        <v>0.97</v>
      </c>
    </row>
    <row r="146" spans="2:8">
      <c r="B146" s="122" t="s">
        <v>1385</v>
      </c>
      <c r="C146" s="121">
        <v>5.42</v>
      </c>
      <c r="D146" s="122" t="s">
        <v>564</v>
      </c>
      <c r="E146" s="122" t="s">
        <v>127</v>
      </c>
      <c r="F146" s="123">
        <v>350</v>
      </c>
      <c r="G146" s="123">
        <v>3556.76</v>
      </c>
      <c r="H146" s="123">
        <v>0.85</v>
      </c>
    </row>
    <row r="147" spans="2:8">
      <c r="B147" s="122" t="s">
        <v>1386</v>
      </c>
      <c r="C147" s="121">
        <v>4.8099999999999996</v>
      </c>
      <c r="D147" s="122" t="s">
        <v>557</v>
      </c>
      <c r="E147" s="122" t="s">
        <v>128</v>
      </c>
      <c r="F147" s="123">
        <v>300</v>
      </c>
      <c r="G147" s="123">
        <v>3060.03</v>
      </c>
      <c r="H147" s="123">
        <v>0.73</v>
      </c>
    </row>
    <row r="148" spans="2:8">
      <c r="B148" s="122" t="s">
        <v>1387</v>
      </c>
      <c r="C148" s="121">
        <v>5.16</v>
      </c>
      <c r="D148" s="122" t="s">
        <v>557</v>
      </c>
      <c r="E148" s="122" t="s">
        <v>879</v>
      </c>
      <c r="F148" s="123">
        <v>300</v>
      </c>
      <c r="G148" s="123">
        <v>3025.09</v>
      </c>
      <c r="H148" s="123">
        <v>0.72</v>
      </c>
    </row>
    <row r="149" spans="2:8">
      <c r="B149" s="122" t="s">
        <v>129</v>
      </c>
      <c r="C149" s="121">
        <v>5.82</v>
      </c>
      <c r="D149" s="122" t="s">
        <v>557</v>
      </c>
      <c r="E149" s="122" t="s">
        <v>130</v>
      </c>
      <c r="F149" s="123">
        <v>250</v>
      </c>
      <c r="G149" s="123">
        <v>2667.74</v>
      </c>
      <c r="H149" s="123">
        <v>0.64</v>
      </c>
    </row>
    <row r="150" spans="2:8">
      <c r="B150" s="122" t="s">
        <v>1388</v>
      </c>
      <c r="C150" s="121">
        <v>5.03</v>
      </c>
      <c r="D150" s="122" t="s">
        <v>557</v>
      </c>
      <c r="E150" s="122" t="s">
        <v>131</v>
      </c>
      <c r="F150" s="123">
        <v>250</v>
      </c>
      <c r="G150" s="123">
        <v>2557.39</v>
      </c>
      <c r="H150" s="123">
        <v>0.61</v>
      </c>
    </row>
    <row r="151" spans="2:8">
      <c r="B151" s="122" t="s">
        <v>132</v>
      </c>
      <c r="C151" s="121">
        <v>5</v>
      </c>
      <c r="D151" s="122" t="s">
        <v>557</v>
      </c>
      <c r="E151" s="122" t="s">
        <v>133</v>
      </c>
      <c r="F151" s="123">
        <v>250</v>
      </c>
      <c r="G151" s="123">
        <v>2555.7399999999998</v>
      </c>
      <c r="H151" s="123">
        <v>0.61</v>
      </c>
    </row>
    <row r="152" spans="2:8">
      <c r="B152" s="122" t="s">
        <v>1389</v>
      </c>
      <c r="C152" s="121">
        <v>6.19</v>
      </c>
      <c r="D152" s="122" t="s">
        <v>557</v>
      </c>
      <c r="E152" s="122" t="s">
        <v>134</v>
      </c>
      <c r="F152" s="123">
        <v>250</v>
      </c>
      <c r="G152" s="123">
        <v>2513.69</v>
      </c>
      <c r="H152" s="123">
        <v>0.6</v>
      </c>
    </row>
    <row r="153" spans="2:8">
      <c r="B153" s="122" t="s">
        <v>1390</v>
      </c>
      <c r="C153" s="121">
        <v>5.36</v>
      </c>
      <c r="D153" s="122" t="s">
        <v>557</v>
      </c>
      <c r="E153" s="122" t="s">
        <v>135</v>
      </c>
      <c r="F153" s="123">
        <v>250</v>
      </c>
      <c r="G153" s="123">
        <v>2513.0300000000002</v>
      </c>
      <c r="H153" s="123">
        <v>0.6</v>
      </c>
    </row>
    <row r="154" spans="2:8">
      <c r="B154" s="122" t="s">
        <v>1391</v>
      </c>
      <c r="C154" s="121">
        <v>5.29</v>
      </c>
      <c r="D154" s="122" t="s">
        <v>564</v>
      </c>
      <c r="E154" s="122" t="s">
        <v>136</v>
      </c>
      <c r="F154" s="123">
        <v>250</v>
      </c>
      <c r="G154" s="123">
        <v>2501.85</v>
      </c>
      <c r="H154" s="123">
        <v>0.6</v>
      </c>
    </row>
    <row r="155" spans="2:8">
      <c r="B155" s="122" t="s">
        <v>1392</v>
      </c>
      <c r="C155" s="121">
        <v>3.75</v>
      </c>
      <c r="D155" s="122" t="s">
        <v>557</v>
      </c>
      <c r="E155" s="122" t="s">
        <v>137</v>
      </c>
      <c r="F155" s="123">
        <v>250</v>
      </c>
      <c r="G155" s="123">
        <v>2501.12</v>
      </c>
      <c r="H155" s="123">
        <v>0.6</v>
      </c>
    </row>
    <row r="156" spans="2:8">
      <c r="B156" s="122" t="s">
        <v>138</v>
      </c>
      <c r="C156" s="121">
        <v>5.78</v>
      </c>
      <c r="D156" s="122" t="s">
        <v>557</v>
      </c>
      <c r="E156" s="122" t="s">
        <v>139</v>
      </c>
      <c r="F156" s="123">
        <v>250</v>
      </c>
      <c r="G156" s="123">
        <v>2494.0100000000002</v>
      </c>
      <c r="H156" s="123">
        <v>0.59</v>
      </c>
    </row>
    <row r="157" spans="2:8">
      <c r="B157" s="122" t="s">
        <v>140</v>
      </c>
      <c r="C157" s="121">
        <v>5.31</v>
      </c>
      <c r="D157" s="122" t="s">
        <v>557</v>
      </c>
      <c r="E157" s="122" t="s">
        <v>141</v>
      </c>
      <c r="F157" s="123">
        <v>250</v>
      </c>
      <c r="G157" s="123">
        <v>2491.81</v>
      </c>
      <c r="H157" s="123">
        <v>0.59</v>
      </c>
    </row>
    <row r="158" spans="2:8">
      <c r="B158" s="122" t="s">
        <v>1393</v>
      </c>
      <c r="C158" s="121">
        <v>6.79</v>
      </c>
      <c r="D158" s="122" t="s">
        <v>883</v>
      </c>
      <c r="E158" s="122" t="s">
        <v>884</v>
      </c>
      <c r="F158" s="123">
        <v>250</v>
      </c>
      <c r="G158" s="123">
        <v>2439.67</v>
      </c>
      <c r="H158" s="123">
        <v>0.57999999999999996</v>
      </c>
    </row>
    <row r="159" spans="2:8">
      <c r="B159" s="122" t="s">
        <v>1394</v>
      </c>
      <c r="C159" s="121">
        <v>5.77</v>
      </c>
      <c r="D159" s="122" t="s">
        <v>557</v>
      </c>
      <c r="E159" s="122" t="s">
        <v>142</v>
      </c>
      <c r="F159" s="123">
        <v>150</v>
      </c>
      <c r="G159" s="123">
        <v>1594.26</v>
      </c>
      <c r="H159" s="123">
        <v>0.38</v>
      </c>
    </row>
    <row r="160" spans="2:8">
      <c r="B160" s="122" t="s">
        <v>1395</v>
      </c>
      <c r="C160" s="121">
        <v>5.01</v>
      </c>
      <c r="D160" s="122" t="s">
        <v>557</v>
      </c>
      <c r="E160" s="122" t="s">
        <v>143</v>
      </c>
      <c r="F160" s="123">
        <v>150</v>
      </c>
      <c r="G160" s="123">
        <v>1538.04</v>
      </c>
      <c r="H160" s="123">
        <v>0.37</v>
      </c>
    </row>
    <row r="161" spans="2:8">
      <c r="B161" s="122" t="s">
        <v>144</v>
      </c>
      <c r="C161" s="121">
        <v>4.62</v>
      </c>
      <c r="D161" s="122" t="s">
        <v>557</v>
      </c>
      <c r="E161" s="122" t="s">
        <v>145</v>
      </c>
      <c r="F161" s="123">
        <v>150</v>
      </c>
      <c r="G161" s="123">
        <v>1529.66</v>
      </c>
      <c r="H161" s="123">
        <v>0.36</v>
      </c>
    </row>
    <row r="162" spans="2:8">
      <c r="B162" s="122" t="s">
        <v>146</v>
      </c>
      <c r="C162" s="121">
        <v>5.58</v>
      </c>
      <c r="D162" s="122" t="s">
        <v>557</v>
      </c>
      <c r="E162" s="122" t="s">
        <v>147</v>
      </c>
      <c r="F162" s="123">
        <v>150</v>
      </c>
      <c r="G162" s="123">
        <v>1507.49</v>
      </c>
      <c r="H162" s="123">
        <v>0.36</v>
      </c>
    </row>
    <row r="163" spans="2:8">
      <c r="B163" s="122" t="s">
        <v>1396</v>
      </c>
      <c r="C163" s="121">
        <v>5.39</v>
      </c>
      <c r="D163" s="122" t="s">
        <v>557</v>
      </c>
      <c r="E163" s="122" t="s">
        <v>148</v>
      </c>
      <c r="F163" s="123">
        <v>150</v>
      </c>
      <c r="G163" s="123">
        <v>1483.72</v>
      </c>
      <c r="H163" s="123">
        <v>0.35</v>
      </c>
    </row>
    <row r="164" spans="2:8">
      <c r="B164" s="122" t="s">
        <v>1397</v>
      </c>
      <c r="C164" s="121">
        <v>4.25</v>
      </c>
      <c r="D164" s="122" t="s">
        <v>557</v>
      </c>
      <c r="E164" s="122" t="s">
        <v>149</v>
      </c>
      <c r="F164" s="123">
        <v>110</v>
      </c>
      <c r="G164" s="123">
        <v>1088.0899999999999</v>
      </c>
      <c r="H164" s="123">
        <v>0.26</v>
      </c>
    </row>
    <row r="165" spans="2:8">
      <c r="B165" s="122" t="s">
        <v>150</v>
      </c>
      <c r="C165" s="121">
        <v>5</v>
      </c>
      <c r="D165" s="122" t="s">
        <v>557</v>
      </c>
      <c r="E165" s="122" t="s">
        <v>151</v>
      </c>
      <c r="F165" s="123">
        <v>100</v>
      </c>
      <c r="G165" s="123">
        <v>1025.03</v>
      </c>
      <c r="H165" s="123">
        <v>0.24</v>
      </c>
    </row>
    <row r="166" spans="2:8">
      <c r="B166" s="122" t="s">
        <v>152</v>
      </c>
      <c r="C166" s="121">
        <v>4.8899999999999997</v>
      </c>
      <c r="D166" s="122" t="s">
        <v>557</v>
      </c>
      <c r="E166" s="122" t="s">
        <v>153</v>
      </c>
      <c r="F166" s="123">
        <v>100</v>
      </c>
      <c r="G166" s="123">
        <v>1019.35</v>
      </c>
      <c r="H166" s="123">
        <v>0.24</v>
      </c>
    </row>
    <row r="167" spans="2:8">
      <c r="B167" s="122" t="s">
        <v>1398</v>
      </c>
      <c r="C167" s="121">
        <v>6.6</v>
      </c>
      <c r="D167" s="122" t="s">
        <v>557</v>
      </c>
      <c r="E167" s="122" t="s">
        <v>562</v>
      </c>
      <c r="F167" s="123">
        <v>100</v>
      </c>
      <c r="G167" s="123">
        <v>975.59</v>
      </c>
      <c r="H167" s="123">
        <v>0.23</v>
      </c>
    </row>
    <row r="168" spans="2:8">
      <c r="B168" s="122" t="s">
        <v>1399</v>
      </c>
      <c r="C168" s="121">
        <v>5.16</v>
      </c>
      <c r="D168" s="122" t="s">
        <v>557</v>
      </c>
      <c r="E168" s="122" t="s">
        <v>154</v>
      </c>
      <c r="F168" s="123">
        <v>50</v>
      </c>
      <c r="G168" s="123">
        <v>519.16999999999996</v>
      </c>
      <c r="H168" s="123">
        <v>0.12</v>
      </c>
    </row>
    <row r="169" spans="2:8">
      <c r="B169" s="122" t="s">
        <v>1400</v>
      </c>
      <c r="C169" s="121">
        <v>6.44</v>
      </c>
      <c r="D169" s="122" t="s">
        <v>570</v>
      </c>
      <c r="E169" s="122" t="s">
        <v>155</v>
      </c>
      <c r="F169" s="123">
        <v>250</v>
      </c>
      <c r="G169" s="123">
        <v>516.88</v>
      </c>
      <c r="H169" s="123">
        <v>0.12</v>
      </c>
    </row>
    <row r="170" spans="2:8">
      <c r="B170" s="122" t="s">
        <v>1401</v>
      </c>
      <c r="C170" s="121">
        <v>5.05</v>
      </c>
      <c r="D170" s="122" t="s">
        <v>557</v>
      </c>
      <c r="E170" s="122" t="s">
        <v>156</v>
      </c>
      <c r="F170" s="123">
        <v>50</v>
      </c>
      <c r="G170" s="123">
        <v>515.38</v>
      </c>
      <c r="H170" s="123">
        <v>0.12</v>
      </c>
    </row>
    <row r="171" spans="2:8">
      <c r="B171" s="122" t="s">
        <v>1402</v>
      </c>
      <c r="C171" s="121">
        <v>4.8</v>
      </c>
      <c r="D171" s="122" t="s">
        <v>557</v>
      </c>
      <c r="E171" s="122" t="s">
        <v>157</v>
      </c>
      <c r="F171" s="123">
        <v>50</v>
      </c>
      <c r="G171" s="123">
        <v>508.69</v>
      </c>
      <c r="H171" s="123">
        <v>0.12</v>
      </c>
    </row>
    <row r="172" spans="2:8">
      <c r="B172" s="122" t="s">
        <v>1354</v>
      </c>
      <c r="C172" s="121">
        <v>4.38</v>
      </c>
      <c r="D172" s="122" t="s">
        <v>557</v>
      </c>
      <c r="E172" s="122" t="s">
        <v>158</v>
      </c>
      <c r="F172" s="123">
        <v>50</v>
      </c>
      <c r="G172" s="123">
        <v>504.53</v>
      </c>
      <c r="H172" s="123">
        <v>0.12</v>
      </c>
    </row>
    <row r="173" spans="2:8">
      <c r="B173" s="122" t="s">
        <v>159</v>
      </c>
      <c r="C173" s="121">
        <v>4.97</v>
      </c>
      <c r="D173" s="122" t="s">
        <v>557</v>
      </c>
      <c r="E173" s="122" t="s">
        <v>160</v>
      </c>
      <c r="F173" s="123">
        <v>50</v>
      </c>
      <c r="G173" s="123">
        <v>502.73</v>
      </c>
      <c r="H173" s="123">
        <v>0.12</v>
      </c>
    </row>
    <row r="174" spans="2:8">
      <c r="B174" s="122" t="s">
        <v>1403</v>
      </c>
      <c r="C174" s="121">
        <v>6.6</v>
      </c>
      <c r="D174" s="122" t="s">
        <v>557</v>
      </c>
      <c r="E174" s="122" t="s">
        <v>563</v>
      </c>
      <c r="F174" s="123">
        <v>30</v>
      </c>
      <c r="G174" s="123">
        <v>292.2</v>
      </c>
      <c r="H174" s="123">
        <v>7.0000000000000007E-2</v>
      </c>
    </row>
    <row r="175" spans="2:8">
      <c r="B175" s="122" t="s">
        <v>1404</v>
      </c>
      <c r="C175" s="121">
        <v>5.68</v>
      </c>
      <c r="D175" s="122" t="s">
        <v>883</v>
      </c>
      <c r="E175" s="122" t="s">
        <v>161</v>
      </c>
      <c r="F175" s="123">
        <v>20</v>
      </c>
      <c r="G175" s="123">
        <v>203</v>
      </c>
      <c r="H175" s="123">
        <v>0.05</v>
      </c>
    </row>
    <row r="176" spans="2:8">
      <c r="B176" s="122" t="s">
        <v>1405</v>
      </c>
      <c r="C176" s="121">
        <v>6.6</v>
      </c>
      <c r="D176" s="122" t="s">
        <v>557</v>
      </c>
      <c r="E176" s="122" t="s">
        <v>162</v>
      </c>
      <c r="F176" s="123">
        <v>20</v>
      </c>
      <c r="G176" s="123">
        <v>190.7</v>
      </c>
      <c r="H176" s="123">
        <v>0.05</v>
      </c>
    </row>
    <row r="177" spans="2:11">
      <c r="B177" s="122" t="s">
        <v>163</v>
      </c>
      <c r="C177" s="121">
        <v>4.66</v>
      </c>
      <c r="D177" s="122" t="s">
        <v>557</v>
      </c>
      <c r="E177" s="122" t="s">
        <v>164</v>
      </c>
      <c r="F177" s="123">
        <v>10</v>
      </c>
      <c r="G177" s="123">
        <v>102.27</v>
      </c>
      <c r="H177" s="123">
        <v>0.02</v>
      </c>
    </row>
    <row r="178" spans="2:11">
      <c r="B178" s="131" t="s">
        <v>1993</v>
      </c>
      <c r="C178" s="209"/>
      <c r="D178" s="131"/>
      <c r="E178" s="131"/>
      <c r="F178" s="17"/>
      <c r="G178" s="17">
        <f>SUM(G142:G177)</f>
        <v>67001.829999999987</v>
      </c>
      <c r="H178" s="17">
        <f>SUM(H142:H177)</f>
        <v>15.959999999999994</v>
      </c>
    </row>
    <row r="179" spans="2:11">
      <c r="B179" s="131" t="s">
        <v>357</v>
      </c>
    </row>
    <row r="180" spans="2:11">
      <c r="B180" s="122" t="s">
        <v>1406</v>
      </c>
      <c r="C180" s="121">
        <v>3.66</v>
      </c>
      <c r="D180" s="122" t="s">
        <v>359</v>
      </c>
      <c r="E180" s="122" t="s">
        <v>165</v>
      </c>
      <c r="F180" s="123">
        <v>2500</v>
      </c>
      <c r="G180" s="123">
        <v>2488.79</v>
      </c>
      <c r="H180" s="123">
        <v>0.59</v>
      </c>
    </row>
    <row r="181" spans="2:11">
      <c r="B181" s="122" t="s">
        <v>1407</v>
      </c>
      <c r="C181" s="121">
        <v>3.63</v>
      </c>
      <c r="D181" s="122" t="s">
        <v>359</v>
      </c>
      <c r="E181" s="122" t="s">
        <v>897</v>
      </c>
      <c r="F181" s="123">
        <v>2500</v>
      </c>
      <c r="G181" s="123">
        <v>2483.19</v>
      </c>
      <c r="H181" s="123">
        <v>0.59</v>
      </c>
    </row>
    <row r="182" spans="2:11">
      <c r="B182" s="122" t="s">
        <v>1408</v>
      </c>
      <c r="C182" s="121">
        <v>5</v>
      </c>
      <c r="D182" s="122" t="s">
        <v>359</v>
      </c>
      <c r="E182" s="122" t="s">
        <v>584</v>
      </c>
      <c r="F182" s="123">
        <v>500</v>
      </c>
      <c r="G182" s="123">
        <v>2420.11</v>
      </c>
      <c r="H182" s="123">
        <v>0.57999999999999996</v>
      </c>
    </row>
    <row r="183" spans="2:11">
      <c r="B183" s="122" t="s">
        <v>2554</v>
      </c>
      <c r="C183" s="121">
        <v>3.27</v>
      </c>
      <c r="D183" s="122" t="s">
        <v>354</v>
      </c>
      <c r="E183" s="122" t="s">
        <v>166</v>
      </c>
      <c r="F183" s="123">
        <v>1000000</v>
      </c>
      <c r="G183" s="123">
        <v>997.68</v>
      </c>
      <c r="H183" s="123">
        <v>0.24</v>
      </c>
    </row>
    <row r="184" spans="2:11">
      <c r="B184" s="131" t="s">
        <v>360</v>
      </c>
      <c r="C184" s="209"/>
      <c r="D184" s="131"/>
      <c r="E184" s="131"/>
      <c r="F184" s="17"/>
      <c r="G184" s="17">
        <f>SUM(G180:G183)</f>
        <v>8389.77</v>
      </c>
      <c r="H184" s="17">
        <f>SUM(H180:H183)</f>
        <v>1.9999999999999998</v>
      </c>
      <c r="K184" s="131"/>
    </row>
    <row r="185" spans="2:11" s="126" customFormat="1">
      <c r="B185" s="124" t="s">
        <v>923</v>
      </c>
      <c r="C185" s="129"/>
      <c r="D185" s="124"/>
      <c r="E185" s="124"/>
      <c r="F185" s="128"/>
      <c r="G185" s="128"/>
      <c r="H185" s="128"/>
    </row>
    <row r="186" spans="2:11">
      <c r="B186" s="122" t="s">
        <v>277</v>
      </c>
      <c r="C186" s="121" t="s">
        <v>376</v>
      </c>
      <c r="D186" s="122" t="s">
        <v>707</v>
      </c>
      <c r="E186" s="122" t="s">
        <v>853</v>
      </c>
      <c r="F186" s="123">
        <v>77708226.376000002</v>
      </c>
      <c r="G186" s="123">
        <v>9152.4699999999993</v>
      </c>
      <c r="H186" s="123">
        <v>2.1800000000000002</v>
      </c>
    </row>
    <row r="187" spans="2:11" s="126" customFormat="1">
      <c r="B187" s="124" t="s">
        <v>924</v>
      </c>
      <c r="C187" s="129"/>
      <c r="D187" s="124"/>
      <c r="E187" s="124"/>
      <c r="F187" s="128"/>
      <c r="G187" s="128">
        <f>SUM(G186)</f>
        <v>9152.4699999999993</v>
      </c>
      <c r="H187" s="128">
        <f>SUM(H186)</f>
        <v>2.1800000000000002</v>
      </c>
    </row>
    <row r="188" spans="2:11">
      <c r="B188" s="131" t="s">
        <v>931</v>
      </c>
    </row>
    <row r="189" spans="2:11">
      <c r="B189" s="131" t="s">
        <v>1362</v>
      </c>
      <c r="F189" s="123" t="s">
        <v>168</v>
      </c>
      <c r="G189" s="123">
        <v>150</v>
      </c>
      <c r="H189" s="123">
        <v>3.574474335681245E-2</v>
      </c>
    </row>
    <row r="190" spans="2:11">
      <c r="B190" s="131" t="s">
        <v>169</v>
      </c>
      <c r="C190" s="209"/>
      <c r="D190" s="131"/>
      <c r="E190" s="131"/>
      <c r="F190" s="17"/>
      <c r="G190" s="17">
        <f>SUM(G188:G189)</f>
        <v>150</v>
      </c>
      <c r="H190" s="17">
        <f>SUM(H188:H189)</f>
        <v>3.574474335681245E-2</v>
      </c>
    </row>
    <row r="191" spans="2:11">
      <c r="B191" s="131" t="s">
        <v>932</v>
      </c>
      <c r="C191" s="209"/>
      <c r="D191" s="131"/>
      <c r="E191" s="131"/>
      <c r="F191" s="17"/>
      <c r="G191" s="17">
        <v>12497.61</v>
      </c>
      <c r="H191" s="17">
        <v>2.98</v>
      </c>
    </row>
    <row r="192" spans="2:11">
      <c r="B192" s="131" t="s">
        <v>933</v>
      </c>
      <c r="C192" s="209"/>
      <c r="D192" s="131"/>
      <c r="E192" s="131"/>
      <c r="F192" s="17"/>
      <c r="G192" s="17">
        <v>2104.86</v>
      </c>
      <c r="H192" s="17">
        <v>0.5</v>
      </c>
    </row>
    <row r="193" spans="2:11">
      <c r="B193" s="131" t="s">
        <v>361</v>
      </c>
      <c r="C193" s="209"/>
      <c r="D193" s="131"/>
      <c r="E193" s="131"/>
      <c r="F193" s="17"/>
      <c r="G193" s="17">
        <f>+G124+G141+G178+G184+G187+G190+G191+G192</f>
        <v>427113.94999999995</v>
      </c>
      <c r="H193" s="17">
        <f>+H124+H141+H178+H184+H187+H190+H191+H192</f>
        <v>101.73574474335676</v>
      </c>
      <c r="J193" s="17"/>
      <c r="K193" s="17"/>
    </row>
    <row r="194" spans="2:11">
      <c r="B194" s="131" t="s">
        <v>503</v>
      </c>
      <c r="C194" s="209"/>
      <c r="D194" s="131"/>
      <c r="E194" s="131"/>
      <c r="F194" s="17"/>
      <c r="G194" s="17">
        <f>+G195-G193</f>
        <v>-7471.8266738799284</v>
      </c>
      <c r="H194" s="17">
        <f>+H195-H193</f>
        <v>-1.7357447433567614</v>
      </c>
      <c r="J194" s="17"/>
      <c r="K194" s="17"/>
    </row>
    <row r="195" spans="2:11">
      <c r="B195" s="131" t="s">
        <v>363</v>
      </c>
      <c r="C195" s="209"/>
      <c r="D195" s="131"/>
      <c r="E195" s="131"/>
      <c r="F195" s="17"/>
      <c r="G195" s="17">
        <v>419642.12332612003</v>
      </c>
      <c r="H195" s="17">
        <v>100</v>
      </c>
      <c r="J195" s="131"/>
      <c r="K195" s="131"/>
    </row>
    <row r="196" spans="2:11">
      <c r="B196" s="122" t="s">
        <v>364</v>
      </c>
    </row>
    <row r="197" spans="2:11">
      <c r="B197" s="122" t="s">
        <v>365</v>
      </c>
    </row>
    <row r="198" spans="2:11">
      <c r="B198" s="122" t="s">
        <v>366</v>
      </c>
      <c r="C198" s="229">
        <v>44561</v>
      </c>
    </row>
    <row r="199" spans="2:11" ht="25.5">
      <c r="B199" s="230" t="s">
        <v>367</v>
      </c>
      <c r="C199" s="121" t="s">
        <v>368</v>
      </c>
    </row>
    <row r="200" spans="2:11">
      <c r="B200" s="131" t="s">
        <v>1586</v>
      </c>
    </row>
    <row r="201" spans="2:11">
      <c r="B201" s="131" t="s">
        <v>369</v>
      </c>
    </row>
    <row r="202" spans="2:11">
      <c r="B202" s="131" t="s">
        <v>451</v>
      </c>
    </row>
    <row r="203" spans="2:11">
      <c r="B203" s="131" t="s">
        <v>3098</v>
      </c>
    </row>
    <row r="204" spans="2:11">
      <c r="B204" s="131" t="s">
        <v>172</v>
      </c>
      <c r="C204" s="209"/>
    </row>
    <row r="205" spans="2:11">
      <c r="B205" s="131" t="s">
        <v>173</v>
      </c>
      <c r="C205" s="209"/>
    </row>
    <row r="206" spans="2:11">
      <c r="B206" s="131" t="s">
        <v>174</v>
      </c>
      <c r="C206" s="209"/>
    </row>
    <row r="207" spans="2:11">
      <c r="B207" s="131" t="s">
        <v>175</v>
      </c>
      <c r="C207" s="209"/>
    </row>
    <row r="208" spans="2:11">
      <c r="B208" s="131" t="s">
        <v>176</v>
      </c>
      <c r="C208" s="209"/>
    </row>
    <row r="209" spans="2:3">
      <c r="B209" s="131" t="s">
        <v>177</v>
      </c>
      <c r="C209" s="209"/>
    </row>
    <row r="210" spans="2:3">
      <c r="B210" s="131" t="s">
        <v>178</v>
      </c>
      <c r="C210" s="209"/>
    </row>
    <row r="211" spans="2:3">
      <c r="B211" s="131" t="s">
        <v>179</v>
      </c>
      <c r="C211" s="209"/>
    </row>
    <row r="212" spans="2:3">
      <c r="B212" s="131" t="s">
        <v>1611</v>
      </c>
      <c r="C212" s="209"/>
    </row>
    <row r="213" spans="2:3">
      <c r="B213" s="270" t="s">
        <v>2488</v>
      </c>
    </row>
    <row r="214" spans="2:3">
      <c r="B214" s="131" t="s">
        <v>371</v>
      </c>
    </row>
    <row r="215" spans="2:3">
      <c r="B215" s="131" t="s">
        <v>372</v>
      </c>
    </row>
    <row r="218" spans="2:3" ht="14.25">
      <c r="B218" s="232" t="s">
        <v>2568</v>
      </c>
      <c r="C218" s="220"/>
    </row>
    <row r="219" spans="2:3" ht="25.5">
      <c r="B219" s="188" t="s">
        <v>2560</v>
      </c>
      <c r="C219" s="188" t="s">
        <v>2561</v>
      </c>
    </row>
    <row r="220" spans="2:3">
      <c r="B220" s="233" t="s">
        <v>2562</v>
      </c>
      <c r="C220" s="234">
        <v>500</v>
      </c>
    </row>
    <row r="221" spans="2:3">
      <c r="B221" s="233" t="s">
        <v>2563</v>
      </c>
      <c r="C221" s="234">
        <v>150</v>
      </c>
    </row>
    <row r="222" spans="2:3">
      <c r="B222" s="233" t="s">
        <v>2564</v>
      </c>
      <c r="C222" s="234">
        <v>35000</v>
      </c>
    </row>
    <row r="223" spans="2:3">
      <c r="B223" s="233" t="s">
        <v>2565</v>
      </c>
      <c r="C223" s="234">
        <v>1000</v>
      </c>
    </row>
    <row r="224" spans="2:3">
      <c r="B224" s="235" t="s">
        <v>2566</v>
      </c>
      <c r="C224" s="234">
        <v>0</v>
      </c>
    </row>
    <row r="225" spans="2:6">
      <c r="B225" s="236" t="s">
        <v>2567</v>
      </c>
      <c r="C225" s="237">
        <f>SUM(C220:C224)</f>
        <v>36650</v>
      </c>
    </row>
    <row r="228" spans="2:6" ht="15">
      <c r="B228" s="213" t="s">
        <v>2569</v>
      </c>
      <c r="C228" s="214">
        <v>44561</v>
      </c>
      <c r="D228" s="126"/>
      <c r="E228" s="126"/>
      <c r="F228" s="127"/>
    </row>
    <row r="229" spans="2:6" ht="45">
      <c r="B229" s="215" t="s">
        <v>2570</v>
      </c>
      <c r="C229" s="215" t="s">
        <v>2571</v>
      </c>
      <c r="D229" s="193" t="s">
        <v>2572</v>
      </c>
      <c r="E229" s="215" t="s">
        <v>2573</v>
      </c>
      <c r="F229" s="215" t="s">
        <v>2574</v>
      </c>
    </row>
    <row r="230" spans="2:6" ht="15">
      <c r="B230" s="206" t="s">
        <v>2575</v>
      </c>
      <c r="C230" s="323">
        <v>-129500</v>
      </c>
      <c r="D230" s="207">
        <v>2126.9960999999998</v>
      </c>
      <c r="E230" s="207">
        <v>2228.6999999999998</v>
      </c>
      <c r="F230" s="383">
        <v>36650</v>
      </c>
    </row>
    <row r="231" spans="2:6" ht="15">
      <c r="B231" s="206" t="s">
        <v>2577</v>
      </c>
      <c r="C231" s="323">
        <v>-377500</v>
      </c>
      <c r="D231" s="207">
        <v>725.73800000000006</v>
      </c>
      <c r="E231" s="207">
        <v>734.5</v>
      </c>
      <c r="F231" s="383"/>
    </row>
    <row r="232" spans="2:6" ht="15">
      <c r="B232" s="206" t="s">
        <v>2581</v>
      </c>
      <c r="C232" s="323">
        <v>-600000</v>
      </c>
      <c r="D232" s="207">
        <v>374.99979999999999</v>
      </c>
      <c r="E232" s="207">
        <v>379.7</v>
      </c>
      <c r="F232" s="383"/>
    </row>
    <row r="233" spans="2:6" ht="15">
      <c r="B233" s="206" t="s">
        <v>2582</v>
      </c>
      <c r="C233" s="323">
        <v>-65750</v>
      </c>
      <c r="D233" s="207">
        <v>4853.0664999999999</v>
      </c>
      <c r="E233" s="207">
        <v>5041.55</v>
      </c>
      <c r="F233" s="383"/>
    </row>
    <row r="234" spans="2:6" ht="15">
      <c r="B234" s="206" t="s">
        <v>2585</v>
      </c>
      <c r="C234" s="323">
        <v>-139500</v>
      </c>
      <c r="D234" s="207">
        <v>3277.7284</v>
      </c>
      <c r="E234" s="207">
        <v>3400.65</v>
      </c>
      <c r="F234" s="383"/>
    </row>
    <row r="235" spans="2:6" ht="15">
      <c r="B235" s="206" t="s">
        <v>2589</v>
      </c>
      <c r="C235" s="323">
        <v>-898800</v>
      </c>
      <c r="D235" s="207">
        <v>673.09040000000005</v>
      </c>
      <c r="E235" s="207">
        <v>680.35</v>
      </c>
      <c r="F235" s="383"/>
    </row>
    <row r="236" spans="2:6" ht="15">
      <c r="B236" s="206" t="s">
        <v>2590</v>
      </c>
      <c r="C236" s="323">
        <v>-158250</v>
      </c>
      <c r="D236" s="207">
        <v>3176.5243999999998</v>
      </c>
      <c r="E236" s="207">
        <v>3262.05</v>
      </c>
      <c r="F236" s="383"/>
    </row>
    <row r="237" spans="2:6" ht="15">
      <c r="B237" s="206" t="s">
        <v>2719</v>
      </c>
      <c r="C237" s="323">
        <v>-306000</v>
      </c>
      <c r="D237" s="207">
        <v>375.45420000000001</v>
      </c>
      <c r="E237" s="207">
        <v>386.2</v>
      </c>
      <c r="F237" s="383"/>
    </row>
    <row r="238" spans="2:6" ht="15">
      <c r="B238" s="206" t="s">
        <v>2601</v>
      </c>
      <c r="C238" s="323">
        <v>-64600</v>
      </c>
      <c r="D238" s="207">
        <v>679.34720000000004</v>
      </c>
      <c r="E238" s="207">
        <v>687.35</v>
      </c>
      <c r="F238" s="383"/>
    </row>
    <row r="239" spans="2:6" ht="15">
      <c r="B239" s="206" t="s">
        <v>2613</v>
      </c>
      <c r="C239" s="323">
        <v>-355000</v>
      </c>
      <c r="D239" s="207">
        <v>565.78129999999999</v>
      </c>
      <c r="E239" s="207">
        <v>581.25</v>
      </c>
      <c r="F239" s="383"/>
    </row>
    <row r="240" spans="2:6" ht="15">
      <c r="B240" s="206" t="s">
        <v>2615</v>
      </c>
      <c r="C240" s="323">
        <v>-113600</v>
      </c>
      <c r="D240" s="207">
        <v>4577.5108</v>
      </c>
      <c r="E240" s="207">
        <v>4689.45</v>
      </c>
      <c r="F240" s="383"/>
    </row>
    <row r="241" spans="2:6" ht="15">
      <c r="B241" s="206" t="s">
        <v>2620</v>
      </c>
      <c r="C241" s="323">
        <v>-92400</v>
      </c>
      <c r="D241" s="207">
        <v>2512.087</v>
      </c>
      <c r="E241" s="207">
        <v>2602.3000000000002</v>
      </c>
      <c r="F241" s="383"/>
    </row>
    <row r="242" spans="2:6" ht="15">
      <c r="B242" s="206" t="s">
        <v>2629</v>
      </c>
      <c r="C242" s="323">
        <v>-318725</v>
      </c>
      <c r="D242" s="207">
        <v>1664.6027999999999</v>
      </c>
      <c r="E242" s="207">
        <v>1631.75</v>
      </c>
      <c r="F242" s="383"/>
    </row>
    <row r="243" spans="2:6" ht="15">
      <c r="B243" s="206" t="s">
        <v>2631</v>
      </c>
      <c r="C243" s="323">
        <v>-277200</v>
      </c>
      <c r="D243" s="207">
        <v>1280.8701000000001</v>
      </c>
      <c r="E243" s="207">
        <v>1314.2</v>
      </c>
      <c r="F243" s="383"/>
    </row>
    <row r="244" spans="2:6" ht="15">
      <c r="B244" s="206" t="s">
        <v>2634</v>
      </c>
      <c r="C244" s="323">
        <v>-69600</v>
      </c>
      <c r="D244" s="207">
        <v>2417.0273000000002</v>
      </c>
      <c r="E244" s="207">
        <v>2473.9</v>
      </c>
      <c r="F244" s="383"/>
    </row>
    <row r="245" spans="2:6" ht="15">
      <c r="B245" s="206" t="s">
        <v>2636</v>
      </c>
      <c r="C245" s="323">
        <v>-49500</v>
      </c>
      <c r="D245" s="207">
        <v>2297.0828000000001</v>
      </c>
      <c r="E245" s="207">
        <v>2366.3000000000002</v>
      </c>
      <c r="F245" s="383"/>
    </row>
    <row r="246" spans="2:6" ht="15">
      <c r="B246" s="206" t="s">
        <v>2637</v>
      </c>
      <c r="C246" s="323">
        <v>-6600</v>
      </c>
      <c r="D246" s="207">
        <v>2566.8162000000002</v>
      </c>
      <c r="E246" s="207">
        <v>2593.35</v>
      </c>
      <c r="F246" s="383"/>
    </row>
    <row r="247" spans="2:6" ht="15">
      <c r="B247" s="206" t="s">
        <v>2655</v>
      </c>
      <c r="C247" s="323">
        <v>-2803200</v>
      </c>
      <c r="D247" s="207">
        <v>218.2302</v>
      </c>
      <c r="E247" s="207">
        <v>218.9</v>
      </c>
      <c r="F247" s="383"/>
    </row>
    <row r="248" spans="2:6" ht="15">
      <c r="B248" s="206" t="s">
        <v>2659</v>
      </c>
      <c r="C248" s="323">
        <v>-102800</v>
      </c>
      <c r="D248" s="207">
        <v>1755.5036</v>
      </c>
      <c r="E248" s="207">
        <v>1800.35</v>
      </c>
      <c r="F248" s="383"/>
    </row>
    <row r="249" spans="2:6" ht="15">
      <c r="B249" s="206" t="s">
        <v>2663</v>
      </c>
      <c r="C249" s="323">
        <v>-37375</v>
      </c>
      <c r="D249" s="207">
        <v>1876.8308999999999</v>
      </c>
      <c r="E249" s="207">
        <v>1906.75</v>
      </c>
      <c r="F249" s="383"/>
    </row>
    <row r="250" spans="2:6" ht="15">
      <c r="B250" s="206" t="s">
        <v>2666</v>
      </c>
      <c r="C250" s="323">
        <v>-182750</v>
      </c>
      <c r="D250" s="207">
        <v>914.26179999999999</v>
      </c>
      <c r="E250" s="207">
        <v>954.45</v>
      </c>
      <c r="F250" s="383"/>
    </row>
    <row r="251" spans="2:6" ht="15">
      <c r="B251" s="206" t="s">
        <v>2668</v>
      </c>
      <c r="C251" s="323">
        <v>-177100</v>
      </c>
      <c r="D251" s="207">
        <v>829.61509999999998</v>
      </c>
      <c r="E251" s="207">
        <v>840.4</v>
      </c>
      <c r="F251" s="383"/>
    </row>
    <row r="252" spans="2:6" ht="15">
      <c r="B252" s="206" t="s">
        <v>2691</v>
      </c>
      <c r="C252" s="323">
        <v>-9500</v>
      </c>
      <c r="D252" s="207">
        <v>2383.9850999999999</v>
      </c>
      <c r="E252" s="207">
        <v>2381.5</v>
      </c>
      <c r="F252" s="383"/>
    </row>
    <row r="253" spans="2:6" ht="15">
      <c r="B253" s="206" t="s">
        <v>2693</v>
      </c>
      <c r="C253" s="323">
        <v>-124500</v>
      </c>
      <c r="D253" s="207">
        <v>1148.4802999999999</v>
      </c>
      <c r="E253" s="207">
        <v>1198.8499999999999</v>
      </c>
      <c r="F253" s="383"/>
    </row>
    <row r="254" spans="2:6" ht="15">
      <c r="B254" s="206" t="s">
        <v>2698</v>
      </c>
      <c r="C254" s="323">
        <v>-1138500</v>
      </c>
      <c r="D254" s="207">
        <v>463.05450000000002</v>
      </c>
      <c r="E254" s="207">
        <v>461.8</v>
      </c>
      <c r="F254" s="383"/>
    </row>
    <row r="255" spans="2:6" ht="15">
      <c r="B255" s="206" t="s">
        <v>2700</v>
      </c>
      <c r="C255" s="323">
        <v>-782600</v>
      </c>
      <c r="D255" s="207">
        <v>789.39689999999996</v>
      </c>
      <c r="E255" s="207">
        <v>849.25</v>
      </c>
      <c r="F255" s="383"/>
    </row>
    <row r="256" spans="2:6" ht="15">
      <c r="B256" s="206" t="s">
        <v>2703</v>
      </c>
      <c r="C256" s="323">
        <v>-174150</v>
      </c>
      <c r="D256" s="207">
        <v>3712.5428999999999</v>
      </c>
      <c r="E256" s="207">
        <v>3744.35</v>
      </c>
      <c r="F256" s="383"/>
    </row>
    <row r="257" spans="2:8" ht="15">
      <c r="B257" s="206" t="s">
        <v>2704</v>
      </c>
      <c r="C257" s="323">
        <v>-467100</v>
      </c>
      <c r="D257" s="207">
        <v>720.2106</v>
      </c>
      <c r="E257" s="207">
        <v>745.5</v>
      </c>
      <c r="F257" s="383"/>
    </row>
    <row r="258" spans="2:8" ht="15">
      <c r="B258" s="206" t="s">
        <v>2706</v>
      </c>
      <c r="C258" s="323">
        <v>-1626750</v>
      </c>
      <c r="D258" s="207">
        <v>220.25720000000001</v>
      </c>
      <c r="E258" s="207">
        <v>222.25</v>
      </c>
      <c r="F258" s="383"/>
    </row>
    <row r="259" spans="2:8" ht="15">
      <c r="B259" s="206" t="s">
        <v>2707</v>
      </c>
      <c r="C259" s="323">
        <v>-559725</v>
      </c>
      <c r="D259" s="207">
        <v>1118.6857</v>
      </c>
      <c r="E259" s="207">
        <v>1116.5999999999999</v>
      </c>
      <c r="F259" s="383"/>
    </row>
    <row r="260" spans="2:8" ht="15">
      <c r="B260" s="206" t="s">
        <v>2709</v>
      </c>
      <c r="C260" s="323">
        <v>-27000</v>
      </c>
      <c r="D260" s="207">
        <v>2333.8123999999998</v>
      </c>
      <c r="E260" s="207">
        <v>2530</v>
      </c>
      <c r="F260" s="383"/>
    </row>
    <row r="261" spans="2:8" ht="15">
      <c r="B261" s="206" t="s">
        <v>2712</v>
      </c>
      <c r="C261" s="323">
        <v>-55400</v>
      </c>
      <c r="D261" s="207">
        <v>7375.3019999999997</v>
      </c>
      <c r="E261" s="207">
        <v>7630.95</v>
      </c>
      <c r="F261" s="383"/>
    </row>
    <row r="262" spans="2:8" ht="15">
      <c r="B262" s="206" t="s">
        <v>2713</v>
      </c>
      <c r="C262" s="323">
        <v>-356250</v>
      </c>
      <c r="D262" s="207">
        <v>900.0376</v>
      </c>
      <c r="E262" s="207">
        <v>903.25</v>
      </c>
      <c r="F262" s="383"/>
    </row>
    <row r="265" spans="2:8">
      <c r="B265" s="335" t="s">
        <v>2964</v>
      </c>
      <c r="C265" s="336">
        <v>0.24809999999999999</v>
      </c>
    </row>
    <row r="267" spans="2:8" s="126" customFormat="1" ht="15">
      <c r="B267" s="240" t="s">
        <v>2820</v>
      </c>
      <c r="C267" s="205"/>
      <c r="F267" s="127"/>
      <c r="G267" s="127"/>
      <c r="H267" s="127"/>
    </row>
    <row r="268" spans="2:8" ht="15.75">
      <c r="B268" s="242" t="s">
        <v>2721</v>
      </c>
      <c r="C268" s="190" t="s">
        <v>2815</v>
      </c>
    </row>
    <row r="269" spans="2:8" ht="15">
      <c r="B269" s="206" t="s">
        <v>2822</v>
      </c>
      <c r="C269" s="337">
        <v>2</v>
      </c>
    </row>
    <row r="270" spans="2:8" ht="15">
      <c r="B270" s="206" t="s">
        <v>2824</v>
      </c>
      <c r="C270" s="337">
        <v>3</v>
      </c>
    </row>
    <row r="271" spans="2:8" ht="15">
      <c r="B271" s="206" t="s">
        <v>2828</v>
      </c>
      <c r="C271" s="337">
        <v>4</v>
      </c>
    </row>
    <row r="272" spans="2:8" ht="15">
      <c r="B272" s="206" t="s">
        <v>2725</v>
      </c>
      <c r="C272" s="337">
        <v>3</v>
      </c>
    </row>
    <row r="273" spans="2:3" ht="15">
      <c r="B273" s="206" t="s">
        <v>2830</v>
      </c>
      <c r="C273" s="337">
        <v>2</v>
      </c>
    </row>
    <row r="274" spans="2:3" ht="15">
      <c r="B274" s="206" t="s">
        <v>2832</v>
      </c>
      <c r="C274" s="337">
        <v>5</v>
      </c>
    </row>
    <row r="275" spans="2:3" ht="15">
      <c r="B275" s="206" t="s">
        <v>2730</v>
      </c>
      <c r="C275" s="337">
        <v>6</v>
      </c>
    </row>
    <row r="276" spans="2:3" ht="15">
      <c r="B276" s="206" t="s">
        <v>2736</v>
      </c>
      <c r="C276" s="337">
        <v>2</v>
      </c>
    </row>
    <row r="277" spans="2:3" ht="15">
      <c r="B277" s="206" t="s">
        <v>2845</v>
      </c>
      <c r="C277" s="337">
        <v>20</v>
      </c>
    </row>
    <row r="278" spans="2:3" ht="15">
      <c r="B278" s="206" t="s">
        <v>2973</v>
      </c>
      <c r="C278" s="337">
        <v>2</v>
      </c>
    </row>
    <row r="279" spans="2:3" ht="15">
      <c r="B279" s="206" t="s">
        <v>2746</v>
      </c>
      <c r="C279" s="337">
        <v>8</v>
      </c>
    </row>
    <row r="280" spans="2:3" ht="15">
      <c r="B280" s="206" t="s">
        <v>2860</v>
      </c>
      <c r="C280" s="337">
        <v>5</v>
      </c>
    </row>
    <row r="281" spans="2:3" ht="15">
      <c r="B281" s="206" t="s">
        <v>2863</v>
      </c>
      <c r="C281" s="337">
        <v>11</v>
      </c>
    </row>
    <row r="282" spans="2:3" ht="15">
      <c r="B282" s="206" t="s">
        <v>2864</v>
      </c>
      <c r="C282" s="337">
        <v>1</v>
      </c>
    </row>
    <row r="283" spans="2:3" ht="15">
      <c r="B283" s="206" t="s">
        <v>2753</v>
      </c>
      <c r="C283" s="337">
        <v>2</v>
      </c>
    </row>
    <row r="284" spans="2:3" ht="15">
      <c r="B284" s="206" t="s">
        <v>2873</v>
      </c>
      <c r="C284" s="337">
        <v>10</v>
      </c>
    </row>
    <row r="285" spans="2:3" ht="15">
      <c r="B285" s="206" t="s">
        <v>2875</v>
      </c>
      <c r="C285" s="337">
        <v>9</v>
      </c>
    </row>
    <row r="286" spans="2:3" ht="15">
      <c r="B286" s="206" t="s">
        <v>2756</v>
      </c>
      <c r="C286" s="337">
        <v>4</v>
      </c>
    </row>
    <row r="287" spans="2:3" ht="15">
      <c r="B287" s="206" t="s">
        <v>2878</v>
      </c>
      <c r="C287" s="337">
        <v>12</v>
      </c>
    </row>
    <row r="288" spans="2:3" ht="15">
      <c r="B288" s="206" t="s">
        <v>2880</v>
      </c>
      <c r="C288" s="337">
        <v>8</v>
      </c>
    </row>
    <row r="289" spans="2:3" ht="15">
      <c r="B289" s="206" t="s">
        <v>2881</v>
      </c>
      <c r="C289" s="337">
        <v>1</v>
      </c>
    </row>
    <row r="290" spans="2:3" ht="15">
      <c r="B290" s="206" t="s">
        <v>2888</v>
      </c>
      <c r="C290" s="337">
        <v>1</v>
      </c>
    </row>
    <row r="291" spans="2:3" ht="15">
      <c r="B291" s="206" t="s">
        <v>2898</v>
      </c>
      <c r="C291" s="337">
        <v>4</v>
      </c>
    </row>
    <row r="292" spans="2:3" ht="15">
      <c r="B292" s="206" t="s">
        <v>2900</v>
      </c>
      <c r="C292" s="337">
        <v>5</v>
      </c>
    </row>
    <row r="293" spans="2:3" ht="15">
      <c r="B293" s="206" t="s">
        <v>2767</v>
      </c>
      <c r="C293" s="337">
        <v>3</v>
      </c>
    </row>
    <row r="294" spans="2:3" ht="15">
      <c r="B294" s="206" t="s">
        <v>2909</v>
      </c>
      <c r="C294" s="337">
        <v>6</v>
      </c>
    </row>
    <row r="295" spans="2:3" ht="15">
      <c r="B295" s="206" t="s">
        <v>2770</v>
      </c>
      <c r="C295" s="337">
        <v>2</v>
      </c>
    </row>
    <row r="296" spans="2:3" ht="15">
      <c r="B296" s="206" t="s">
        <v>2772</v>
      </c>
      <c r="C296" s="337">
        <v>3</v>
      </c>
    </row>
    <row r="297" spans="2:3" ht="15">
      <c r="B297" s="206" t="s">
        <v>2915</v>
      </c>
      <c r="C297" s="337">
        <v>13</v>
      </c>
    </row>
    <row r="298" spans="2:3" ht="15">
      <c r="B298" s="206" t="s">
        <v>2918</v>
      </c>
      <c r="C298" s="337">
        <v>7</v>
      </c>
    </row>
    <row r="299" spans="2:3" ht="15">
      <c r="B299" s="206" t="s">
        <v>2791</v>
      </c>
      <c r="C299" s="337">
        <v>1</v>
      </c>
    </row>
    <row r="300" spans="2:3" ht="15">
      <c r="B300" s="206" t="s">
        <v>2974</v>
      </c>
      <c r="C300" s="337">
        <v>1</v>
      </c>
    </row>
    <row r="301" spans="2:3" ht="15">
      <c r="B301" s="206" t="s">
        <v>2792</v>
      </c>
      <c r="C301" s="337">
        <v>8</v>
      </c>
    </row>
    <row r="302" spans="2:3" ht="15">
      <c r="B302" s="206" t="s">
        <v>2793</v>
      </c>
      <c r="C302" s="337">
        <v>9</v>
      </c>
    </row>
    <row r="303" spans="2:3" ht="15">
      <c r="B303" s="206" t="s">
        <v>2948</v>
      </c>
      <c r="C303" s="337">
        <v>9</v>
      </c>
    </row>
    <row r="304" spans="2:3" ht="15">
      <c r="B304" s="206" t="s">
        <v>2952</v>
      </c>
      <c r="C304" s="337">
        <v>3</v>
      </c>
    </row>
    <row r="305" spans="2:3" ht="15">
      <c r="B305" s="206" t="s">
        <v>2797</v>
      </c>
      <c r="C305" s="337">
        <v>7</v>
      </c>
    </row>
    <row r="306" spans="2:3" ht="15">
      <c r="B306" s="206" t="s">
        <v>2955</v>
      </c>
      <c r="C306" s="337">
        <v>5</v>
      </c>
    </row>
    <row r="307" spans="2:3" ht="15">
      <c r="B307" s="206" t="s">
        <v>2798</v>
      </c>
      <c r="C307" s="337">
        <v>6</v>
      </c>
    </row>
    <row r="308" spans="2:3" ht="15">
      <c r="B308" s="206" t="s">
        <v>2799</v>
      </c>
      <c r="C308" s="337">
        <v>2</v>
      </c>
    </row>
    <row r="309" spans="2:3" ht="15">
      <c r="B309" s="206" t="s">
        <v>2803</v>
      </c>
      <c r="C309" s="337">
        <v>14</v>
      </c>
    </row>
    <row r="312" spans="2:3" ht="15.75">
      <c r="B312" s="242" t="s">
        <v>2965</v>
      </c>
      <c r="C312" s="190" t="s">
        <v>2815</v>
      </c>
    </row>
    <row r="313" spans="2:3" ht="15">
      <c r="B313" s="206" t="s">
        <v>2822</v>
      </c>
      <c r="C313" s="337">
        <v>2</v>
      </c>
    </row>
    <row r="314" spans="2:3" ht="15">
      <c r="B314" s="206" t="s">
        <v>2824</v>
      </c>
      <c r="C314" s="337">
        <v>3</v>
      </c>
    </row>
    <row r="315" spans="2:3" ht="15">
      <c r="B315" s="206" t="s">
        <v>2828</v>
      </c>
      <c r="C315" s="337">
        <v>4</v>
      </c>
    </row>
    <row r="316" spans="2:3" ht="15">
      <c r="B316" s="206" t="s">
        <v>2725</v>
      </c>
      <c r="C316" s="337">
        <v>3</v>
      </c>
    </row>
    <row r="317" spans="2:3" ht="15">
      <c r="B317" s="206" t="s">
        <v>2830</v>
      </c>
      <c r="C317" s="337">
        <v>2</v>
      </c>
    </row>
    <row r="318" spans="2:3" ht="15">
      <c r="B318" s="206" t="s">
        <v>2832</v>
      </c>
      <c r="C318" s="337">
        <v>5</v>
      </c>
    </row>
    <row r="319" spans="2:3" ht="15">
      <c r="B319" s="206" t="s">
        <v>2730</v>
      </c>
      <c r="C319" s="337">
        <v>6</v>
      </c>
    </row>
    <row r="320" spans="2:3" ht="15">
      <c r="B320" s="206" t="s">
        <v>2736</v>
      </c>
      <c r="C320" s="337">
        <v>2</v>
      </c>
    </row>
    <row r="321" spans="2:3" ht="15">
      <c r="B321" s="206" t="s">
        <v>2845</v>
      </c>
      <c r="C321" s="337">
        <v>20</v>
      </c>
    </row>
    <row r="322" spans="2:3" ht="15">
      <c r="B322" s="206" t="s">
        <v>2973</v>
      </c>
      <c r="C322" s="337">
        <v>2</v>
      </c>
    </row>
    <row r="323" spans="2:3" ht="15">
      <c r="B323" s="206" t="s">
        <v>2746</v>
      </c>
      <c r="C323" s="337">
        <v>8</v>
      </c>
    </row>
    <row r="324" spans="2:3" ht="15">
      <c r="B324" s="206" t="s">
        <v>2860</v>
      </c>
      <c r="C324" s="337">
        <v>5</v>
      </c>
    </row>
    <row r="325" spans="2:3" ht="15">
      <c r="B325" s="206" t="s">
        <v>2863</v>
      </c>
      <c r="C325" s="337">
        <v>11</v>
      </c>
    </row>
    <row r="326" spans="2:3" ht="15">
      <c r="B326" s="206" t="s">
        <v>2864</v>
      </c>
      <c r="C326" s="337">
        <v>1</v>
      </c>
    </row>
    <row r="327" spans="2:3" ht="15">
      <c r="B327" s="206" t="s">
        <v>2753</v>
      </c>
      <c r="C327" s="337">
        <v>2</v>
      </c>
    </row>
    <row r="328" spans="2:3" ht="15">
      <c r="B328" s="206" t="s">
        <v>2873</v>
      </c>
      <c r="C328" s="337">
        <v>10</v>
      </c>
    </row>
    <row r="329" spans="2:3" ht="15">
      <c r="B329" s="206" t="s">
        <v>2875</v>
      </c>
      <c r="C329" s="337">
        <v>9</v>
      </c>
    </row>
    <row r="330" spans="2:3" ht="15">
      <c r="B330" s="206" t="s">
        <v>2756</v>
      </c>
      <c r="C330" s="337">
        <v>4</v>
      </c>
    </row>
    <row r="331" spans="2:3" ht="15">
      <c r="B331" s="206" t="s">
        <v>2878</v>
      </c>
      <c r="C331" s="337">
        <v>12</v>
      </c>
    </row>
    <row r="332" spans="2:3" ht="15">
      <c r="B332" s="206" t="s">
        <v>2880</v>
      </c>
      <c r="C332" s="337">
        <v>8</v>
      </c>
    </row>
    <row r="333" spans="2:3" ht="15">
      <c r="B333" s="206" t="s">
        <v>2881</v>
      </c>
      <c r="C333" s="337">
        <v>1</v>
      </c>
    </row>
    <row r="334" spans="2:3" ht="15">
      <c r="B334" s="206" t="s">
        <v>2888</v>
      </c>
      <c r="C334" s="337">
        <v>1</v>
      </c>
    </row>
    <row r="335" spans="2:3" ht="15">
      <c r="B335" s="206" t="s">
        <v>2898</v>
      </c>
      <c r="C335" s="337">
        <v>4</v>
      </c>
    </row>
    <row r="336" spans="2:3" ht="15">
      <c r="B336" s="206" t="s">
        <v>2900</v>
      </c>
      <c r="C336" s="337">
        <v>5</v>
      </c>
    </row>
    <row r="337" spans="2:3" ht="15">
      <c r="B337" s="206" t="s">
        <v>2767</v>
      </c>
      <c r="C337" s="337">
        <v>3</v>
      </c>
    </row>
    <row r="338" spans="2:3" ht="15">
      <c r="B338" s="206" t="s">
        <v>2909</v>
      </c>
      <c r="C338" s="337">
        <v>6</v>
      </c>
    </row>
    <row r="339" spans="2:3" ht="15">
      <c r="B339" s="206" t="s">
        <v>2770</v>
      </c>
      <c r="C339" s="337">
        <v>2</v>
      </c>
    </row>
    <row r="340" spans="2:3" ht="15">
      <c r="B340" s="206" t="s">
        <v>2772</v>
      </c>
      <c r="C340" s="337">
        <v>3</v>
      </c>
    </row>
    <row r="341" spans="2:3" ht="15">
      <c r="B341" s="206" t="s">
        <v>2915</v>
      </c>
      <c r="C341" s="337">
        <v>13</v>
      </c>
    </row>
    <row r="342" spans="2:3" ht="15">
      <c r="B342" s="206" t="s">
        <v>2918</v>
      </c>
      <c r="C342" s="337">
        <v>7</v>
      </c>
    </row>
    <row r="343" spans="2:3" ht="15">
      <c r="B343" s="206" t="s">
        <v>2791</v>
      </c>
      <c r="C343" s="337">
        <v>1</v>
      </c>
    </row>
    <row r="344" spans="2:3" ht="15">
      <c r="B344" s="206" t="s">
        <v>2974</v>
      </c>
      <c r="C344" s="337">
        <v>1</v>
      </c>
    </row>
    <row r="345" spans="2:3" ht="15">
      <c r="B345" s="206" t="s">
        <v>2792</v>
      </c>
      <c r="C345" s="337">
        <v>8</v>
      </c>
    </row>
    <row r="346" spans="2:3" ht="15">
      <c r="B346" s="206" t="s">
        <v>2793</v>
      </c>
      <c r="C346" s="337">
        <v>9</v>
      </c>
    </row>
    <row r="347" spans="2:3" ht="15">
      <c r="B347" s="206" t="s">
        <v>2948</v>
      </c>
      <c r="C347" s="337">
        <v>9</v>
      </c>
    </row>
    <row r="348" spans="2:3" ht="15">
      <c r="B348" s="206" t="s">
        <v>2952</v>
      </c>
      <c r="C348" s="337">
        <v>3</v>
      </c>
    </row>
    <row r="349" spans="2:3" ht="15">
      <c r="B349" s="206" t="s">
        <v>2797</v>
      </c>
      <c r="C349" s="337">
        <v>7</v>
      </c>
    </row>
    <row r="350" spans="2:3" ht="15">
      <c r="B350" s="206" t="s">
        <v>2955</v>
      </c>
      <c r="C350" s="337">
        <v>5</v>
      </c>
    </row>
    <row r="351" spans="2:3" ht="15">
      <c r="B351" s="206" t="s">
        <v>2798</v>
      </c>
      <c r="C351" s="337">
        <v>6</v>
      </c>
    </row>
    <row r="352" spans="2:3" ht="15">
      <c r="B352" s="206" t="s">
        <v>2799</v>
      </c>
      <c r="C352" s="337">
        <v>2</v>
      </c>
    </row>
    <row r="353" spans="2:3" ht="15">
      <c r="B353" s="206" t="s">
        <v>2803</v>
      </c>
      <c r="C353" s="337">
        <v>14</v>
      </c>
    </row>
    <row r="356" spans="2:3" ht="15.75">
      <c r="B356" s="244" t="s">
        <v>2806</v>
      </c>
      <c r="C356" s="338" t="s">
        <v>2807</v>
      </c>
    </row>
    <row r="357" spans="2:3" ht="15">
      <c r="B357" s="206" t="s">
        <v>2822</v>
      </c>
      <c r="C357" s="339">
        <v>277418951.60000002</v>
      </c>
    </row>
    <row r="358" spans="2:3" ht="15">
      <c r="B358" s="206" t="s">
        <v>2824</v>
      </c>
      <c r="C358" s="339">
        <v>255281190</v>
      </c>
    </row>
    <row r="359" spans="2:3" ht="15">
      <c r="B359" s="206" t="s">
        <v>2828</v>
      </c>
      <c r="C359" s="339">
        <v>230772469.19999999</v>
      </c>
    </row>
    <row r="360" spans="2:3" ht="15">
      <c r="B360" s="206" t="s">
        <v>2725</v>
      </c>
      <c r="C360" s="339">
        <v>314955037.52999997</v>
      </c>
    </row>
    <row r="361" spans="2:3" ht="15">
      <c r="B361" s="206" t="s">
        <v>2830</v>
      </c>
      <c r="C361" s="339">
        <v>455737041.75</v>
      </c>
    </row>
    <row r="362" spans="2:3" ht="15">
      <c r="B362" s="206" t="s">
        <v>2832</v>
      </c>
      <c r="C362" s="339">
        <v>612660033.12</v>
      </c>
    </row>
    <row r="363" spans="2:3" ht="15">
      <c r="B363" s="206" t="s">
        <v>2730</v>
      </c>
      <c r="C363" s="339">
        <v>504391336.04000002</v>
      </c>
    </row>
    <row r="364" spans="2:3" ht="15">
      <c r="B364" s="206" t="s">
        <v>2736</v>
      </c>
      <c r="C364" s="339">
        <v>44689525.909999996</v>
      </c>
    </row>
    <row r="365" spans="2:3" ht="15">
      <c r="B365" s="206" t="s">
        <v>2845</v>
      </c>
      <c r="C365" s="339">
        <v>303229534.68000001</v>
      </c>
    </row>
    <row r="366" spans="2:3" ht="15">
      <c r="B366" s="206" t="s">
        <v>2973</v>
      </c>
      <c r="C366" s="339">
        <v>42386218.740000002</v>
      </c>
    </row>
    <row r="367" spans="2:3" ht="15">
      <c r="B367" s="206" t="s">
        <v>2746</v>
      </c>
      <c r="C367" s="339">
        <v>205194689.50999999</v>
      </c>
    </row>
    <row r="368" spans="2:3" ht="15">
      <c r="B368" s="206" t="s">
        <v>2860</v>
      </c>
      <c r="C368" s="339">
        <v>523363817.94999999</v>
      </c>
    </row>
    <row r="369" spans="2:3" ht="15">
      <c r="B369" s="206" t="s">
        <v>2863</v>
      </c>
      <c r="C369" s="339">
        <v>271021418.96000004</v>
      </c>
    </row>
    <row r="370" spans="2:3" ht="15">
      <c r="B370" s="206" t="s">
        <v>2864</v>
      </c>
      <c r="C370" s="339">
        <v>3588042.5</v>
      </c>
    </row>
    <row r="371" spans="2:3" ht="15">
      <c r="B371" s="206" t="s">
        <v>2753</v>
      </c>
      <c r="C371" s="339">
        <v>514258866.66000003</v>
      </c>
    </row>
    <row r="372" spans="2:3" ht="15">
      <c r="B372" s="206" t="s">
        <v>2873</v>
      </c>
      <c r="C372" s="339">
        <v>435089680.62</v>
      </c>
    </row>
    <row r="373" spans="2:3" ht="15">
      <c r="B373" s="206" t="s">
        <v>2875</v>
      </c>
      <c r="C373" s="339">
        <v>173061539.66999999</v>
      </c>
    </row>
    <row r="374" spans="2:3" ht="15">
      <c r="B374" s="206" t="s">
        <v>2756</v>
      </c>
      <c r="C374" s="339">
        <v>202096125.15000001</v>
      </c>
    </row>
    <row r="375" spans="2:3" ht="15">
      <c r="B375" s="206" t="s">
        <v>2878</v>
      </c>
      <c r="C375" s="339">
        <v>372980567.91000009</v>
      </c>
    </row>
    <row r="376" spans="2:3" ht="15">
      <c r="B376" s="206" t="s">
        <v>2880</v>
      </c>
      <c r="C376" s="339">
        <v>374197574.27999991</v>
      </c>
    </row>
    <row r="377" spans="2:3" ht="15">
      <c r="B377" s="206" t="s">
        <v>2881</v>
      </c>
      <c r="C377" s="339">
        <v>29520135.539999999</v>
      </c>
    </row>
    <row r="378" spans="2:3" ht="15">
      <c r="B378" s="206" t="s">
        <v>2888</v>
      </c>
      <c r="C378" s="339">
        <v>1039156.25</v>
      </c>
    </row>
    <row r="379" spans="2:3" ht="15">
      <c r="B379" s="206" t="s">
        <v>2898</v>
      </c>
      <c r="C379" s="339">
        <v>614157224.31999993</v>
      </c>
    </row>
    <row r="380" spans="2:3" ht="15">
      <c r="B380" s="206" t="s">
        <v>2900</v>
      </c>
      <c r="C380" s="339">
        <v>8835412.5</v>
      </c>
    </row>
    <row r="381" spans="2:3" ht="15">
      <c r="B381" s="206" t="s">
        <v>2767</v>
      </c>
      <c r="C381" s="339">
        <v>179864598.88000003</v>
      </c>
    </row>
    <row r="382" spans="2:3" ht="15">
      <c r="B382" s="206" t="s">
        <v>2909</v>
      </c>
      <c r="C382" s="339">
        <v>96137353.329999983</v>
      </c>
    </row>
    <row r="383" spans="2:3" ht="15">
      <c r="B383" s="206" t="s">
        <v>2770</v>
      </c>
      <c r="C383" s="339">
        <v>166500291.69</v>
      </c>
    </row>
    <row r="384" spans="2:3" ht="15">
      <c r="B384" s="206" t="s">
        <v>2772</v>
      </c>
      <c r="C384" s="339">
        <v>144725419.09</v>
      </c>
    </row>
    <row r="385" spans="2:3" ht="15">
      <c r="B385" s="206" t="s">
        <v>2915</v>
      </c>
      <c r="C385" s="339">
        <v>246203179.78999999</v>
      </c>
    </row>
    <row r="386" spans="2:3" ht="15">
      <c r="B386" s="206" t="s">
        <v>2918</v>
      </c>
      <c r="C386" s="339">
        <v>327375994.38</v>
      </c>
    </row>
    <row r="387" spans="2:3" ht="15">
      <c r="B387" s="206" t="s">
        <v>2791</v>
      </c>
      <c r="C387" s="339">
        <v>75839088</v>
      </c>
    </row>
    <row r="388" spans="2:3" ht="15">
      <c r="B388" s="206" t="s">
        <v>2974</v>
      </c>
      <c r="C388" s="339">
        <v>76151712</v>
      </c>
    </row>
    <row r="389" spans="2:3" ht="15">
      <c r="B389" s="206" t="s">
        <v>2792</v>
      </c>
      <c r="C389" s="339">
        <v>152078250.22999999</v>
      </c>
    </row>
    <row r="390" spans="2:3" ht="15">
      <c r="B390" s="206" t="s">
        <v>2793</v>
      </c>
      <c r="C390" s="339">
        <v>557989892.85000002</v>
      </c>
    </row>
    <row r="391" spans="2:3" ht="15">
      <c r="B391" s="206" t="s">
        <v>2948</v>
      </c>
      <c r="C391" s="339">
        <v>663209922.33999991</v>
      </c>
    </row>
    <row r="392" spans="2:3" ht="15">
      <c r="B392" s="206" t="s">
        <v>2952</v>
      </c>
      <c r="C392" s="339">
        <v>335223897.31</v>
      </c>
    </row>
    <row r="393" spans="2:3" ht="15">
      <c r="B393" s="206" t="s">
        <v>2797</v>
      </c>
      <c r="C393" s="339">
        <v>371127134.49000001</v>
      </c>
    </row>
    <row r="394" spans="2:3" ht="15">
      <c r="B394" s="206" t="s">
        <v>2955</v>
      </c>
      <c r="C394" s="339">
        <v>639451922.27999997</v>
      </c>
    </row>
    <row r="395" spans="2:3" ht="15">
      <c r="B395" s="206" t="s">
        <v>2798</v>
      </c>
      <c r="C395" s="339">
        <v>665304436.88</v>
      </c>
    </row>
    <row r="396" spans="2:3" ht="15">
      <c r="B396" s="206" t="s">
        <v>2799</v>
      </c>
      <c r="C396" s="339">
        <v>62787750.149999999</v>
      </c>
    </row>
    <row r="397" spans="2:3" ht="15">
      <c r="B397" s="206" t="s">
        <v>2803</v>
      </c>
      <c r="C397" s="339">
        <v>477635897.88</v>
      </c>
    </row>
    <row r="398" spans="2:3" ht="15.75">
      <c r="C398" s="246">
        <f>SUM(C357:C397)</f>
        <v>12007532331.959995</v>
      </c>
    </row>
    <row r="401" spans="2:3" ht="15.75">
      <c r="B401" s="244" t="s">
        <v>2808</v>
      </c>
      <c r="C401" s="338" t="s">
        <v>2807</v>
      </c>
    </row>
    <row r="402" spans="2:3" ht="15">
      <c r="B402" s="206" t="s">
        <v>2822</v>
      </c>
      <c r="C402" s="339">
        <v>311312982.16000003</v>
      </c>
    </row>
    <row r="403" spans="2:3" ht="15">
      <c r="B403" s="206" t="s">
        <v>2824</v>
      </c>
      <c r="C403" s="339">
        <v>255594921.37</v>
      </c>
    </row>
    <row r="404" spans="2:3" ht="15">
      <c r="B404" s="206" t="s">
        <v>2828</v>
      </c>
      <c r="C404" s="339">
        <v>234580405.43000001</v>
      </c>
    </row>
    <row r="405" spans="2:3" ht="15">
      <c r="B405" s="206" t="s">
        <v>2725</v>
      </c>
      <c r="C405" s="339">
        <v>334406032.69</v>
      </c>
    </row>
    <row r="406" spans="2:3" ht="15">
      <c r="B406" s="206" t="s">
        <v>2830</v>
      </c>
      <c r="C406" s="339">
        <v>442575205.05000001</v>
      </c>
    </row>
    <row r="407" spans="2:3" ht="15">
      <c r="B407" s="206" t="s">
        <v>2832</v>
      </c>
      <c r="C407" s="339">
        <v>626824953.61000001</v>
      </c>
    </row>
    <row r="408" spans="2:3" ht="15">
      <c r="B408" s="206" t="s">
        <v>2730</v>
      </c>
      <c r="C408" s="339">
        <v>549813995.43999994</v>
      </c>
    </row>
    <row r="409" spans="2:3" ht="15">
      <c r="B409" s="206" t="s">
        <v>2736</v>
      </c>
      <c r="C409" s="339">
        <v>46295491.960000001</v>
      </c>
    </row>
    <row r="410" spans="2:3" ht="15">
      <c r="B410" s="206" t="s">
        <v>2845</v>
      </c>
      <c r="C410" s="339">
        <v>317971138.93999994</v>
      </c>
    </row>
    <row r="411" spans="2:3" ht="15">
      <c r="B411" s="206" t="s">
        <v>2973</v>
      </c>
      <c r="C411" s="339">
        <v>41220636.480000004</v>
      </c>
    </row>
    <row r="412" spans="2:3" ht="15">
      <c r="B412" s="206" t="s">
        <v>2746</v>
      </c>
      <c r="C412" s="339">
        <v>220289403.24000001</v>
      </c>
    </row>
    <row r="413" spans="2:3" ht="15">
      <c r="B413" s="206" t="s">
        <v>2860</v>
      </c>
      <c r="C413" s="339">
        <v>540639988</v>
      </c>
    </row>
    <row r="414" spans="2:3" ht="15">
      <c r="B414" s="206" t="s">
        <v>2863</v>
      </c>
      <c r="C414" s="339">
        <v>280990036.24000001</v>
      </c>
    </row>
    <row r="415" spans="2:3" ht="15">
      <c r="B415" s="206" t="s">
        <v>2864</v>
      </c>
      <c r="C415" s="339">
        <v>3516563.04</v>
      </c>
    </row>
    <row r="416" spans="2:3" ht="15">
      <c r="B416" s="206" t="s">
        <v>2753</v>
      </c>
      <c r="C416" s="339">
        <v>551344510.02999997</v>
      </c>
    </row>
    <row r="417" spans="2:3" ht="15">
      <c r="B417" s="206" t="s">
        <v>2873</v>
      </c>
      <c r="C417" s="339">
        <v>379826475.98000002</v>
      </c>
    </row>
    <row r="418" spans="2:3" ht="15">
      <c r="B418" s="206" t="s">
        <v>2875</v>
      </c>
      <c r="C418" s="339">
        <v>169360603.12999997</v>
      </c>
    </row>
    <row r="419" spans="2:3" ht="15">
      <c r="B419" s="206" t="s">
        <v>2756</v>
      </c>
      <c r="C419" s="339">
        <v>219054393.50999999</v>
      </c>
    </row>
    <row r="420" spans="2:3" ht="15">
      <c r="B420" s="206" t="s">
        <v>2878</v>
      </c>
      <c r="C420" s="339">
        <v>364739424.41999996</v>
      </c>
    </row>
    <row r="421" spans="2:3" ht="15">
      <c r="B421" s="206" t="s">
        <v>2880</v>
      </c>
      <c r="C421" s="339">
        <v>385876940.25999999</v>
      </c>
    </row>
    <row r="422" spans="2:3" ht="15">
      <c r="B422" s="206" t="s">
        <v>2881</v>
      </c>
      <c r="C422" s="339">
        <v>28938833.509999998</v>
      </c>
    </row>
    <row r="423" spans="2:3" ht="15">
      <c r="B423" s="206" t="s">
        <v>2888</v>
      </c>
      <c r="C423" s="339">
        <v>998290.08</v>
      </c>
    </row>
    <row r="424" spans="2:3" ht="15">
      <c r="B424" s="206" t="s">
        <v>2898</v>
      </c>
      <c r="C424" s="339">
        <v>671560224.78999996</v>
      </c>
    </row>
    <row r="425" spans="2:3" ht="15">
      <c r="B425" s="206" t="s">
        <v>2900</v>
      </c>
      <c r="C425" s="339">
        <v>9229515.9499999993</v>
      </c>
    </row>
    <row r="426" spans="2:3" ht="15">
      <c r="B426" s="206" t="s">
        <v>2767</v>
      </c>
      <c r="C426" s="339">
        <v>184319102</v>
      </c>
    </row>
    <row r="427" spans="2:3" ht="15">
      <c r="B427" s="206" t="s">
        <v>2909</v>
      </c>
      <c r="C427" s="339">
        <v>94237673.449999988</v>
      </c>
    </row>
    <row r="428" spans="2:3" ht="15">
      <c r="B428" s="206" t="s">
        <v>2770</v>
      </c>
      <c r="C428" s="339">
        <v>160828159.54999998</v>
      </c>
    </row>
    <row r="429" spans="2:3" ht="15">
      <c r="B429" s="206" t="s">
        <v>2772</v>
      </c>
      <c r="C429" s="339">
        <v>155920397.41</v>
      </c>
    </row>
    <row r="430" spans="2:3" ht="15">
      <c r="B430" s="206" t="s">
        <v>2915</v>
      </c>
      <c r="C430" s="339">
        <v>255883359.57000002</v>
      </c>
    </row>
    <row r="431" spans="2:3" ht="15">
      <c r="B431" s="206" t="s">
        <v>2918</v>
      </c>
      <c r="C431" s="339">
        <v>338121135.79000002</v>
      </c>
    </row>
    <row r="432" spans="2:3" ht="15">
      <c r="B432" s="206" t="s">
        <v>2791</v>
      </c>
      <c r="C432" s="339">
        <v>77004780.109999999</v>
      </c>
    </row>
    <row r="433" spans="2:8" ht="15">
      <c r="B433" s="206" t="s">
        <v>2974</v>
      </c>
      <c r="C433" s="339">
        <v>76097466.400000006</v>
      </c>
    </row>
    <row r="434" spans="2:8" ht="15">
      <c r="B434" s="206" t="s">
        <v>2792</v>
      </c>
      <c r="C434" s="339">
        <v>152704086.96000001</v>
      </c>
    </row>
    <row r="435" spans="2:8" ht="15">
      <c r="B435" s="206" t="s">
        <v>2793</v>
      </c>
      <c r="C435" s="339">
        <v>592088093.50999999</v>
      </c>
    </row>
    <row r="436" spans="2:8" ht="15">
      <c r="B436" s="206" t="s">
        <v>2948</v>
      </c>
      <c r="C436" s="339">
        <v>656905984.5</v>
      </c>
    </row>
    <row r="437" spans="2:8" ht="15">
      <c r="B437" s="206" t="s">
        <v>2952</v>
      </c>
      <c r="C437" s="339">
        <v>387050775.01000005</v>
      </c>
    </row>
    <row r="438" spans="2:8" ht="15">
      <c r="B438" s="206" t="s">
        <v>2797</v>
      </c>
      <c r="C438" s="339">
        <v>398652006.32999998</v>
      </c>
    </row>
    <row r="439" spans="2:8" ht="15">
      <c r="B439" s="206" t="s">
        <v>2955</v>
      </c>
      <c r="C439" s="339">
        <v>679212974.76999998</v>
      </c>
    </row>
    <row r="440" spans="2:8" ht="15">
      <c r="B440" s="206" t="s">
        <v>2798</v>
      </c>
      <c r="C440" s="339">
        <v>629610313.63</v>
      </c>
    </row>
    <row r="441" spans="2:8" ht="15">
      <c r="B441" s="206" t="s">
        <v>2799</v>
      </c>
      <c r="C441" s="339">
        <v>64106227.109999999</v>
      </c>
    </row>
    <row r="442" spans="2:8" ht="15">
      <c r="B442" s="206" t="s">
        <v>2803</v>
      </c>
      <c r="C442" s="339">
        <v>500160584.94000006</v>
      </c>
    </row>
    <row r="443" spans="2:8" ht="15.75">
      <c r="C443" s="246">
        <f>SUM(C402:C442)</f>
        <v>12389864086.35</v>
      </c>
    </row>
    <row r="445" spans="2:8" ht="15.75">
      <c r="B445" s="284" t="s">
        <v>2966</v>
      </c>
      <c r="C445" s="265">
        <f>+C443-C398</f>
        <v>382331754.39000511</v>
      </c>
    </row>
    <row r="447" spans="2:8" ht="13.5" customHeight="1"/>
    <row r="448" spans="2:8" s="126" customFormat="1" ht="15">
      <c r="B448" s="249" t="s">
        <v>2811</v>
      </c>
      <c r="C448" s="250">
        <v>44561</v>
      </c>
      <c r="D448" s="164"/>
      <c r="E448" s="251"/>
      <c r="F448" s="252"/>
      <c r="G448" s="127"/>
      <c r="H448" s="127"/>
    </row>
    <row r="449" spans="2:8" s="126" customFormat="1" ht="45">
      <c r="B449" s="253" t="s">
        <v>2570</v>
      </c>
      <c r="C449" s="253" t="s">
        <v>2812</v>
      </c>
      <c r="D449" s="165" t="s">
        <v>2572</v>
      </c>
      <c r="E449" s="254" t="s">
        <v>2573</v>
      </c>
      <c r="F449" s="188" t="s">
        <v>2574</v>
      </c>
      <c r="G449" s="127"/>
      <c r="H449" s="127"/>
    </row>
    <row r="450" spans="2:8" s="126" customFormat="1" ht="15">
      <c r="B450" s="184" t="s">
        <v>2978</v>
      </c>
      <c r="C450" s="185">
        <v>17300</v>
      </c>
      <c r="D450" s="186">
        <v>34990.9133</v>
      </c>
      <c r="E450" s="187">
        <v>35628.25</v>
      </c>
      <c r="F450" s="188" t="s">
        <v>2967</v>
      </c>
      <c r="G450" s="127"/>
      <c r="H450" s="127"/>
    </row>
    <row r="451" spans="2:8" s="126" customFormat="1">
      <c r="B451" s="256" t="s">
        <v>2972</v>
      </c>
      <c r="C451" s="257"/>
      <c r="D451" s="257"/>
      <c r="E451" s="257"/>
      <c r="F451" s="252"/>
      <c r="G451" s="127"/>
      <c r="H451" s="127"/>
    </row>
    <row r="452" spans="2:8" s="126" customFormat="1">
      <c r="B452" s="257"/>
      <c r="C452" s="257"/>
      <c r="D452" s="257"/>
      <c r="E452" s="257"/>
      <c r="F452" s="252"/>
      <c r="G452" s="127"/>
      <c r="H452" s="127"/>
    </row>
    <row r="453" spans="2:8" s="126" customFormat="1">
      <c r="B453" s="126" t="s">
        <v>2813</v>
      </c>
      <c r="C453" s="173">
        <v>1.47E-2</v>
      </c>
      <c r="D453" s="257"/>
      <c r="E453" s="257"/>
      <c r="F453" s="252"/>
      <c r="G453" s="127"/>
      <c r="H453" s="127"/>
    </row>
    <row r="454" spans="2:8" s="126" customFormat="1">
      <c r="C454" s="125"/>
      <c r="F454" s="127"/>
      <c r="G454" s="127"/>
      <c r="H454" s="127"/>
    </row>
    <row r="455" spans="2:8" s="126" customFormat="1">
      <c r="C455" s="125"/>
      <c r="F455" s="127"/>
      <c r="G455" s="127"/>
      <c r="H455" s="127"/>
    </row>
    <row r="456" spans="2:8" s="126" customFormat="1" ht="15">
      <c r="B456" s="240" t="s">
        <v>2975</v>
      </c>
      <c r="C456" s="125"/>
      <c r="F456" s="127"/>
      <c r="G456" s="127"/>
      <c r="H456" s="127"/>
    </row>
    <row r="457" spans="2:8" s="126" customFormat="1">
      <c r="C457" s="125"/>
      <c r="F457" s="127"/>
      <c r="G457" s="127"/>
      <c r="H457" s="127"/>
    </row>
    <row r="458" spans="2:8" s="126" customFormat="1" ht="15">
      <c r="B458" s="258" t="s">
        <v>2968</v>
      </c>
      <c r="C458" s="174" t="s">
        <v>2815</v>
      </c>
      <c r="F458" s="127"/>
      <c r="G458" s="127"/>
      <c r="H458" s="127"/>
    </row>
    <row r="459" spans="2:8" s="126" customFormat="1" ht="15">
      <c r="B459" s="206" t="s">
        <v>2979</v>
      </c>
      <c r="C459" s="175">
        <v>1</v>
      </c>
      <c r="F459" s="127"/>
      <c r="G459" s="127"/>
      <c r="H459" s="127"/>
    </row>
    <row r="460" spans="2:8" s="126" customFormat="1">
      <c r="C460" s="125"/>
      <c r="F460" s="127"/>
      <c r="G460" s="127"/>
      <c r="H460" s="127"/>
    </row>
    <row r="461" spans="2:8" s="126" customFormat="1">
      <c r="C461" s="125"/>
      <c r="F461" s="127"/>
      <c r="G461" s="127"/>
      <c r="H461" s="127"/>
    </row>
    <row r="462" spans="2:8" s="126" customFormat="1" ht="15">
      <c r="B462" s="258" t="s">
        <v>2969</v>
      </c>
      <c r="C462" s="176" t="s">
        <v>2815</v>
      </c>
      <c r="F462" s="127"/>
      <c r="G462" s="127"/>
      <c r="H462" s="127"/>
    </row>
    <row r="463" spans="2:8" s="126" customFormat="1" ht="15">
      <c r="B463" s="206" t="s">
        <v>2979</v>
      </c>
      <c r="C463" s="175">
        <v>1</v>
      </c>
      <c r="F463" s="127"/>
      <c r="G463" s="127"/>
      <c r="H463" s="127"/>
    </row>
    <row r="464" spans="2:8" s="126" customFormat="1">
      <c r="C464" s="125"/>
      <c r="F464" s="127"/>
      <c r="G464" s="127"/>
      <c r="H464" s="127"/>
    </row>
    <row r="465" spans="2:8" s="126" customFormat="1">
      <c r="C465" s="125"/>
      <c r="F465" s="127"/>
      <c r="G465" s="127"/>
      <c r="H465" s="127"/>
    </row>
    <row r="466" spans="2:8" s="126" customFormat="1" ht="15">
      <c r="B466" s="258" t="s">
        <v>2970</v>
      </c>
      <c r="C466" s="177" t="s">
        <v>2817</v>
      </c>
      <c r="F466" s="127"/>
      <c r="G466" s="127"/>
      <c r="H466" s="127"/>
    </row>
    <row r="467" spans="2:8" s="126" customFormat="1" ht="15">
      <c r="B467" s="206" t="s">
        <v>2979</v>
      </c>
      <c r="C467" s="189">
        <v>403844409.79000002</v>
      </c>
      <c r="F467" s="127"/>
      <c r="G467" s="127"/>
      <c r="H467" s="127"/>
    </row>
    <row r="468" spans="2:8" s="126" customFormat="1" ht="15.75">
      <c r="C468" s="246">
        <f>SUM(C467)</f>
        <v>403844409.79000002</v>
      </c>
      <c r="F468" s="127"/>
      <c r="G468" s="127"/>
      <c r="H468" s="127"/>
    </row>
    <row r="469" spans="2:8" s="126" customFormat="1">
      <c r="C469" s="125"/>
      <c r="F469" s="127"/>
      <c r="G469" s="127"/>
      <c r="H469" s="127"/>
    </row>
    <row r="470" spans="2:8" s="126" customFormat="1" ht="15">
      <c r="B470" s="258" t="s">
        <v>2971</v>
      </c>
      <c r="C470" s="177" t="s">
        <v>2817</v>
      </c>
      <c r="F470" s="127"/>
      <c r="G470" s="127"/>
      <c r="H470" s="127"/>
    </row>
    <row r="471" spans="2:8" s="126" customFormat="1" ht="15">
      <c r="B471" s="206" t="s">
        <v>2979</v>
      </c>
      <c r="C471" s="189">
        <v>377130566.94</v>
      </c>
      <c r="F471" s="127"/>
      <c r="G471" s="127"/>
      <c r="H471" s="127"/>
    </row>
    <row r="472" spans="2:8" s="126" customFormat="1" ht="15.75">
      <c r="C472" s="246">
        <f>SUM(C471)</f>
        <v>377130566.94</v>
      </c>
      <c r="F472" s="127"/>
      <c r="G472" s="127"/>
      <c r="H472" s="127"/>
    </row>
    <row r="473" spans="2:8" s="126" customFormat="1">
      <c r="C473" s="125"/>
      <c r="F473" s="127"/>
      <c r="G473" s="127"/>
      <c r="H473" s="127"/>
    </row>
    <row r="474" spans="2:8" s="126" customFormat="1" ht="15.75">
      <c r="B474" s="263" t="s">
        <v>2819</v>
      </c>
      <c r="C474" s="246">
        <f>+C472-C468</f>
        <v>-26713842.850000024</v>
      </c>
      <c r="F474" s="127"/>
      <c r="G474" s="127"/>
      <c r="H474" s="127"/>
    </row>
    <row r="475" spans="2:8" s="126" customFormat="1" ht="15.75">
      <c r="B475" s="264"/>
      <c r="C475" s="265"/>
      <c r="F475" s="127"/>
      <c r="G475" s="127"/>
      <c r="H475" s="127"/>
    </row>
  </sheetData>
  <mergeCells count="4">
    <mergeCell ref="B1:E1"/>
    <mergeCell ref="C3:C7"/>
    <mergeCell ref="D3:D7"/>
    <mergeCell ref="F230:F262"/>
  </mergeCells>
  <phoneticPr fontId="0" type="noConversion"/>
  <conditionalFormatting sqref="B224">
    <cfRule type="expression" dxfId="942" priority="234">
      <formula>$A66264="Total"</formula>
    </cfRule>
  </conditionalFormatting>
  <conditionalFormatting sqref="C459">
    <cfRule type="expression" dxfId="941" priority="228" stopIfTrue="1">
      <formula>$C459="Total"</formula>
    </cfRule>
  </conditionalFormatting>
  <conditionalFormatting sqref="C459">
    <cfRule type="expression" dxfId="940" priority="227">
      <formula>#REF!="Total"</formula>
    </cfRule>
  </conditionalFormatting>
  <conditionalFormatting sqref="C459">
    <cfRule type="expression" dxfId="939" priority="226">
      <formula>#REF!="Total"</formula>
    </cfRule>
  </conditionalFormatting>
  <conditionalFormatting sqref="C459">
    <cfRule type="expression" dxfId="938" priority="225">
      <formula>#REF!="Total"</formula>
    </cfRule>
  </conditionalFormatting>
  <conditionalFormatting sqref="C459">
    <cfRule type="expression" dxfId="937" priority="229">
      <formula>$A459="Total"</formula>
    </cfRule>
  </conditionalFormatting>
  <conditionalFormatting sqref="C459">
    <cfRule type="expression" dxfId="936" priority="230" stopIfTrue="1">
      <formula>#REF!="Total"</formula>
    </cfRule>
  </conditionalFormatting>
  <conditionalFormatting sqref="C459">
    <cfRule type="expression" dxfId="935" priority="231">
      <formula>$A400="Total"</formula>
    </cfRule>
  </conditionalFormatting>
  <conditionalFormatting sqref="C459">
    <cfRule type="expression" dxfId="934" priority="232">
      <formula>#REF!="Total"</formula>
    </cfRule>
  </conditionalFormatting>
  <conditionalFormatting sqref="C459">
    <cfRule type="expression" dxfId="933" priority="233">
      <formula>#REF!="Total"</formula>
    </cfRule>
  </conditionalFormatting>
  <conditionalFormatting sqref="C463">
    <cfRule type="expression" dxfId="932" priority="146" stopIfTrue="1">
      <formula>$C463="Total"</formula>
    </cfRule>
  </conditionalFormatting>
  <conditionalFormatting sqref="C463">
    <cfRule type="expression" dxfId="931" priority="145">
      <formula>#REF!="Total"</formula>
    </cfRule>
  </conditionalFormatting>
  <conditionalFormatting sqref="C463">
    <cfRule type="expression" dxfId="930" priority="144">
      <formula>#REF!="Total"</formula>
    </cfRule>
  </conditionalFormatting>
  <conditionalFormatting sqref="C463">
    <cfRule type="expression" dxfId="929" priority="143">
      <formula>#REF!="Total"</formula>
    </cfRule>
  </conditionalFormatting>
  <conditionalFormatting sqref="C463">
    <cfRule type="expression" dxfId="928" priority="147">
      <formula>$A463="Total"</formula>
    </cfRule>
  </conditionalFormatting>
  <conditionalFormatting sqref="C463">
    <cfRule type="expression" dxfId="927" priority="148" stopIfTrue="1">
      <formula>#REF!="Total"</formula>
    </cfRule>
  </conditionalFormatting>
  <conditionalFormatting sqref="C463">
    <cfRule type="expression" dxfId="926" priority="149">
      <formula>$A404="Total"</formula>
    </cfRule>
  </conditionalFormatting>
  <conditionalFormatting sqref="C463">
    <cfRule type="expression" dxfId="925" priority="150">
      <formula>#REF!="Total"</formula>
    </cfRule>
  </conditionalFormatting>
  <conditionalFormatting sqref="C463">
    <cfRule type="expression" dxfId="924" priority="151">
      <formula>#REF!="Total"</formula>
    </cfRule>
  </conditionalFormatting>
  <conditionalFormatting sqref="C467">
    <cfRule type="expression" dxfId="923" priority="107">
      <formula>#REF!="Total"</formula>
    </cfRule>
  </conditionalFormatting>
  <conditionalFormatting sqref="C467">
    <cfRule type="expression" dxfId="922" priority="106">
      <formula>#REF!="Total"</formula>
    </cfRule>
  </conditionalFormatting>
  <conditionalFormatting sqref="C467">
    <cfRule type="expression" dxfId="921" priority="105">
      <formula>#REF!="Total"</formula>
    </cfRule>
  </conditionalFormatting>
  <conditionalFormatting sqref="C467">
    <cfRule type="expression" dxfId="920" priority="104">
      <formula>#REF!="Total"</formula>
    </cfRule>
  </conditionalFormatting>
  <conditionalFormatting sqref="C467">
    <cfRule type="expression" dxfId="919" priority="103">
      <formula>#REF!="Total"</formula>
    </cfRule>
  </conditionalFormatting>
  <conditionalFormatting sqref="C467">
    <cfRule type="expression" dxfId="918" priority="102">
      <formula>#REF!="Total"</formula>
    </cfRule>
  </conditionalFormatting>
  <conditionalFormatting sqref="C467">
    <cfRule type="expression" dxfId="917" priority="101">
      <formula>#REF!="Total"</formula>
    </cfRule>
  </conditionalFormatting>
  <conditionalFormatting sqref="C467">
    <cfRule type="expression" dxfId="916" priority="100">
      <formula>#REF!="Total"</formula>
    </cfRule>
  </conditionalFormatting>
  <conditionalFormatting sqref="C467">
    <cfRule type="expression" dxfId="915" priority="99">
      <formula>#REF!="Total"</formula>
    </cfRule>
  </conditionalFormatting>
  <conditionalFormatting sqref="C467">
    <cfRule type="expression" dxfId="914" priority="108">
      <formula>#REF!="Total"</formula>
    </cfRule>
  </conditionalFormatting>
  <conditionalFormatting sqref="C467">
    <cfRule type="expression" dxfId="913" priority="109">
      <formula>#REF!="Total"</formula>
    </cfRule>
  </conditionalFormatting>
  <conditionalFormatting sqref="C467">
    <cfRule type="expression" dxfId="912" priority="110">
      <formula>#REF!="Total"</formula>
    </cfRule>
  </conditionalFormatting>
  <conditionalFormatting sqref="C467">
    <cfRule type="expression" dxfId="911" priority="111">
      <formula>#REF!="Total"</formula>
    </cfRule>
  </conditionalFormatting>
  <conditionalFormatting sqref="C467">
    <cfRule type="expression" dxfId="910" priority="112">
      <formula>$A467="Total"</formula>
    </cfRule>
  </conditionalFormatting>
  <conditionalFormatting sqref="C467">
    <cfRule type="expression" dxfId="909" priority="98">
      <formula>#REF!="Total"</formula>
    </cfRule>
  </conditionalFormatting>
  <conditionalFormatting sqref="C467">
    <cfRule type="expression" dxfId="908" priority="113">
      <formula>$A427="Total"</formula>
    </cfRule>
  </conditionalFormatting>
  <conditionalFormatting sqref="C467">
    <cfRule type="expression" dxfId="907" priority="114">
      <formula>#REF!="Total"</formula>
    </cfRule>
  </conditionalFormatting>
  <conditionalFormatting sqref="C467">
    <cfRule type="expression" dxfId="906" priority="115">
      <formula>#REF!="Total"</formula>
    </cfRule>
  </conditionalFormatting>
  <conditionalFormatting sqref="C467">
    <cfRule type="expression" dxfId="905" priority="116">
      <formula>#REF!="Total"</formula>
    </cfRule>
  </conditionalFormatting>
  <conditionalFormatting sqref="C467">
    <cfRule type="expression" dxfId="904" priority="117">
      <formula>#REF!="Total"</formula>
    </cfRule>
  </conditionalFormatting>
  <conditionalFormatting sqref="C467">
    <cfRule type="expression" dxfId="903" priority="118">
      <formula>#REF!="Total"</formula>
    </cfRule>
  </conditionalFormatting>
  <conditionalFormatting sqref="C467">
    <cfRule type="expression" dxfId="902" priority="119">
      <formula>#REF!="Total"</formula>
    </cfRule>
  </conditionalFormatting>
  <conditionalFormatting sqref="C467">
    <cfRule type="expression" dxfId="901" priority="120">
      <formula>#REF!="Total"</formula>
    </cfRule>
  </conditionalFormatting>
  <conditionalFormatting sqref="C467">
    <cfRule type="expression" dxfId="900" priority="121">
      <formula>#REF!="Total"</formula>
    </cfRule>
  </conditionalFormatting>
  <conditionalFormatting sqref="C467">
    <cfRule type="expression" dxfId="899" priority="122">
      <formula>#REF!="Total"</formula>
    </cfRule>
  </conditionalFormatting>
  <conditionalFormatting sqref="C467">
    <cfRule type="expression" dxfId="898" priority="123">
      <formula>#REF!="Total"</formula>
    </cfRule>
  </conditionalFormatting>
  <conditionalFormatting sqref="C467">
    <cfRule type="expression" dxfId="897" priority="124">
      <formula>#REF!="Total"</formula>
    </cfRule>
  </conditionalFormatting>
  <conditionalFormatting sqref="C467">
    <cfRule type="expression" dxfId="896" priority="125">
      <formula>#REF!="Total"</formula>
    </cfRule>
  </conditionalFormatting>
  <conditionalFormatting sqref="C467">
    <cfRule type="expression" dxfId="895" priority="126">
      <formula>#REF!="Total"</formula>
    </cfRule>
  </conditionalFormatting>
  <conditionalFormatting sqref="C467">
    <cfRule type="expression" dxfId="894" priority="127">
      <formula>#REF!="Total"</formula>
    </cfRule>
  </conditionalFormatting>
  <conditionalFormatting sqref="C467">
    <cfRule type="expression" dxfId="893" priority="128">
      <formula>#REF!="Total"</formula>
    </cfRule>
  </conditionalFormatting>
  <conditionalFormatting sqref="C467">
    <cfRule type="expression" dxfId="892" priority="129">
      <formula>#REF!="Total"</formula>
    </cfRule>
  </conditionalFormatting>
  <conditionalFormatting sqref="C467">
    <cfRule type="expression" dxfId="891" priority="97">
      <formula>$A423="Total"</formula>
    </cfRule>
  </conditionalFormatting>
  <conditionalFormatting sqref="C467">
    <cfRule type="expression" dxfId="890" priority="130">
      <formula>#REF!="Total"</formula>
    </cfRule>
  </conditionalFormatting>
  <conditionalFormatting sqref="C467">
    <cfRule type="expression" dxfId="889" priority="131">
      <formula>#REF!="Total"</formula>
    </cfRule>
  </conditionalFormatting>
  <conditionalFormatting sqref="C467">
    <cfRule type="expression" dxfId="888" priority="132">
      <formula>$A476="Total"</formula>
    </cfRule>
  </conditionalFormatting>
  <conditionalFormatting sqref="C467">
    <cfRule type="expression" dxfId="887" priority="133">
      <formula>$A421="Total"</formula>
    </cfRule>
  </conditionalFormatting>
  <conditionalFormatting sqref="C467">
    <cfRule type="expression" dxfId="886" priority="96">
      <formula>$A425="Total"</formula>
    </cfRule>
  </conditionalFormatting>
  <conditionalFormatting sqref="C467">
    <cfRule type="expression" dxfId="885" priority="95">
      <formula>#REF!="Total"</formula>
    </cfRule>
  </conditionalFormatting>
  <conditionalFormatting sqref="C467">
    <cfRule type="expression" dxfId="884" priority="94">
      <formula>$A382="Total"</formula>
    </cfRule>
  </conditionalFormatting>
  <conditionalFormatting sqref="C467">
    <cfRule type="expression" dxfId="883" priority="134">
      <formula>$A426="Total"</formula>
    </cfRule>
  </conditionalFormatting>
  <conditionalFormatting sqref="C467">
    <cfRule type="expression" dxfId="882" priority="135">
      <formula>$A478="Total"</formula>
    </cfRule>
  </conditionalFormatting>
  <conditionalFormatting sqref="C467">
    <cfRule type="expression" dxfId="881" priority="136">
      <formula>$A417="Total"</formula>
    </cfRule>
  </conditionalFormatting>
  <conditionalFormatting sqref="C467">
    <cfRule type="expression" dxfId="880" priority="137">
      <formula>$A380="Total"</formula>
    </cfRule>
  </conditionalFormatting>
  <conditionalFormatting sqref="C467">
    <cfRule type="expression" dxfId="879" priority="138">
      <formula>$A473="Total"</formula>
    </cfRule>
  </conditionalFormatting>
  <conditionalFormatting sqref="C467">
    <cfRule type="expression" dxfId="878" priority="139">
      <formula>$A475="Total"</formula>
    </cfRule>
  </conditionalFormatting>
  <conditionalFormatting sqref="C467">
    <cfRule type="expression" dxfId="877" priority="140">
      <formula>#REF!="Total"</formula>
    </cfRule>
  </conditionalFormatting>
  <conditionalFormatting sqref="C467">
    <cfRule type="expression" dxfId="876" priority="141">
      <formula>#REF!="Total"</formula>
    </cfRule>
  </conditionalFormatting>
  <conditionalFormatting sqref="C467">
    <cfRule type="expression" dxfId="875" priority="142">
      <formula>#REF!="Total"</formula>
    </cfRule>
  </conditionalFormatting>
  <conditionalFormatting sqref="C467">
    <cfRule type="expression" dxfId="874" priority="72">
      <formula>$A379="Total"</formula>
    </cfRule>
  </conditionalFormatting>
  <conditionalFormatting sqref="C467">
    <cfRule type="expression" dxfId="873" priority="73">
      <formula>$A419="Total"</formula>
    </cfRule>
  </conditionalFormatting>
  <conditionalFormatting sqref="C467">
    <cfRule type="expression" dxfId="872" priority="93">
      <formula>$A466="Total"</formula>
    </cfRule>
  </conditionalFormatting>
  <conditionalFormatting sqref="C467">
    <cfRule type="expression" dxfId="871" priority="92">
      <formula>$A465="Total"</formula>
    </cfRule>
  </conditionalFormatting>
  <conditionalFormatting sqref="C467">
    <cfRule type="expression" dxfId="870" priority="91">
      <formula>$A464="Total"</formula>
    </cfRule>
  </conditionalFormatting>
  <conditionalFormatting sqref="C467">
    <cfRule type="expression" dxfId="869" priority="90">
      <formula>$A419="Total"</formula>
    </cfRule>
  </conditionalFormatting>
  <conditionalFormatting sqref="C467">
    <cfRule type="expression" dxfId="868" priority="89">
      <formula>$A459="Total"</formula>
    </cfRule>
  </conditionalFormatting>
  <conditionalFormatting sqref="C467">
    <cfRule type="expression" dxfId="867" priority="88">
      <formula>$A456="Total"</formula>
    </cfRule>
  </conditionalFormatting>
  <conditionalFormatting sqref="C467">
    <cfRule type="expression" dxfId="866" priority="87">
      <formula>$A435="Total"</formula>
    </cfRule>
  </conditionalFormatting>
  <conditionalFormatting sqref="C467">
    <cfRule type="expression" dxfId="865" priority="86">
      <formula>$A419="Total"</formula>
    </cfRule>
  </conditionalFormatting>
  <conditionalFormatting sqref="C467">
    <cfRule type="expression" dxfId="864" priority="85">
      <formula>$A503="Total"</formula>
    </cfRule>
  </conditionalFormatting>
  <conditionalFormatting sqref="C467">
    <cfRule type="expression" dxfId="863" priority="84">
      <formula>$A437="Total"</formula>
    </cfRule>
  </conditionalFormatting>
  <conditionalFormatting sqref="C467">
    <cfRule type="expression" dxfId="862" priority="74">
      <formula>$A422="Total"</formula>
    </cfRule>
  </conditionalFormatting>
  <conditionalFormatting sqref="C467">
    <cfRule type="expression" dxfId="861" priority="83">
      <formula>$A466="Total"</formula>
    </cfRule>
  </conditionalFormatting>
  <conditionalFormatting sqref="C467">
    <cfRule type="expression" dxfId="860" priority="82">
      <formula>$A465="Total"</formula>
    </cfRule>
  </conditionalFormatting>
  <conditionalFormatting sqref="C467">
    <cfRule type="expression" dxfId="859" priority="81">
      <formula>$A464="Total"</formula>
    </cfRule>
  </conditionalFormatting>
  <conditionalFormatting sqref="C467">
    <cfRule type="expression" dxfId="858" priority="80">
      <formula>$A459="Total"</formula>
    </cfRule>
  </conditionalFormatting>
  <conditionalFormatting sqref="C467">
    <cfRule type="expression" dxfId="857" priority="79">
      <formula>$A456="Total"</formula>
    </cfRule>
  </conditionalFormatting>
  <conditionalFormatting sqref="C467">
    <cfRule type="expression" dxfId="856" priority="78">
      <formula>$A419="Total"</formula>
    </cfRule>
  </conditionalFormatting>
  <conditionalFormatting sqref="C467">
    <cfRule type="expression" dxfId="855" priority="77">
      <formula>$A435="Total"</formula>
    </cfRule>
  </conditionalFormatting>
  <conditionalFormatting sqref="C467">
    <cfRule type="expression" dxfId="854" priority="76">
      <formula>$A503="Total"</formula>
    </cfRule>
  </conditionalFormatting>
  <conditionalFormatting sqref="C467">
    <cfRule type="expression" dxfId="853" priority="75">
      <formula>$A437="Total"</formula>
    </cfRule>
  </conditionalFormatting>
  <conditionalFormatting sqref="C471">
    <cfRule type="expression" dxfId="852" priority="36">
      <formula>#REF!="Total"</formula>
    </cfRule>
  </conditionalFormatting>
  <conditionalFormatting sqref="C471">
    <cfRule type="expression" dxfId="851" priority="35">
      <formula>#REF!="Total"</formula>
    </cfRule>
  </conditionalFormatting>
  <conditionalFormatting sqref="C471">
    <cfRule type="expression" dxfId="850" priority="34">
      <formula>#REF!="Total"</formula>
    </cfRule>
  </conditionalFormatting>
  <conditionalFormatting sqref="C471">
    <cfRule type="expression" dxfId="849" priority="33">
      <formula>#REF!="Total"</formula>
    </cfRule>
  </conditionalFormatting>
  <conditionalFormatting sqref="C471">
    <cfRule type="expression" dxfId="848" priority="32">
      <formula>#REF!="Total"</formula>
    </cfRule>
  </conditionalFormatting>
  <conditionalFormatting sqref="C471">
    <cfRule type="expression" dxfId="847" priority="31">
      <formula>#REF!="Total"</formula>
    </cfRule>
  </conditionalFormatting>
  <conditionalFormatting sqref="C471">
    <cfRule type="expression" dxfId="846" priority="30">
      <formula>#REF!="Total"</formula>
    </cfRule>
  </conditionalFormatting>
  <conditionalFormatting sqref="C471">
    <cfRule type="expression" dxfId="845" priority="29">
      <formula>#REF!="Total"</formula>
    </cfRule>
  </conditionalFormatting>
  <conditionalFormatting sqref="C471">
    <cfRule type="expression" dxfId="844" priority="28">
      <formula>#REF!="Total"</formula>
    </cfRule>
  </conditionalFormatting>
  <conditionalFormatting sqref="C471">
    <cfRule type="expression" dxfId="843" priority="37">
      <formula>#REF!="Total"</formula>
    </cfRule>
  </conditionalFormatting>
  <conditionalFormatting sqref="C471">
    <cfRule type="expression" dxfId="842" priority="38">
      <formula>#REF!="Total"</formula>
    </cfRule>
  </conditionalFormatting>
  <conditionalFormatting sqref="C471">
    <cfRule type="expression" dxfId="841" priority="39">
      <formula>#REF!="Total"</formula>
    </cfRule>
  </conditionalFormatting>
  <conditionalFormatting sqref="C471">
    <cfRule type="expression" dxfId="840" priority="40">
      <formula>#REF!="Total"</formula>
    </cfRule>
  </conditionalFormatting>
  <conditionalFormatting sqref="C471">
    <cfRule type="expression" dxfId="839" priority="41">
      <formula>$A471="Total"</formula>
    </cfRule>
  </conditionalFormatting>
  <conditionalFormatting sqref="C471">
    <cfRule type="expression" dxfId="838" priority="27">
      <formula>#REF!="Total"</formula>
    </cfRule>
  </conditionalFormatting>
  <conditionalFormatting sqref="C471">
    <cfRule type="expression" dxfId="837" priority="42">
      <formula>$A431="Total"</formula>
    </cfRule>
  </conditionalFormatting>
  <conditionalFormatting sqref="C471">
    <cfRule type="expression" dxfId="836" priority="43">
      <formula>#REF!="Total"</formula>
    </cfRule>
  </conditionalFormatting>
  <conditionalFormatting sqref="C471">
    <cfRule type="expression" dxfId="835" priority="44">
      <formula>#REF!="Total"</formula>
    </cfRule>
  </conditionalFormatting>
  <conditionalFormatting sqref="C471">
    <cfRule type="expression" dxfId="834" priority="45">
      <formula>#REF!="Total"</formula>
    </cfRule>
  </conditionalFormatting>
  <conditionalFormatting sqref="C471">
    <cfRule type="expression" dxfId="833" priority="46">
      <formula>#REF!="Total"</formula>
    </cfRule>
  </conditionalFormatting>
  <conditionalFormatting sqref="C471">
    <cfRule type="expression" dxfId="832" priority="47">
      <formula>#REF!="Total"</formula>
    </cfRule>
  </conditionalFormatting>
  <conditionalFormatting sqref="C471">
    <cfRule type="expression" dxfId="831" priority="48">
      <formula>#REF!="Total"</formula>
    </cfRule>
  </conditionalFormatting>
  <conditionalFormatting sqref="C471">
    <cfRule type="expression" dxfId="830" priority="49">
      <formula>#REF!="Total"</formula>
    </cfRule>
  </conditionalFormatting>
  <conditionalFormatting sqref="C471">
    <cfRule type="expression" dxfId="829" priority="50">
      <formula>#REF!="Total"</formula>
    </cfRule>
  </conditionalFormatting>
  <conditionalFormatting sqref="C471">
    <cfRule type="expression" dxfId="828" priority="51">
      <formula>#REF!="Total"</formula>
    </cfRule>
  </conditionalFormatting>
  <conditionalFormatting sqref="C471">
    <cfRule type="expression" dxfId="827" priority="52">
      <formula>#REF!="Total"</formula>
    </cfRule>
  </conditionalFormatting>
  <conditionalFormatting sqref="C471">
    <cfRule type="expression" dxfId="826" priority="53">
      <formula>#REF!="Total"</formula>
    </cfRule>
  </conditionalFormatting>
  <conditionalFormatting sqref="C471">
    <cfRule type="expression" dxfId="825" priority="54">
      <formula>#REF!="Total"</formula>
    </cfRule>
  </conditionalFormatting>
  <conditionalFormatting sqref="C471">
    <cfRule type="expression" dxfId="824" priority="55">
      <formula>#REF!="Total"</formula>
    </cfRule>
  </conditionalFormatting>
  <conditionalFormatting sqref="C471">
    <cfRule type="expression" dxfId="823" priority="56">
      <formula>#REF!="Total"</formula>
    </cfRule>
  </conditionalFormatting>
  <conditionalFormatting sqref="C471">
    <cfRule type="expression" dxfId="822" priority="57">
      <formula>#REF!="Total"</formula>
    </cfRule>
  </conditionalFormatting>
  <conditionalFormatting sqref="C471">
    <cfRule type="expression" dxfId="821" priority="58">
      <formula>#REF!="Total"</formula>
    </cfRule>
  </conditionalFormatting>
  <conditionalFormatting sqref="C471">
    <cfRule type="expression" dxfId="820" priority="26">
      <formula>$A427="Total"</formula>
    </cfRule>
  </conditionalFormatting>
  <conditionalFormatting sqref="C471">
    <cfRule type="expression" dxfId="819" priority="59">
      <formula>#REF!="Total"</formula>
    </cfRule>
  </conditionalFormatting>
  <conditionalFormatting sqref="C471">
    <cfRule type="expression" dxfId="818" priority="60">
      <formula>#REF!="Total"</formula>
    </cfRule>
  </conditionalFormatting>
  <conditionalFormatting sqref="C471">
    <cfRule type="expression" dxfId="817" priority="61">
      <formula>$A480="Total"</formula>
    </cfRule>
  </conditionalFormatting>
  <conditionalFormatting sqref="C471">
    <cfRule type="expression" dxfId="816" priority="62">
      <formula>$A425="Total"</formula>
    </cfRule>
  </conditionalFormatting>
  <conditionalFormatting sqref="C471">
    <cfRule type="expression" dxfId="815" priority="25">
      <formula>$A429="Total"</formula>
    </cfRule>
  </conditionalFormatting>
  <conditionalFormatting sqref="C471">
    <cfRule type="expression" dxfId="814" priority="24">
      <formula>#REF!="Total"</formula>
    </cfRule>
  </conditionalFormatting>
  <conditionalFormatting sqref="C471">
    <cfRule type="expression" dxfId="813" priority="23">
      <formula>$A386="Total"</formula>
    </cfRule>
  </conditionalFormatting>
  <conditionalFormatting sqref="C471">
    <cfRule type="expression" dxfId="812" priority="63">
      <formula>$A430="Total"</formula>
    </cfRule>
  </conditionalFormatting>
  <conditionalFormatting sqref="C471">
    <cfRule type="expression" dxfId="811" priority="64">
      <formula>$A482="Total"</formula>
    </cfRule>
  </conditionalFormatting>
  <conditionalFormatting sqref="C471">
    <cfRule type="expression" dxfId="810" priority="65">
      <formula>$A421="Total"</formula>
    </cfRule>
  </conditionalFormatting>
  <conditionalFormatting sqref="C471">
    <cfRule type="expression" dxfId="809" priority="66">
      <formula>$A384="Total"</formula>
    </cfRule>
  </conditionalFormatting>
  <conditionalFormatting sqref="C471">
    <cfRule type="expression" dxfId="808" priority="67">
      <formula>$A477="Total"</formula>
    </cfRule>
  </conditionalFormatting>
  <conditionalFormatting sqref="C471">
    <cfRule type="expression" dxfId="807" priority="68">
      <formula>$A479="Total"</formula>
    </cfRule>
  </conditionalFormatting>
  <conditionalFormatting sqref="C471">
    <cfRule type="expression" dxfId="806" priority="69">
      <formula>#REF!="Total"</formula>
    </cfRule>
  </conditionalFormatting>
  <conditionalFormatting sqref="C471">
    <cfRule type="expression" dxfId="805" priority="70">
      <formula>#REF!="Total"</formula>
    </cfRule>
  </conditionalFormatting>
  <conditionalFormatting sqref="C471">
    <cfRule type="expression" dxfId="804" priority="71">
      <formula>#REF!="Total"</formula>
    </cfRule>
  </conditionalFormatting>
  <conditionalFormatting sqref="C471">
    <cfRule type="expression" dxfId="803" priority="1">
      <formula>$A383="Total"</formula>
    </cfRule>
  </conditionalFormatting>
  <conditionalFormatting sqref="C471">
    <cfRule type="expression" dxfId="802" priority="2">
      <formula>$A423="Total"</formula>
    </cfRule>
  </conditionalFormatting>
  <conditionalFormatting sqref="C471">
    <cfRule type="expression" dxfId="801" priority="22">
      <formula>$A470="Total"</formula>
    </cfRule>
  </conditionalFormatting>
  <conditionalFormatting sqref="C471">
    <cfRule type="expression" dxfId="800" priority="21">
      <formula>$A469="Total"</formula>
    </cfRule>
  </conditionalFormatting>
  <conditionalFormatting sqref="C471">
    <cfRule type="expression" dxfId="799" priority="20">
      <formula>$A468="Total"</formula>
    </cfRule>
  </conditionalFormatting>
  <conditionalFormatting sqref="C471">
    <cfRule type="expression" dxfId="798" priority="19">
      <formula>$A423="Total"</formula>
    </cfRule>
  </conditionalFormatting>
  <conditionalFormatting sqref="C471">
    <cfRule type="expression" dxfId="797" priority="18">
      <formula>$A463="Total"</formula>
    </cfRule>
  </conditionalFormatting>
  <conditionalFormatting sqref="C471">
    <cfRule type="expression" dxfId="796" priority="17">
      <formula>$A460="Total"</formula>
    </cfRule>
  </conditionalFormatting>
  <conditionalFormatting sqref="C471">
    <cfRule type="expression" dxfId="795" priority="16">
      <formula>$A439="Total"</formula>
    </cfRule>
  </conditionalFormatting>
  <conditionalFormatting sqref="C471">
    <cfRule type="expression" dxfId="794" priority="15">
      <formula>$A423="Total"</formula>
    </cfRule>
  </conditionalFormatting>
  <conditionalFormatting sqref="C471">
    <cfRule type="expression" dxfId="793" priority="14">
      <formula>$A507="Total"</formula>
    </cfRule>
  </conditionalFormatting>
  <conditionalFormatting sqref="C471">
    <cfRule type="expression" dxfId="792" priority="13">
      <formula>$A441="Total"</formula>
    </cfRule>
  </conditionalFormatting>
  <conditionalFormatting sqref="C471">
    <cfRule type="expression" dxfId="791" priority="3">
      <formula>$A426="Total"</formula>
    </cfRule>
  </conditionalFormatting>
  <conditionalFormatting sqref="C471">
    <cfRule type="expression" dxfId="790" priority="12">
      <formula>$A470="Total"</formula>
    </cfRule>
  </conditionalFormatting>
  <conditionalFormatting sqref="C471">
    <cfRule type="expression" dxfId="789" priority="11">
      <formula>$A469="Total"</formula>
    </cfRule>
  </conditionalFormatting>
  <conditionalFormatting sqref="C471">
    <cfRule type="expression" dxfId="788" priority="10">
      <formula>$A468="Total"</formula>
    </cfRule>
  </conditionalFormatting>
  <conditionalFormatting sqref="C471">
    <cfRule type="expression" dxfId="787" priority="9">
      <formula>$A463="Total"</formula>
    </cfRule>
  </conditionalFormatting>
  <conditionalFormatting sqref="C471">
    <cfRule type="expression" dxfId="786" priority="8">
      <formula>$A460="Total"</formula>
    </cfRule>
  </conditionalFormatting>
  <conditionalFormatting sqref="C471">
    <cfRule type="expression" dxfId="785" priority="7">
      <formula>$A423="Total"</formula>
    </cfRule>
  </conditionalFormatting>
  <conditionalFormatting sqref="C471">
    <cfRule type="expression" dxfId="784" priority="6">
      <formula>$A439="Total"</formula>
    </cfRule>
  </conditionalFormatting>
  <conditionalFormatting sqref="C471">
    <cfRule type="expression" dxfId="783" priority="5">
      <formula>$A507="Total"</formula>
    </cfRule>
  </conditionalFormatting>
  <conditionalFormatting sqref="C471">
    <cfRule type="expression" dxfId="782" priority="4">
      <formula>$A441="Total"</formula>
    </cfRule>
  </conditionalFormatting>
  <hyperlinks>
    <hyperlink ref="A1" location="Index!A1" display="Index" xr:uid="{00000000-0004-0000-0200-000000000000}"/>
  </hyperlinks>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283"/>
  <sheetViews>
    <sheetView workbookViewId="0">
      <selection activeCell="B1" sqref="B1:E1"/>
    </sheetView>
  </sheetViews>
  <sheetFormatPr defaultRowHeight="12.75"/>
  <cols>
    <col min="1" max="1" width="5.42578125" style="122" bestFit="1" customWidth="1"/>
    <col min="2" max="2" width="82" style="122" bestFit="1" customWidth="1"/>
    <col min="3" max="3" width="25.7109375" style="121" customWidth="1"/>
    <col min="4" max="4" width="30.28515625" style="122" bestFit="1" customWidth="1"/>
    <col min="5" max="5" width="14" style="122" bestFit="1" customWidth="1"/>
    <col min="6" max="6" width="11.28515625" style="123" customWidth="1"/>
    <col min="7" max="7" width="18.140625" style="123" bestFit="1" customWidth="1"/>
    <col min="8" max="8" width="9.140625" style="123" bestFit="1"/>
    <col min="9" max="16384" width="9.140625" style="122"/>
  </cols>
  <sheetData>
    <row r="1" spans="1:9" s="1" customFormat="1">
      <c r="A1" s="3" t="s">
        <v>248</v>
      </c>
      <c r="B1" s="375" t="s">
        <v>294</v>
      </c>
      <c r="C1" s="375"/>
      <c r="D1" s="375"/>
      <c r="E1" s="375"/>
      <c r="F1" s="4"/>
      <c r="G1" s="4"/>
      <c r="H1" s="4"/>
    </row>
    <row r="2" spans="1:9" s="1" customFormat="1" ht="13.5" thickBot="1">
      <c r="C2" s="18"/>
      <c r="F2" s="4"/>
      <c r="G2" s="4"/>
      <c r="H2" s="4"/>
    </row>
    <row r="3" spans="1:9" s="10" customFormat="1" ht="15">
      <c r="B3" s="22" t="s">
        <v>969</v>
      </c>
      <c r="C3" s="376"/>
      <c r="D3" s="379"/>
      <c r="F3" s="16"/>
      <c r="G3" s="16"/>
      <c r="H3" s="16"/>
    </row>
    <row r="4" spans="1:9" s="10" customFormat="1" ht="15">
      <c r="B4" s="24" t="s">
        <v>970</v>
      </c>
      <c r="C4" s="377"/>
      <c r="D4" s="380"/>
      <c r="F4" s="16"/>
      <c r="G4" s="16"/>
      <c r="H4" s="16"/>
    </row>
    <row r="5" spans="1:9" s="10" customFormat="1" ht="15">
      <c r="B5" s="24" t="s">
        <v>960</v>
      </c>
      <c r="C5" s="377"/>
      <c r="D5" s="380"/>
      <c r="F5" s="16"/>
      <c r="G5" s="16"/>
      <c r="H5" s="16"/>
    </row>
    <row r="6" spans="1:9" s="10" customFormat="1" ht="15">
      <c r="B6" s="24" t="s">
        <v>971</v>
      </c>
      <c r="C6" s="377"/>
      <c r="D6" s="380"/>
      <c r="F6" s="16"/>
      <c r="G6" s="16"/>
      <c r="H6" s="16"/>
    </row>
    <row r="7" spans="1:9" s="10" customFormat="1" ht="30.75" thickBot="1">
      <c r="B7" s="25" t="s">
        <v>972</v>
      </c>
      <c r="C7" s="378"/>
      <c r="D7" s="381"/>
      <c r="F7" s="16"/>
      <c r="G7" s="16"/>
      <c r="H7" s="16"/>
    </row>
    <row r="8" spans="1:9" s="10" customFormat="1">
      <c r="C8" s="12" t="s">
        <v>963</v>
      </c>
      <c r="D8" s="12" t="s">
        <v>964</v>
      </c>
      <c r="F8" s="16"/>
      <c r="G8" s="16"/>
      <c r="H8" s="16"/>
    </row>
    <row r="10" spans="1:9">
      <c r="B10" s="122" t="s">
        <v>342</v>
      </c>
    </row>
    <row r="12" spans="1:9">
      <c r="B12" s="226" t="s">
        <v>343</v>
      </c>
      <c r="C12" s="227" t="s">
        <v>344</v>
      </c>
      <c r="D12" s="226" t="s">
        <v>373</v>
      </c>
      <c r="E12" s="226" t="s">
        <v>346</v>
      </c>
      <c r="F12" s="228" t="s">
        <v>347</v>
      </c>
      <c r="G12" s="228" t="s">
        <v>348</v>
      </c>
      <c r="H12" s="228" t="s">
        <v>349</v>
      </c>
      <c r="I12" s="131" t="s">
        <v>374</v>
      </c>
    </row>
    <row r="13" spans="1:9">
      <c r="B13" s="131" t="s">
        <v>375</v>
      </c>
    </row>
    <row r="14" spans="1:9">
      <c r="B14" s="131" t="s">
        <v>351</v>
      </c>
    </row>
    <row r="15" spans="1:9">
      <c r="B15" s="122" t="s">
        <v>1086</v>
      </c>
      <c r="C15" s="121" t="s">
        <v>376</v>
      </c>
      <c r="D15" s="122" t="s">
        <v>381</v>
      </c>
      <c r="E15" s="122" t="s">
        <v>512</v>
      </c>
      <c r="F15" s="123">
        <v>45700</v>
      </c>
      <c r="G15" s="123">
        <v>602.83000000000004</v>
      </c>
      <c r="H15" s="123">
        <v>4.53</v>
      </c>
    </row>
    <row r="16" spans="1:9">
      <c r="B16" s="122" t="s">
        <v>1085</v>
      </c>
      <c r="C16" s="121" t="s">
        <v>376</v>
      </c>
      <c r="D16" s="122" t="s">
        <v>396</v>
      </c>
      <c r="E16" s="122" t="s">
        <v>429</v>
      </c>
      <c r="F16" s="123">
        <v>75950</v>
      </c>
      <c r="G16" s="123">
        <v>564.65</v>
      </c>
      <c r="H16" s="123">
        <v>4.24</v>
      </c>
    </row>
    <row r="17" spans="2:8">
      <c r="B17" s="122" t="s">
        <v>1077</v>
      </c>
      <c r="C17" s="121" t="s">
        <v>376</v>
      </c>
      <c r="D17" s="122" t="s">
        <v>381</v>
      </c>
      <c r="E17" s="122" t="s">
        <v>384</v>
      </c>
      <c r="F17" s="123">
        <v>14750</v>
      </c>
      <c r="G17" s="123">
        <v>551.41</v>
      </c>
      <c r="H17" s="123">
        <v>4.1399999999999997</v>
      </c>
    </row>
    <row r="18" spans="2:8">
      <c r="B18" s="122" t="s">
        <v>1105</v>
      </c>
      <c r="C18" s="121" t="s">
        <v>376</v>
      </c>
      <c r="D18" s="122" t="s">
        <v>381</v>
      </c>
      <c r="E18" s="122" t="s">
        <v>382</v>
      </c>
      <c r="F18" s="123">
        <v>28000</v>
      </c>
      <c r="G18" s="123">
        <v>528.57000000000005</v>
      </c>
      <c r="H18" s="123">
        <v>3.97</v>
      </c>
    </row>
    <row r="19" spans="2:8">
      <c r="B19" s="122" t="s">
        <v>1084</v>
      </c>
      <c r="C19" s="121" t="s">
        <v>376</v>
      </c>
      <c r="D19" s="122" t="s">
        <v>410</v>
      </c>
      <c r="E19" s="122" t="s">
        <v>411</v>
      </c>
      <c r="F19" s="123">
        <v>10850</v>
      </c>
      <c r="G19" s="123">
        <v>507.58</v>
      </c>
      <c r="H19" s="123">
        <v>3.81</v>
      </c>
    </row>
    <row r="20" spans="2:8">
      <c r="B20" s="122" t="s">
        <v>1099</v>
      </c>
      <c r="C20" s="121" t="s">
        <v>376</v>
      </c>
      <c r="D20" s="122" t="s">
        <v>377</v>
      </c>
      <c r="E20" s="122" t="s">
        <v>378</v>
      </c>
      <c r="F20" s="123">
        <v>67800</v>
      </c>
      <c r="G20" s="123">
        <v>501.82</v>
      </c>
      <c r="H20" s="123">
        <v>3.77</v>
      </c>
    </row>
    <row r="21" spans="2:8">
      <c r="B21" s="122" t="s">
        <v>1080</v>
      </c>
      <c r="C21" s="121" t="s">
        <v>376</v>
      </c>
      <c r="D21" s="122" t="s">
        <v>431</v>
      </c>
      <c r="E21" s="122" t="s">
        <v>672</v>
      </c>
      <c r="F21" s="123">
        <v>66250</v>
      </c>
      <c r="G21" s="123">
        <v>483.82</v>
      </c>
      <c r="H21" s="123">
        <v>3.63</v>
      </c>
    </row>
    <row r="22" spans="2:8">
      <c r="B22" s="122" t="s">
        <v>1362</v>
      </c>
      <c r="C22" s="121" t="s">
        <v>376</v>
      </c>
      <c r="D22" s="122" t="s">
        <v>377</v>
      </c>
      <c r="E22" s="122" t="s">
        <v>383</v>
      </c>
      <c r="F22" s="123">
        <v>31400</v>
      </c>
      <c r="G22" s="123">
        <v>464.53</v>
      </c>
      <c r="H22" s="123">
        <v>3.49</v>
      </c>
    </row>
    <row r="23" spans="2:8">
      <c r="B23" s="122" t="s">
        <v>1076</v>
      </c>
      <c r="C23" s="121" t="s">
        <v>376</v>
      </c>
      <c r="D23" s="122" t="s">
        <v>396</v>
      </c>
      <c r="E23" s="122" t="s">
        <v>402</v>
      </c>
      <c r="F23" s="123">
        <v>19100</v>
      </c>
      <c r="G23" s="123">
        <v>450.79</v>
      </c>
      <c r="H23" s="123">
        <v>3.39</v>
      </c>
    </row>
    <row r="24" spans="2:8">
      <c r="B24" s="122" t="s">
        <v>1083</v>
      </c>
      <c r="C24" s="121" t="s">
        <v>376</v>
      </c>
      <c r="D24" s="122" t="s">
        <v>379</v>
      </c>
      <c r="E24" s="122" t="s">
        <v>380</v>
      </c>
      <c r="F24" s="123">
        <v>18000</v>
      </c>
      <c r="G24" s="123">
        <v>426.27</v>
      </c>
      <c r="H24" s="123">
        <v>3.2</v>
      </c>
    </row>
    <row r="25" spans="2:8">
      <c r="B25" s="122" t="s">
        <v>1075</v>
      </c>
      <c r="C25" s="121" t="s">
        <v>376</v>
      </c>
      <c r="D25" s="122" t="s">
        <v>396</v>
      </c>
      <c r="E25" s="122" t="s">
        <v>397</v>
      </c>
      <c r="F25" s="123">
        <v>176000</v>
      </c>
      <c r="G25" s="123">
        <v>383.77</v>
      </c>
      <c r="H25" s="123">
        <v>2.88</v>
      </c>
    </row>
    <row r="26" spans="2:8">
      <c r="B26" s="122" t="s">
        <v>1074</v>
      </c>
      <c r="C26" s="121" t="s">
        <v>376</v>
      </c>
      <c r="D26" s="122" t="s">
        <v>590</v>
      </c>
      <c r="E26" s="122" t="s">
        <v>591</v>
      </c>
      <c r="F26" s="123">
        <v>32725</v>
      </c>
      <c r="G26" s="123">
        <v>363.72</v>
      </c>
      <c r="H26" s="123">
        <v>2.73</v>
      </c>
    </row>
    <row r="27" spans="2:8">
      <c r="B27" s="122" t="s">
        <v>1092</v>
      </c>
      <c r="C27" s="121" t="s">
        <v>376</v>
      </c>
      <c r="D27" s="122" t="s">
        <v>438</v>
      </c>
      <c r="E27" s="122" t="s">
        <v>611</v>
      </c>
      <c r="F27" s="123">
        <v>41600</v>
      </c>
      <c r="G27" s="123">
        <v>310.79000000000002</v>
      </c>
      <c r="H27" s="123">
        <v>2.33</v>
      </c>
    </row>
    <row r="28" spans="2:8">
      <c r="B28" s="122" t="s">
        <v>1095</v>
      </c>
      <c r="C28" s="121" t="s">
        <v>376</v>
      </c>
      <c r="D28" s="122" t="s">
        <v>389</v>
      </c>
      <c r="E28" s="122" t="s">
        <v>390</v>
      </c>
      <c r="F28" s="123">
        <v>11000</v>
      </c>
      <c r="G28" s="123">
        <v>284.51</v>
      </c>
      <c r="H28" s="123">
        <v>2.14</v>
      </c>
    </row>
    <row r="29" spans="2:8">
      <c r="B29" s="122" t="s">
        <v>1088</v>
      </c>
      <c r="C29" s="121" t="s">
        <v>376</v>
      </c>
      <c r="D29" s="122" t="s">
        <v>410</v>
      </c>
      <c r="E29" s="122" t="s">
        <v>818</v>
      </c>
      <c r="F29" s="123">
        <v>37500</v>
      </c>
      <c r="G29" s="123">
        <v>275.38</v>
      </c>
      <c r="H29" s="123">
        <v>2.0699999999999998</v>
      </c>
    </row>
    <row r="30" spans="2:8">
      <c r="B30" s="122" t="s">
        <v>1091</v>
      </c>
      <c r="C30" s="121" t="s">
        <v>376</v>
      </c>
      <c r="D30" s="122" t="s">
        <v>377</v>
      </c>
      <c r="E30" s="122" t="s">
        <v>387</v>
      </c>
      <c r="F30" s="123">
        <v>14400</v>
      </c>
      <c r="G30" s="123">
        <v>258.64</v>
      </c>
      <c r="H30" s="123">
        <v>1.94</v>
      </c>
    </row>
    <row r="31" spans="2:8">
      <c r="B31" s="122" t="s">
        <v>1107</v>
      </c>
      <c r="C31" s="121" t="s">
        <v>376</v>
      </c>
      <c r="D31" s="122" t="s">
        <v>396</v>
      </c>
      <c r="E31" s="122" t="s">
        <v>416</v>
      </c>
      <c r="F31" s="123">
        <v>18750</v>
      </c>
      <c r="G31" s="123">
        <v>168.42</v>
      </c>
      <c r="H31" s="123">
        <v>1.27</v>
      </c>
    </row>
    <row r="32" spans="2:8">
      <c r="B32" s="122" t="s">
        <v>1102</v>
      </c>
      <c r="C32" s="121" t="s">
        <v>376</v>
      </c>
      <c r="D32" s="122" t="s">
        <v>419</v>
      </c>
      <c r="E32" s="122" t="s">
        <v>520</v>
      </c>
      <c r="F32" s="123">
        <v>40500</v>
      </c>
      <c r="G32" s="123">
        <v>152.88999999999999</v>
      </c>
      <c r="H32" s="123">
        <v>1.1499999999999999</v>
      </c>
    </row>
    <row r="33" spans="2:8">
      <c r="B33" s="122" t="s">
        <v>1132</v>
      </c>
      <c r="C33" s="121" t="s">
        <v>376</v>
      </c>
      <c r="D33" s="122" t="s">
        <v>527</v>
      </c>
      <c r="E33" s="122" t="s">
        <v>688</v>
      </c>
      <c r="F33" s="123">
        <v>33500</v>
      </c>
      <c r="G33" s="123">
        <v>130.80000000000001</v>
      </c>
      <c r="H33" s="123">
        <v>0.98</v>
      </c>
    </row>
    <row r="34" spans="2:8">
      <c r="B34" s="122" t="s">
        <v>1100</v>
      </c>
      <c r="C34" s="121" t="s">
        <v>376</v>
      </c>
      <c r="D34" s="122" t="s">
        <v>391</v>
      </c>
      <c r="E34" s="122" t="s">
        <v>392</v>
      </c>
      <c r="F34" s="123">
        <v>18000</v>
      </c>
      <c r="G34" s="123">
        <v>123.08</v>
      </c>
      <c r="H34" s="123">
        <v>0.92</v>
      </c>
    </row>
    <row r="35" spans="2:8">
      <c r="B35" s="122" t="s">
        <v>1409</v>
      </c>
      <c r="C35" s="121" t="s">
        <v>376</v>
      </c>
      <c r="D35" s="122" t="s">
        <v>385</v>
      </c>
      <c r="E35" s="122" t="s">
        <v>523</v>
      </c>
      <c r="F35" s="123">
        <v>9200</v>
      </c>
      <c r="G35" s="123">
        <v>112.16</v>
      </c>
      <c r="H35" s="123">
        <v>0.84</v>
      </c>
    </row>
    <row r="36" spans="2:8">
      <c r="B36" s="122" t="s">
        <v>1104</v>
      </c>
      <c r="C36" s="121" t="s">
        <v>376</v>
      </c>
      <c r="D36" s="122" t="s">
        <v>408</v>
      </c>
      <c r="E36" s="122" t="s">
        <v>409</v>
      </c>
      <c r="F36" s="123">
        <v>5700</v>
      </c>
      <c r="G36" s="123">
        <v>108.07</v>
      </c>
      <c r="H36" s="123">
        <v>0.81</v>
      </c>
    </row>
    <row r="37" spans="2:8">
      <c r="B37" s="122" t="s">
        <v>1143</v>
      </c>
      <c r="C37" s="121" t="s">
        <v>376</v>
      </c>
      <c r="D37" s="122" t="s">
        <v>538</v>
      </c>
      <c r="E37" s="122" t="s">
        <v>668</v>
      </c>
      <c r="F37" s="123">
        <v>21000</v>
      </c>
      <c r="G37" s="123">
        <v>101.3</v>
      </c>
      <c r="H37" s="123">
        <v>0.76</v>
      </c>
    </row>
    <row r="38" spans="2:8">
      <c r="B38" s="122" t="s">
        <v>1130</v>
      </c>
      <c r="C38" s="121" t="s">
        <v>376</v>
      </c>
      <c r="D38" s="122" t="s">
        <v>385</v>
      </c>
      <c r="E38" s="122" t="s">
        <v>386</v>
      </c>
      <c r="F38" s="123">
        <v>4000</v>
      </c>
      <c r="G38" s="123">
        <v>100.9</v>
      </c>
      <c r="H38" s="123">
        <v>0.76</v>
      </c>
    </row>
    <row r="39" spans="2:8">
      <c r="B39" s="122" t="s">
        <v>1082</v>
      </c>
      <c r="C39" s="121" t="s">
        <v>376</v>
      </c>
      <c r="D39" s="122" t="s">
        <v>419</v>
      </c>
      <c r="E39" s="122" t="s">
        <v>599</v>
      </c>
      <c r="F39" s="123">
        <v>6175</v>
      </c>
      <c r="G39" s="123">
        <v>100.17</v>
      </c>
      <c r="H39" s="123">
        <v>0.75</v>
      </c>
    </row>
    <row r="40" spans="2:8">
      <c r="B40" s="122" t="s">
        <v>1201</v>
      </c>
      <c r="C40" s="121" t="s">
        <v>376</v>
      </c>
      <c r="D40" s="122" t="s">
        <v>426</v>
      </c>
      <c r="E40" s="122" t="s">
        <v>533</v>
      </c>
      <c r="F40" s="123">
        <v>8100</v>
      </c>
      <c r="G40" s="123">
        <v>96.88</v>
      </c>
      <c r="H40" s="123">
        <v>0.73</v>
      </c>
    </row>
    <row r="41" spans="2:8">
      <c r="B41" s="122" t="s">
        <v>1101</v>
      </c>
      <c r="C41" s="121" t="s">
        <v>376</v>
      </c>
      <c r="D41" s="122" t="s">
        <v>381</v>
      </c>
      <c r="E41" s="122" t="s">
        <v>14</v>
      </c>
      <c r="F41" s="123">
        <v>1300</v>
      </c>
      <c r="G41" s="123">
        <v>95.32</v>
      </c>
      <c r="H41" s="123">
        <v>0.72</v>
      </c>
    </row>
    <row r="42" spans="2:8">
      <c r="B42" s="126" t="s">
        <v>934</v>
      </c>
      <c r="C42" s="121" t="s">
        <v>376</v>
      </c>
      <c r="F42" s="123">
        <v>550</v>
      </c>
      <c r="G42" s="123">
        <v>95.75</v>
      </c>
      <c r="H42" s="123">
        <v>0.72</v>
      </c>
    </row>
    <row r="43" spans="2:8">
      <c r="B43" s="122" t="s">
        <v>628</v>
      </c>
      <c r="C43" s="121" t="s">
        <v>376</v>
      </c>
      <c r="D43" s="122" t="s">
        <v>377</v>
      </c>
      <c r="E43" s="122" t="s">
        <v>629</v>
      </c>
      <c r="F43" s="123">
        <v>20500</v>
      </c>
      <c r="G43" s="123">
        <v>94.39</v>
      </c>
      <c r="H43" s="123">
        <v>0.71</v>
      </c>
    </row>
    <row r="44" spans="2:8">
      <c r="B44" s="122" t="s">
        <v>1139</v>
      </c>
      <c r="C44" s="121" t="s">
        <v>376</v>
      </c>
      <c r="D44" s="122" t="s">
        <v>389</v>
      </c>
      <c r="E44" s="122" t="s">
        <v>737</v>
      </c>
      <c r="F44" s="123">
        <v>18000</v>
      </c>
      <c r="G44" s="123">
        <v>93.67</v>
      </c>
      <c r="H44" s="123">
        <v>0.7</v>
      </c>
    </row>
    <row r="45" spans="2:8">
      <c r="B45" s="122" t="s">
        <v>1410</v>
      </c>
      <c r="C45" s="121" t="s">
        <v>376</v>
      </c>
      <c r="D45" s="122" t="s">
        <v>499</v>
      </c>
      <c r="E45" s="122" t="s">
        <v>630</v>
      </c>
      <c r="F45" s="123">
        <v>16000</v>
      </c>
      <c r="G45" s="123">
        <v>88.57</v>
      </c>
      <c r="H45" s="123">
        <v>0.67</v>
      </c>
    </row>
    <row r="46" spans="2:8">
      <c r="B46" s="122" t="s">
        <v>1411</v>
      </c>
      <c r="C46" s="121" t="s">
        <v>376</v>
      </c>
      <c r="D46" s="122" t="s">
        <v>412</v>
      </c>
      <c r="E46" s="122" t="s">
        <v>15</v>
      </c>
      <c r="F46" s="123">
        <v>940</v>
      </c>
      <c r="G46" s="123">
        <v>84.97</v>
      </c>
      <c r="H46" s="123">
        <v>0.64</v>
      </c>
    </row>
    <row r="47" spans="2:8">
      <c r="B47" s="122" t="s">
        <v>1168</v>
      </c>
      <c r="C47" s="121" t="s">
        <v>376</v>
      </c>
      <c r="D47" s="122" t="s">
        <v>394</v>
      </c>
      <c r="E47" s="122" t="s">
        <v>694</v>
      </c>
      <c r="F47" s="123">
        <v>11600</v>
      </c>
      <c r="G47" s="123">
        <v>80.95</v>
      </c>
      <c r="H47" s="123">
        <v>0.61</v>
      </c>
    </row>
    <row r="48" spans="2:8">
      <c r="B48" s="122" t="s">
        <v>1412</v>
      </c>
      <c r="C48" s="121" t="s">
        <v>376</v>
      </c>
      <c r="D48" s="122" t="s">
        <v>419</v>
      </c>
      <c r="E48" s="122" t="s">
        <v>16</v>
      </c>
      <c r="F48" s="123">
        <v>2060</v>
      </c>
      <c r="G48" s="123">
        <v>70.02</v>
      </c>
      <c r="H48" s="123">
        <v>0.53</v>
      </c>
    </row>
    <row r="49" spans="2:8">
      <c r="B49" s="122" t="s">
        <v>1090</v>
      </c>
      <c r="C49" s="121" t="s">
        <v>376</v>
      </c>
      <c r="D49" s="122" t="s">
        <v>410</v>
      </c>
      <c r="E49" s="122" t="s">
        <v>421</v>
      </c>
      <c r="F49" s="123">
        <v>8000</v>
      </c>
      <c r="G49" s="123">
        <v>67.66</v>
      </c>
      <c r="H49" s="123">
        <v>0.51</v>
      </c>
    </row>
    <row r="50" spans="2:8">
      <c r="B50" s="122" t="s">
        <v>1194</v>
      </c>
      <c r="C50" s="121" t="s">
        <v>376</v>
      </c>
      <c r="D50" s="122" t="s">
        <v>538</v>
      </c>
      <c r="E50" s="122" t="s">
        <v>669</v>
      </c>
      <c r="F50" s="123">
        <v>7900</v>
      </c>
      <c r="G50" s="123">
        <v>66.13</v>
      </c>
      <c r="H50" s="123">
        <v>0.5</v>
      </c>
    </row>
    <row r="51" spans="2:8">
      <c r="B51" s="122" t="s">
        <v>1127</v>
      </c>
      <c r="C51" s="121" t="s">
        <v>376</v>
      </c>
      <c r="D51" s="122" t="s">
        <v>419</v>
      </c>
      <c r="E51" s="122" t="s">
        <v>420</v>
      </c>
      <c r="F51" s="123">
        <v>800</v>
      </c>
      <c r="G51" s="123">
        <v>60.73</v>
      </c>
      <c r="H51" s="123">
        <v>0.46</v>
      </c>
    </row>
    <row r="52" spans="2:8">
      <c r="B52" s="122" t="s">
        <v>1096</v>
      </c>
      <c r="C52" s="121" t="s">
        <v>376</v>
      </c>
      <c r="D52" s="122" t="s">
        <v>499</v>
      </c>
      <c r="E52" s="122" t="s">
        <v>608</v>
      </c>
      <c r="F52" s="123">
        <v>20000</v>
      </c>
      <c r="G52" s="123">
        <v>44.19</v>
      </c>
      <c r="H52" s="123">
        <v>0.33</v>
      </c>
    </row>
    <row r="53" spans="2:8">
      <c r="B53" s="122" t="s">
        <v>1111</v>
      </c>
      <c r="C53" s="121" t="s">
        <v>376</v>
      </c>
      <c r="D53" s="122" t="s">
        <v>410</v>
      </c>
      <c r="E53" s="122" t="s">
        <v>735</v>
      </c>
      <c r="F53" s="123">
        <v>2000</v>
      </c>
      <c r="G53" s="123">
        <v>43.34</v>
      </c>
      <c r="H53" s="123">
        <v>0.33</v>
      </c>
    </row>
    <row r="54" spans="2:8">
      <c r="B54" s="122" t="s">
        <v>1116</v>
      </c>
      <c r="C54" s="121" t="s">
        <v>376</v>
      </c>
      <c r="D54" s="122" t="s">
        <v>475</v>
      </c>
      <c r="E54" s="122" t="s">
        <v>517</v>
      </c>
      <c r="F54" s="123">
        <v>1150</v>
      </c>
      <c r="G54" s="123">
        <v>41.3</v>
      </c>
      <c r="H54" s="123">
        <v>0.31</v>
      </c>
    </row>
    <row r="55" spans="2:8">
      <c r="B55" s="122" t="s">
        <v>1363</v>
      </c>
      <c r="C55" s="121" t="s">
        <v>376</v>
      </c>
      <c r="D55" s="122" t="s">
        <v>499</v>
      </c>
      <c r="E55" s="122" t="s">
        <v>513</v>
      </c>
      <c r="F55" s="123">
        <v>20000</v>
      </c>
      <c r="G55" s="123">
        <v>40.880000000000003</v>
      </c>
      <c r="H55" s="123">
        <v>0.31</v>
      </c>
    </row>
    <row r="56" spans="2:8">
      <c r="B56" s="122" t="s">
        <v>1413</v>
      </c>
      <c r="C56" s="121" t="s">
        <v>376</v>
      </c>
      <c r="D56" s="122" t="s">
        <v>419</v>
      </c>
      <c r="E56" s="122" t="s">
        <v>601</v>
      </c>
      <c r="F56" s="123">
        <v>2850</v>
      </c>
      <c r="G56" s="123">
        <v>40.520000000000003</v>
      </c>
      <c r="H56" s="123">
        <v>0.3</v>
      </c>
    </row>
    <row r="57" spans="2:8">
      <c r="B57" s="122" t="s">
        <v>1365</v>
      </c>
      <c r="C57" s="121" t="s">
        <v>376</v>
      </c>
      <c r="D57" s="122" t="s">
        <v>499</v>
      </c>
      <c r="E57" s="122" t="s">
        <v>640</v>
      </c>
      <c r="F57" s="123">
        <v>28500</v>
      </c>
      <c r="G57" s="123">
        <v>35.450000000000003</v>
      </c>
      <c r="H57" s="123">
        <v>0.27</v>
      </c>
    </row>
    <row r="58" spans="2:8">
      <c r="B58" s="122" t="s">
        <v>1106</v>
      </c>
      <c r="C58" s="121" t="s">
        <v>376</v>
      </c>
      <c r="D58" s="122" t="s">
        <v>590</v>
      </c>
      <c r="E58" s="122" t="s">
        <v>671</v>
      </c>
      <c r="F58" s="123">
        <v>5000</v>
      </c>
      <c r="G58" s="123">
        <v>32.799999999999997</v>
      </c>
      <c r="H58" s="123">
        <v>0.25</v>
      </c>
    </row>
    <row r="59" spans="2:8">
      <c r="B59" s="122" t="s">
        <v>1117</v>
      </c>
      <c r="C59" s="121" t="s">
        <v>376</v>
      </c>
      <c r="D59" s="122" t="s">
        <v>590</v>
      </c>
      <c r="E59" s="122" t="s">
        <v>17</v>
      </c>
      <c r="F59" s="123">
        <v>30000</v>
      </c>
      <c r="G59" s="123">
        <v>32.159999999999997</v>
      </c>
      <c r="H59" s="123">
        <v>0.24</v>
      </c>
    </row>
    <row r="60" spans="2:8">
      <c r="B60" s="122" t="s">
        <v>1381</v>
      </c>
      <c r="C60" s="121" t="s">
        <v>376</v>
      </c>
      <c r="D60" s="122" t="s">
        <v>391</v>
      </c>
      <c r="E60" s="122" t="s">
        <v>702</v>
      </c>
      <c r="F60" s="123">
        <v>1285</v>
      </c>
      <c r="G60" s="123">
        <v>4.53</v>
      </c>
      <c r="H60" s="123">
        <v>0.03</v>
      </c>
    </row>
    <row r="61" spans="2:8">
      <c r="B61" s="122" t="s">
        <v>1341</v>
      </c>
      <c r="C61" s="121" t="s">
        <v>376</v>
      </c>
      <c r="D61" s="122" t="s">
        <v>419</v>
      </c>
      <c r="E61" s="122" t="s">
        <v>599</v>
      </c>
      <c r="F61" s="123">
        <v>-6175</v>
      </c>
      <c r="G61" s="123">
        <v>-100.76</v>
      </c>
      <c r="H61" s="123">
        <v>-0.76</v>
      </c>
    </row>
    <row r="62" spans="2:8">
      <c r="B62" s="122" t="s">
        <v>1322</v>
      </c>
      <c r="C62" s="121" t="s">
        <v>376</v>
      </c>
      <c r="D62" s="122" t="s">
        <v>419</v>
      </c>
      <c r="E62" s="122" t="s">
        <v>520</v>
      </c>
      <c r="F62" s="123">
        <v>-40500</v>
      </c>
      <c r="G62" s="123">
        <v>-153.78</v>
      </c>
      <c r="H62" s="123">
        <v>-1.1599999999999999</v>
      </c>
    </row>
    <row r="63" spans="2:8">
      <c r="B63" s="122" t="s">
        <v>1316</v>
      </c>
      <c r="C63" s="121" t="s">
        <v>376</v>
      </c>
      <c r="D63" s="122" t="s">
        <v>396</v>
      </c>
      <c r="E63" s="122" t="s">
        <v>416</v>
      </c>
      <c r="F63" s="123">
        <v>-18750</v>
      </c>
      <c r="G63" s="123">
        <v>-169.36</v>
      </c>
      <c r="H63" s="123">
        <v>-1.27</v>
      </c>
    </row>
    <row r="64" spans="2:8">
      <c r="B64" s="122" t="s">
        <v>1332</v>
      </c>
      <c r="C64" s="121" t="s">
        <v>376</v>
      </c>
      <c r="D64" s="122" t="s">
        <v>377</v>
      </c>
      <c r="E64" s="122" t="s">
        <v>387</v>
      </c>
      <c r="F64" s="123">
        <v>-14400</v>
      </c>
      <c r="G64" s="123">
        <v>-259.25</v>
      </c>
      <c r="H64" s="123">
        <v>-1.95</v>
      </c>
    </row>
    <row r="65" spans="2:8">
      <c r="B65" s="122" t="s">
        <v>1335</v>
      </c>
      <c r="C65" s="121" t="s">
        <v>376</v>
      </c>
      <c r="D65" s="122" t="s">
        <v>410</v>
      </c>
      <c r="E65" s="122" t="s">
        <v>818</v>
      </c>
      <c r="F65" s="123">
        <v>-37500</v>
      </c>
      <c r="G65" s="123">
        <v>-276.88</v>
      </c>
      <c r="H65" s="123">
        <v>-2.08</v>
      </c>
    </row>
    <row r="66" spans="2:8">
      <c r="B66" s="122" t="s">
        <v>1346</v>
      </c>
      <c r="C66" s="121" t="s">
        <v>376</v>
      </c>
      <c r="D66" s="122" t="s">
        <v>381</v>
      </c>
      <c r="E66" s="122" t="s">
        <v>384</v>
      </c>
      <c r="F66" s="123">
        <v>-8250</v>
      </c>
      <c r="G66" s="123">
        <v>-308.91000000000003</v>
      </c>
      <c r="H66" s="123">
        <v>-2.3199999999999998</v>
      </c>
    </row>
    <row r="67" spans="2:8">
      <c r="B67" s="122" t="s">
        <v>1331</v>
      </c>
      <c r="C67" s="121" t="s">
        <v>376</v>
      </c>
      <c r="D67" s="122" t="s">
        <v>438</v>
      </c>
      <c r="E67" s="122" t="s">
        <v>611</v>
      </c>
      <c r="F67" s="123">
        <v>-41600</v>
      </c>
      <c r="G67" s="123">
        <v>-312.75</v>
      </c>
      <c r="H67" s="123">
        <v>-2.35</v>
      </c>
    </row>
    <row r="68" spans="2:8">
      <c r="B68" s="122" t="s">
        <v>1347</v>
      </c>
      <c r="C68" s="121" t="s">
        <v>376</v>
      </c>
      <c r="D68" s="122" t="s">
        <v>396</v>
      </c>
      <c r="E68" s="122" t="s">
        <v>402</v>
      </c>
      <c r="F68" s="123">
        <v>-14400</v>
      </c>
      <c r="G68" s="123">
        <v>-340.75</v>
      </c>
      <c r="H68" s="123">
        <v>-2.56</v>
      </c>
    </row>
    <row r="69" spans="2:8">
      <c r="B69" s="122" t="s">
        <v>1349</v>
      </c>
      <c r="C69" s="121" t="s">
        <v>376</v>
      </c>
      <c r="D69" s="122" t="s">
        <v>590</v>
      </c>
      <c r="E69" s="122" t="s">
        <v>591</v>
      </c>
      <c r="F69" s="123">
        <v>-32725</v>
      </c>
      <c r="G69" s="123">
        <v>-365.41</v>
      </c>
      <c r="H69" s="123">
        <v>-2.74</v>
      </c>
    </row>
    <row r="70" spans="2:8">
      <c r="B70" s="122" t="s">
        <v>1339</v>
      </c>
      <c r="C70" s="121" t="s">
        <v>376</v>
      </c>
      <c r="D70" s="122" t="s">
        <v>410</v>
      </c>
      <c r="E70" s="122" t="s">
        <v>411</v>
      </c>
      <c r="F70" s="123">
        <v>-8200</v>
      </c>
      <c r="G70" s="123">
        <v>-384.53</v>
      </c>
      <c r="H70" s="123">
        <v>-2.89</v>
      </c>
    </row>
    <row r="71" spans="2:8">
      <c r="B71" s="122" t="s">
        <v>1348</v>
      </c>
      <c r="C71" s="121" t="s">
        <v>376</v>
      </c>
      <c r="D71" s="122" t="s">
        <v>396</v>
      </c>
      <c r="E71" s="122" t="s">
        <v>397</v>
      </c>
      <c r="F71" s="123">
        <v>-176000</v>
      </c>
      <c r="G71" s="123">
        <v>-385.26</v>
      </c>
      <c r="H71" s="123">
        <v>-2.89</v>
      </c>
    </row>
    <row r="72" spans="2:8">
      <c r="B72" s="122" t="s">
        <v>1343</v>
      </c>
      <c r="C72" s="121" t="s">
        <v>376</v>
      </c>
      <c r="D72" s="122" t="s">
        <v>431</v>
      </c>
      <c r="E72" s="122" t="s">
        <v>672</v>
      </c>
      <c r="F72" s="123">
        <v>-66250</v>
      </c>
      <c r="G72" s="123">
        <v>-486.61</v>
      </c>
      <c r="H72" s="123">
        <v>-3.66</v>
      </c>
    </row>
    <row r="73" spans="2:8">
      <c r="B73" s="122" t="s">
        <v>1338</v>
      </c>
      <c r="C73" s="121" t="s">
        <v>376</v>
      </c>
      <c r="D73" s="122" t="s">
        <v>396</v>
      </c>
      <c r="E73" s="122" t="s">
        <v>429</v>
      </c>
      <c r="F73" s="123">
        <v>-66150</v>
      </c>
      <c r="G73" s="123">
        <v>-493.15</v>
      </c>
      <c r="H73" s="123">
        <v>-3.7</v>
      </c>
    </row>
    <row r="74" spans="2:8">
      <c r="B74" s="122" t="s">
        <v>1337</v>
      </c>
      <c r="C74" s="121" t="s">
        <v>376</v>
      </c>
      <c r="D74" s="122" t="s">
        <v>381</v>
      </c>
      <c r="E74" s="122" t="s">
        <v>512</v>
      </c>
      <c r="F74" s="123">
        <v>-39900</v>
      </c>
      <c r="G74" s="123">
        <v>-524.37</v>
      </c>
      <c r="H74" s="123">
        <v>-3.94</v>
      </c>
    </row>
    <row r="75" spans="2:8">
      <c r="B75" s="131" t="s">
        <v>449</v>
      </c>
      <c r="C75" s="209"/>
      <c r="D75" s="131"/>
      <c r="E75" s="131"/>
      <c r="F75" s="17"/>
      <c r="G75" s="17">
        <f>SUM(G15:G60)</f>
        <v>9367.08</v>
      </c>
      <c r="H75" s="17">
        <f>SUM(H15:H60)</f>
        <v>70.36999999999999</v>
      </c>
    </row>
    <row r="76" spans="2:8">
      <c r="B76" s="226" t="s">
        <v>343</v>
      </c>
      <c r="C76" s="227" t="s">
        <v>344</v>
      </c>
      <c r="D76" s="226" t="s">
        <v>345</v>
      </c>
      <c r="E76" s="226" t="s">
        <v>346</v>
      </c>
      <c r="F76" s="228" t="s">
        <v>347</v>
      </c>
      <c r="G76" s="228" t="s">
        <v>348</v>
      </c>
      <c r="H76" s="228" t="s">
        <v>349</v>
      </c>
    </row>
    <row r="77" spans="2:8">
      <c r="B77" s="131" t="s">
        <v>350</v>
      </c>
    </row>
    <row r="78" spans="2:8">
      <c r="B78" s="131" t="s">
        <v>351</v>
      </c>
    </row>
    <row r="79" spans="2:8">
      <c r="B79" s="131" t="s">
        <v>352</v>
      </c>
    </row>
    <row r="80" spans="2:8">
      <c r="B80" s="122" t="s">
        <v>2548</v>
      </c>
      <c r="C80" s="121">
        <v>4.26</v>
      </c>
      <c r="D80" s="122" t="s">
        <v>354</v>
      </c>
      <c r="E80" s="122" t="s">
        <v>19</v>
      </c>
      <c r="F80" s="123">
        <v>500000</v>
      </c>
      <c r="G80" s="123">
        <v>510.91</v>
      </c>
      <c r="H80" s="123">
        <v>3.84</v>
      </c>
    </row>
    <row r="81" spans="2:11">
      <c r="B81" s="122" t="s">
        <v>2550</v>
      </c>
      <c r="C81" s="121">
        <v>4</v>
      </c>
      <c r="D81" s="122" t="s">
        <v>354</v>
      </c>
      <c r="E81" s="122" t="s">
        <v>20</v>
      </c>
      <c r="F81" s="123">
        <v>500000</v>
      </c>
      <c r="G81" s="123">
        <v>509.09</v>
      </c>
      <c r="H81" s="123">
        <v>3.82</v>
      </c>
    </row>
    <row r="82" spans="2:11">
      <c r="B82" s="122" t="s">
        <v>2559</v>
      </c>
      <c r="C82" s="121">
        <v>4.6500000000000004</v>
      </c>
      <c r="D82" s="122" t="s">
        <v>354</v>
      </c>
      <c r="E82" s="122" t="s">
        <v>22</v>
      </c>
      <c r="F82" s="123">
        <v>300000</v>
      </c>
      <c r="G82" s="123">
        <v>310.08999999999997</v>
      </c>
      <c r="H82" s="123">
        <v>2.33</v>
      </c>
    </row>
    <row r="83" spans="2:11">
      <c r="B83" s="122" t="s">
        <v>2549</v>
      </c>
      <c r="C83" s="121">
        <v>4.34</v>
      </c>
      <c r="D83" s="122" t="s">
        <v>354</v>
      </c>
      <c r="E83" s="122" t="s">
        <v>24</v>
      </c>
      <c r="F83" s="123">
        <v>300000</v>
      </c>
      <c r="G83" s="123">
        <v>307.98</v>
      </c>
      <c r="H83" s="123">
        <v>2.31</v>
      </c>
    </row>
    <row r="84" spans="2:11">
      <c r="B84" s="122" t="s">
        <v>2542</v>
      </c>
      <c r="C84" s="121">
        <v>3.76</v>
      </c>
      <c r="D84" s="122" t="s">
        <v>354</v>
      </c>
      <c r="E84" s="122" t="s">
        <v>855</v>
      </c>
      <c r="F84" s="123">
        <v>300000</v>
      </c>
      <c r="G84" s="123">
        <v>301.13</v>
      </c>
      <c r="H84" s="123">
        <v>2.2599999999999998</v>
      </c>
    </row>
    <row r="85" spans="2:11">
      <c r="B85" s="122" t="s">
        <v>2546</v>
      </c>
      <c r="C85" s="121">
        <v>4.99</v>
      </c>
      <c r="D85" s="122" t="s">
        <v>354</v>
      </c>
      <c r="E85" s="122" t="s">
        <v>712</v>
      </c>
      <c r="F85" s="123">
        <v>200000</v>
      </c>
      <c r="G85" s="123">
        <v>209.05</v>
      </c>
      <c r="H85" s="123">
        <v>1.57</v>
      </c>
    </row>
    <row r="86" spans="2:11">
      <c r="B86" s="122" t="s">
        <v>2544</v>
      </c>
      <c r="C86" s="121">
        <v>4.37</v>
      </c>
      <c r="D86" s="122" t="s">
        <v>354</v>
      </c>
      <c r="E86" s="122" t="s">
        <v>26</v>
      </c>
      <c r="F86" s="123">
        <v>200000</v>
      </c>
      <c r="G86" s="123">
        <v>204.63</v>
      </c>
      <c r="H86" s="123">
        <v>1.54</v>
      </c>
    </row>
    <row r="87" spans="2:11">
      <c r="B87" s="131" t="s">
        <v>356</v>
      </c>
      <c r="C87" s="209"/>
      <c r="D87" s="131"/>
      <c r="E87" s="131"/>
      <c r="F87" s="17"/>
      <c r="G87" s="17">
        <f>SUM(G76:G86)</f>
        <v>2352.88</v>
      </c>
      <c r="H87" s="17">
        <f>SUM(H76:H86)</f>
        <v>17.669999999999998</v>
      </c>
    </row>
    <row r="88" spans="2:11">
      <c r="B88" s="131" t="s">
        <v>556</v>
      </c>
    </row>
    <row r="89" spans="2:11">
      <c r="B89" s="122" t="s">
        <v>1414</v>
      </c>
      <c r="C89" s="121">
        <v>5.8</v>
      </c>
      <c r="D89" s="122" t="s">
        <v>557</v>
      </c>
      <c r="E89" s="122" t="s">
        <v>875</v>
      </c>
      <c r="F89" s="123">
        <v>50</v>
      </c>
      <c r="G89" s="123">
        <v>545.83000000000004</v>
      </c>
      <c r="H89" s="123">
        <v>4.0999999999999996</v>
      </c>
    </row>
    <row r="90" spans="2:11">
      <c r="B90" s="122" t="s">
        <v>720</v>
      </c>
      <c r="C90" s="121">
        <v>4.97</v>
      </c>
      <c r="D90" s="122" t="s">
        <v>557</v>
      </c>
      <c r="E90" s="122" t="s">
        <v>721</v>
      </c>
      <c r="F90" s="123">
        <v>20</v>
      </c>
      <c r="G90" s="123">
        <v>204.18</v>
      </c>
      <c r="H90" s="123">
        <v>1.53</v>
      </c>
    </row>
    <row r="91" spans="2:11">
      <c r="B91" s="131" t="s">
        <v>578</v>
      </c>
      <c r="C91" s="209"/>
      <c r="D91" s="131"/>
      <c r="E91" s="131"/>
      <c r="F91" s="17"/>
      <c r="G91" s="17">
        <f>SUM(G88:G90)</f>
        <v>750.01</v>
      </c>
      <c r="H91" s="17">
        <f>SUM(H88:H90)</f>
        <v>5.63</v>
      </c>
    </row>
    <row r="92" spans="2:11">
      <c r="B92" s="131" t="s">
        <v>502</v>
      </c>
      <c r="C92" s="209"/>
      <c r="D92" s="131"/>
      <c r="E92" s="131"/>
      <c r="F92" s="17"/>
      <c r="G92" s="17">
        <v>902.49</v>
      </c>
      <c r="H92" s="17">
        <v>6.78</v>
      </c>
    </row>
    <row r="93" spans="2:11">
      <c r="B93" s="131" t="s">
        <v>361</v>
      </c>
      <c r="C93" s="209"/>
      <c r="D93" s="131"/>
      <c r="E93" s="131"/>
      <c r="F93" s="17"/>
      <c r="G93" s="17">
        <f>+G75+G87+G91+G92</f>
        <v>13372.46</v>
      </c>
      <c r="H93" s="17">
        <f>+H75+H87+H91+H92</f>
        <v>100.44999999999999</v>
      </c>
      <c r="J93" s="17"/>
      <c r="K93" s="17"/>
    </row>
    <row r="94" spans="2:11">
      <c r="B94" s="131" t="s">
        <v>503</v>
      </c>
      <c r="C94" s="209"/>
      <c r="D94" s="131"/>
      <c r="E94" s="131"/>
      <c r="F94" s="17"/>
      <c r="G94" s="17">
        <f>+G95-G93</f>
        <v>-60.635080099998959</v>
      </c>
      <c r="H94" s="17">
        <f>+H95-H93</f>
        <v>-0.44999999999998863</v>
      </c>
      <c r="J94" s="17"/>
      <c r="K94" s="17"/>
    </row>
    <row r="95" spans="2:11">
      <c r="B95" s="131" t="s">
        <v>363</v>
      </c>
      <c r="C95" s="209"/>
      <c r="D95" s="131"/>
      <c r="E95" s="131"/>
      <c r="F95" s="17"/>
      <c r="G95" s="17">
        <v>13311.8249199</v>
      </c>
      <c r="H95" s="17">
        <v>100</v>
      </c>
      <c r="J95" s="17"/>
      <c r="K95" s="17"/>
    </row>
    <row r="96" spans="2:11">
      <c r="B96" s="122" t="s">
        <v>364</v>
      </c>
    </row>
    <row r="97" spans="2:3">
      <c r="B97" s="122" t="s">
        <v>365</v>
      </c>
    </row>
    <row r="98" spans="2:3">
      <c r="B98" s="122" t="s">
        <v>366</v>
      </c>
      <c r="C98" s="229">
        <v>44561</v>
      </c>
    </row>
    <row r="99" spans="2:3" ht="25.5">
      <c r="B99" s="230" t="s">
        <v>367</v>
      </c>
      <c r="C99" s="121" t="s">
        <v>368</v>
      </c>
    </row>
    <row r="100" spans="2:3">
      <c r="B100" s="131" t="s">
        <v>1586</v>
      </c>
    </row>
    <row r="101" spans="2:3">
      <c r="B101" s="131" t="s">
        <v>369</v>
      </c>
    </row>
    <row r="102" spans="2:3">
      <c r="B102" s="131" t="s">
        <v>451</v>
      </c>
    </row>
    <row r="103" spans="2:3">
      <c r="B103" s="131" t="s">
        <v>3098</v>
      </c>
    </row>
    <row r="104" spans="2:3">
      <c r="B104" s="131" t="s">
        <v>27</v>
      </c>
      <c r="C104" s="209"/>
    </row>
    <row r="105" spans="2:3">
      <c r="B105" s="131" t="s">
        <v>28</v>
      </c>
      <c r="C105" s="209"/>
    </row>
    <row r="106" spans="2:3">
      <c r="B106" s="131" t="s">
        <v>29</v>
      </c>
      <c r="C106" s="209"/>
    </row>
    <row r="107" spans="2:3">
      <c r="B107" s="131" t="s">
        <v>30</v>
      </c>
      <c r="C107" s="209"/>
    </row>
    <row r="108" spans="2:3">
      <c r="B108" s="131" t="s">
        <v>31</v>
      </c>
      <c r="C108" s="209"/>
    </row>
    <row r="109" spans="2:3">
      <c r="B109" s="131" t="s">
        <v>32</v>
      </c>
      <c r="C109" s="209"/>
    </row>
    <row r="110" spans="2:3">
      <c r="B110" s="131" t="s">
        <v>33</v>
      </c>
      <c r="C110" s="209"/>
    </row>
    <row r="111" spans="2:3">
      <c r="B111" s="131" t="s">
        <v>34</v>
      </c>
      <c r="C111" s="209"/>
    </row>
    <row r="112" spans="2:3">
      <c r="B112" s="131" t="s">
        <v>35</v>
      </c>
      <c r="C112" s="209"/>
    </row>
    <row r="113" spans="2:3">
      <c r="B113" s="131" t="s">
        <v>36</v>
      </c>
      <c r="C113" s="209"/>
    </row>
    <row r="114" spans="2:3">
      <c r="B114" s="131" t="s">
        <v>37</v>
      </c>
      <c r="C114" s="209"/>
    </row>
    <row r="115" spans="2:3">
      <c r="B115" s="131" t="s">
        <v>38</v>
      </c>
      <c r="C115" s="209"/>
    </row>
    <row r="116" spans="2:3">
      <c r="B116" s="231" t="s">
        <v>1612</v>
      </c>
      <c r="C116" s="209"/>
    </row>
    <row r="117" spans="2:3">
      <c r="B117" s="270" t="s">
        <v>1587</v>
      </c>
    </row>
    <row r="118" spans="2:3">
      <c r="B118" s="270" t="s">
        <v>2489</v>
      </c>
    </row>
    <row r="119" spans="2:3">
      <c r="B119" s="131" t="s">
        <v>372</v>
      </c>
    </row>
    <row r="122" spans="2:3" ht="14.25">
      <c r="B122" s="232" t="s">
        <v>2568</v>
      </c>
      <c r="C122" s="220"/>
    </row>
    <row r="123" spans="2:3" ht="25.5">
      <c r="B123" s="188" t="s">
        <v>2560</v>
      </c>
      <c r="C123" s="188" t="s">
        <v>2561</v>
      </c>
    </row>
    <row r="124" spans="2:3">
      <c r="B124" s="233" t="s">
        <v>2562</v>
      </c>
      <c r="C124" s="234">
        <v>0</v>
      </c>
    </row>
    <row r="125" spans="2:3">
      <c r="B125" s="233" t="s">
        <v>2563</v>
      </c>
      <c r="C125" s="234">
        <v>0</v>
      </c>
    </row>
    <row r="126" spans="2:3">
      <c r="B126" s="233" t="s">
        <v>2564</v>
      </c>
      <c r="C126" s="234">
        <v>2300</v>
      </c>
    </row>
    <row r="127" spans="2:3">
      <c r="B127" s="233" t="s">
        <v>2565</v>
      </c>
      <c r="C127" s="234">
        <v>0</v>
      </c>
    </row>
    <row r="128" spans="2:3">
      <c r="B128" s="235" t="s">
        <v>2566</v>
      </c>
      <c r="C128" s="234">
        <v>0</v>
      </c>
    </row>
    <row r="129" spans="2:6">
      <c r="B129" s="236" t="s">
        <v>2567</v>
      </c>
      <c r="C129" s="237">
        <f>SUM(C124:C128)</f>
        <v>2300</v>
      </c>
    </row>
    <row r="132" spans="2:6" ht="15">
      <c r="B132" s="213" t="s">
        <v>2569</v>
      </c>
      <c r="C132" s="214">
        <v>44561</v>
      </c>
      <c r="D132" s="126"/>
      <c r="E132" s="126"/>
      <c r="F132" s="127"/>
    </row>
    <row r="133" spans="2:6" ht="45">
      <c r="B133" s="215" t="s">
        <v>2570</v>
      </c>
      <c r="C133" s="215" t="s">
        <v>2571</v>
      </c>
      <c r="D133" s="193" t="s">
        <v>2572</v>
      </c>
      <c r="E133" s="215" t="s">
        <v>2573</v>
      </c>
      <c r="F133" s="215" t="s">
        <v>2574</v>
      </c>
    </row>
    <row r="134" spans="2:6" ht="15">
      <c r="B134" s="206" t="s">
        <v>2577</v>
      </c>
      <c r="C134" s="323">
        <v>-66250</v>
      </c>
      <c r="D134" s="207">
        <v>725.25490000000002</v>
      </c>
      <c r="E134" s="207">
        <v>734.5</v>
      </c>
      <c r="F134" s="383">
        <v>2300</v>
      </c>
    </row>
    <row r="135" spans="2:6" ht="15">
      <c r="B135" s="206" t="s">
        <v>2581</v>
      </c>
      <c r="C135" s="323">
        <v>-40500</v>
      </c>
      <c r="D135" s="207">
        <v>377.15600000000001</v>
      </c>
      <c r="E135" s="207">
        <v>379.7</v>
      </c>
      <c r="F135" s="383"/>
    </row>
    <row r="136" spans="2:6" ht="15">
      <c r="B136" s="206" t="s">
        <v>2588</v>
      </c>
      <c r="C136" s="323">
        <v>-37500</v>
      </c>
      <c r="D136" s="207">
        <v>720.47990000000004</v>
      </c>
      <c r="E136" s="207">
        <v>738.35</v>
      </c>
      <c r="F136" s="383"/>
    </row>
    <row r="137" spans="2:6" ht="15">
      <c r="B137" s="206" t="s">
        <v>2615</v>
      </c>
      <c r="C137" s="323">
        <v>-8200</v>
      </c>
      <c r="D137" s="207">
        <v>4559.7146000000002</v>
      </c>
      <c r="E137" s="207">
        <v>4689.45</v>
      </c>
      <c r="F137" s="383"/>
    </row>
    <row r="138" spans="2:6" ht="15">
      <c r="B138" s="206" t="s">
        <v>2629</v>
      </c>
      <c r="C138" s="323">
        <v>-6175</v>
      </c>
      <c r="D138" s="207">
        <v>1629.8777</v>
      </c>
      <c r="E138" s="207">
        <v>1631.75</v>
      </c>
      <c r="F138" s="383"/>
    </row>
    <row r="139" spans="2:6" ht="15">
      <c r="B139" s="206" t="s">
        <v>2631</v>
      </c>
      <c r="C139" s="323">
        <v>-39900</v>
      </c>
      <c r="D139" s="207">
        <v>1281.2992999999999</v>
      </c>
      <c r="E139" s="207">
        <v>1314.2</v>
      </c>
      <c r="F139" s="383"/>
    </row>
    <row r="140" spans="2:6" ht="15">
      <c r="B140" s="206" t="s">
        <v>2636</v>
      </c>
      <c r="C140" s="323">
        <v>-14400</v>
      </c>
      <c r="D140" s="207">
        <v>2295.0189999999998</v>
      </c>
      <c r="E140" s="207">
        <v>2366.3000000000002</v>
      </c>
      <c r="F140" s="383"/>
    </row>
    <row r="141" spans="2:6" ht="15">
      <c r="B141" s="206" t="s">
        <v>2655</v>
      </c>
      <c r="C141" s="323">
        <v>-176000</v>
      </c>
      <c r="D141" s="207">
        <v>217.6884</v>
      </c>
      <c r="E141" s="207">
        <v>218.9</v>
      </c>
      <c r="F141" s="383"/>
    </row>
    <row r="142" spans="2:6" ht="15">
      <c r="B142" s="206" t="s">
        <v>2659</v>
      </c>
      <c r="C142" s="323">
        <v>-14400</v>
      </c>
      <c r="D142" s="207">
        <v>1767.8106</v>
      </c>
      <c r="E142" s="207">
        <v>1800.35</v>
      </c>
      <c r="F142" s="383"/>
    </row>
    <row r="143" spans="2:6" ht="15">
      <c r="B143" s="206" t="s">
        <v>2703</v>
      </c>
      <c r="C143" s="323">
        <v>-8250</v>
      </c>
      <c r="D143" s="207">
        <v>3671.2118999999998</v>
      </c>
      <c r="E143" s="207">
        <v>3744.35</v>
      </c>
      <c r="F143" s="383"/>
    </row>
    <row r="144" spans="2:6" ht="15">
      <c r="B144" s="206" t="s">
        <v>2704</v>
      </c>
      <c r="C144" s="323">
        <v>-66150</v>
      </c>
      <c r="D144" s="207">
        <v>721.23140000000001</v>
      </c>
      <c r="E144" s="207">
        <v>745.5</v>
      </c>
      <c r="F144" s="383"/>
    </row>
    <row r="145" spans="2:8" ht="15">
      <c r="B145" s="206" t="s">
        <v>2707</v>
      </c>
      <c r="C145" s="323">
        <v>-32725</v>
      </c>
      <c r="D145" s="207">
        <v>1143.2705000000001</v>
      </c>
      <c r="E145" s="207">
        <v>1116.5999999999999</v>
      </c>
      <c r="F145" s="383"/>
    </row>
    <row r="146" spans="2:8" ht="15">
      <c r="B146" s="206" t="s">
        <v>2713</v>
      </c>
      <c r="C146" s="323">
        <v>-18750</v>
      </c>
      <c r="D146" s="207">
        <v>907.04750000000001</v>
      </c>
      <c r="E146" s="207">
        <v>903.25</v>
      </c>
      <c r="F146" s="383"/>
    </row>
    <row r="147" spans="2:8" ht="15">
      <c r="B147" s="206" t="s">
        <v>2714</v>
      </c>
      <c r="C147" s="323">
        <v>-41600</v>
      </c>
      <c r="D147" s="207">
        <v>753.87890000000004</v>
      </c>
      <c r="E147" s="207">
        <v>751.8</v>
      </c>
      <c r="F147" s="383"/>
    </row>
    <row r="149" spans="2:8" s="239" customFormat="1">
      <c r="B149" s="238" t="s">
        <v>2964</v>
      </c>
      <c r="C149" s="205">
        <v>0.3427</v>
      </c>
      <c r="F149" s="278"/>
      <c r="G149" s="278"/>
      <c r="H149" s="278"/>
    </row>
    <row r="150" spans="2:8" s="239" customFormat="1">
      <c r="B150" s="238"/>
      <c r="C150" s="205"/>
      <c r="F150" s="278"/>
      <c r="G150" s="278"/>
      <c r="H150" s="278"/>
    </row>
    <row r="151" spans="2:8" s="239" customFormat="1" ht="15">
      <c r="B151" s="240" t="s">
        <v>2820</v>
      </c>
      <c r="C151" s="241"/>
      <c r="F151" s="278"/>
      <c r="G151" s="278"/>
      <c r="H151" s="278"/>
    </row>
    <row r="152" spans="2:8" ht="15.75">
      <c r="B152" s="242" t="s">
        <v>2721</v>
      </c>
      <c r="C152" s="190" t="s">
        <v>2815</v>
      </c>
    </row>
    <row r="153" spans="2:8" ht="15">
      <c r="B153" s="324" t="s">
        <v>2824</v>
      </c>
      <c r="C153" s="178">
        <v>2</v>
      </c>
    </row>
    <row r="154" spans="2:8" ht="15">
      <c r="B154" s="324" t="s">
        <v>2825</v>
      </c>
      <c r="C154" s="178">
        <v>1</v>
      </c>
    </row>
    <row r="155" spans="2:8" ht="15">
      <c r="B155" s="324" t="s">
        <v>2828</v>
      </c>
      <c r="C155" s="178">
        <v>4</v>
      </c>
    </row>
    <row r="156" spans="2:8" ht="15">
      <c r="B156" s="324" t="s">
        <v>2729</v>
      </c>
      <c r="C156" s="178">
        <v>9</v>
      </c>
    </row>
    <row r="157" spans="2:8" ht="15">
      <c r="B157" s="324" t="s">
        <v>2860</v>
      </c>
      <c r="C157" s="178">
        <v>2</v>
      </c>
    </row>
    <row r="158" spans="2:8" ht="15">
      <c r="B158" s="324" t="s">
        <v>2873</v>
      </c>
      <c r="C158" s="178">
        <v>6</v>
      </c>
    </row>
    <row r="159" spans="2:8" ht="15">
      <c r="B159" s="324" t="s">
        <v>2878</v>
      </c>
      <c r="C159" s="178">
        <v>3</v>
      </c>
    </row>
    <row r="160" spans="2:8" ht="15">
      <c r="B160" s="324" t="s">
        <v>2880</v>
      </c>
      <c r="C160" s="178">
        <v>5</v>
      </c>
    </row>
    <row r="161" spans="2:3" ht="15">
      <c r="B161" s="324" t="s">
        <v>2881</v>
      </c>
      <c r="C161" s="178">
        <v>1</v>
      </c>
    </row>
    <row r="162" spans="2:3" ht="15">
      <c r="B162" s="324" t="s">
        <v>2898</v>
      </c>
      <c r="C162" s="178">
        <v>5</v>
      </c>
    </row>
    <row r="163" spans="2:3" ht="15">
      <c r="B163" s="324" t="s">
        <v>2767</v>
      </c>
      <c r="C163" s="178">
        <v>2</v>
      </c>
    </row>
    <row r="164" spans="2:3" ht="15">
      <c r="B164" s="324" t="s">
        <v>2903</v>
      </c>
      <c r="C164" s="178">
        <v>1</v>
      </c>
    </row>
    <row r="165" spans="2:3" ht="15">
      <c r="B165" s="324" t="s">
        <v>2918</v>
      </c>
      <c r="C165" s="178">
        <v>7</v>
      </c>
    </row>
    <row r="166" spans="2:3" ht="15">
      <c r="B166" s="324" t="s">
        <v>2919</v>
      </c>
      <c r="C166" s="178">
        <v>1</v>
      </c>
    </row>
    <row r="167" spans="2:3" ht="15">
      <c r="B167" s="324" t="s">
        <v>2926</v>
      </c>
      <c r="C167" s="178">
        <v>1</v>
      </c>
    </row>
    <row r="168" spans="2:3" ht="15">
      <c r="B168" s="324" t="s">
        <v>2792</v>
      </c>
      <c r="C168" s="178">
        <v>4</v>
      </c>
    </row>
    <row r="169" spans="2:3" ht="15">
      <c r="B169" s="324" t="s">
        <v>2941</v>
      </c>
      <c r="C169" s="178">
        <v>2</v>
      </c>
    </row>
    <row r="170" spans="2:3" ht="15">
      <c r="B170" s="324" t="s">
        <v>2952</v>
      </c>
      <c r="C170" s="178">
        <v>1</v>
      </c>
    </row>
    <row r="171" spans="2:3" ht="15">
      <c r="B171" s="324" t="s">
        <v>2955</v>
      </c>
      <c r="C171" s="178">
        <v>3</v>
      </c>
    </row>
    <row r="172" spans="2:3" ht="15">
      <c r="B172" s="324" t="s">
        <v>2798</v>
      </c>
      <c r="C172" s="178">
        <v>3</v>
      </c>
    </row>
    <row r="173" spans="2:3" ht="15">
      <c r="B173" s="324" t="s">
        <v>2803</v>
      </c>
      <c r="C173" s="178">
        <v>5</v>
      </c>
    </row>
    <row r="174" spans="2:3" ht="15">
      <c r="B174" s="324" t="s">
        <v>2961</v>
      </c>
      <c r="C174" s="178">
        <v>5</v>
      </c>
    </row>
    <row r="177" spans="2:3" ht="15.75">
      <c r="B177" s="242" t="s">
        <v>2965</v>
      </c>
      <c r="C177" s="190" t="s">
        <v>2815</v>
      </c>
    </row>
    <row r="178" spans="2:3" ht="15">
      <c r="B178" s="324" t="s">
        <v>2824</v>
      </c>
      <c r="C178" s="178">
        <v>2</v>
      </c>
    </row>
    <row r="179" spans="2:3" ht="15">
      <c r="B179" s="324" t="s">
        <v>2825</v>
      </c>
      <c r="C179" s="178">
        <v>1</v>
      </c>
    </row>
    <row r="180" spans="2:3" ht="15">
      <c r="B180" s="324" t="s">
        <v>2828</v>
      </c>
      <c r="C180" s="178">
        <v>4</v>
      </c>
    </row>
    <row r="181" spans="2:3" ht="15">
      <c r="B181" s="324" t="s">
        <v>2729</v>
      </c>
      <c r="C181" s="178">
        <v>9</v>
      </c>
    </row>
    <row r="182" spans="2:3" ht="15">
      <c r="B182" s="324" t="s">
        <v>2860</v>
      </c>
      <c r="C182" s="178">
        <v>2</v>
      </c>
    </row>
    <row r="183" spans="2:3" ht="15">
      <c r="B183" s="324" t="s">
        <v>2873</v>
      </c>
      <c r="C183" s="178">
        <v>6</v>
      </c>
    </row>
    <row r="184" spans="2:3" ht="15">
      <c r="B184" s="324" t="s">
        <v>2878</v>
      </c>
      <c r="C184" s="178">
        <v>3</v>
      </c>
    </row>
    <row r="185" spans="2:3" ht="15">
      <c r="B185" s="324" t="s">
        <v>2880</v>
      </c>
      <c r="C185" s="178">
        <v>5</v>
      </c>
    </row>
    <row r="186" spans="2:3" ht="15">
      <c r="B186" s="324" t="s">
        <v>2881</v>
      </c>
      <c r="C186" s="178">
        <v>1</v>
      </c>
    </row>
    <row r="187" spans="2:3" ht="15">
      <c r="B187" s="324" t="s">
        <v>2898</v>
      </c>
      <c r="C187" s="178">
        <v>5</v>
      </c>
    </row>
    <row r="188" spans="2:3" ht="15">
      <c r="B188" s="324" t="s">
        <v>2767</v>
      </c>
      <c r="C188" s="178">
        <v>2</v>
      </c>
    </row>
    <row r="189" spans="2:3" ht="15">
      <c r="B189" s="324" t="s">
        <v>2903</v>
      </c>
      <c r="C189" s="178">
        <v>1</v>
      </c>
    </row>
    <row r="190" spans="2:3" ht="15">
      <c r="B190" s="324" t="s">
        <v>2918</v>
      </c>
      <c r="C190" s="178">
        <v>7</v>
      </c>
    </row>
    <row r="191" spans="2:3" ht="15">
      <c r="B191" s="324" t="s">
        <v>2919</v>
      </c>
      <c r="C191" s="178">
        <v>1</v>
      </c>
    </row>
    <row r="192" spans="2:3" ht="15">
      <c r="B192" s="324" t="s">
        <v>2926</v>
      </c>
      <c r="C192" s="178">
        <v>1</v>
      </c>
    </row>
    <row r="193" spans="2:3" ht="15">
      <c r="B193" s="324" t="s">
        <v>2792</v>
      </c>
      <c r="C193" s="178">
        <v>4</v>
      </c>
    </row>
    <row r="194" spans="2:3" ht="15">
      <c r="B194" s="324" t="s">
        <v>2941</v>
      </c>
      <c r="C194" s="178">
        <v>2</v>
      </c>
    </row>
    <row r="195" spans="2:3" ht="15">
      <c r="B195" s="324" t="s">
        <v>2952</v>
      </c>
      <c r="C195" s="178">
        <v>1</v>
      </c>
    </row>
    <row r="196" spans="2:3" ht="15">
      <c r="B196" s="324" t="s">
        <v>2955</v>
      </c>
      <c r="C196" s="178">
        <v>3</v>
      </c>
    </row>
    <row r="197" spans="2:3" ht="15">
      <c r="B197" s="324" t="s">
        <v>2798</v>
      </c>
      <c r="C197" s="178">
        <v>3</v>
      </c>
    </row>
    <row r="198" spans="2:3" ht="15">
      <c r="B198" s="324" t="s">
        <v>2803</v>
      </c>
      <c r="C198" s="178">
        <v>5</v>
      </c>
    </row>
    <row r="199" spans="2:3" ht="15">
      <c r="B199" s="324" t="s">
        <v>2961</v>
      </c>
      <c r="C199" s="178">
        <v>5</v>
      </c>
    </row>
    <row r="202" spans="2:3" ht="15.75">
      <c r="B202" s="244" t="s">
        <v>2806</v>
      </c>
      <c r="C202" s="190" t="s">
        <v>2817</v>
      </c>
    </row>
    <row r="203" spans="2:3" ht="15">
      <c r="B203" s="324" t="s">
        <v>2824</v>
      </c>
      <c r="C203" s="179">
        <v>55087375</v>
      </c>
    </row>
    <row r="204" spans="2:3" ht="15">
      <c r="B204" s="324" t="s">
        <v>2825</v>
      </c>
      <c r="C204" s="179">
        <v>2721562.5</v>
      </c>
    </row>
    <row r="205" spans="2:3" ht="15">
      <c r="B205" s="324" t="s">
        <v>2828</v>
      </c>
      <c r="C205" s="179">
        <v>26087101.050000001</v>
      </c>
    </row>
    <row r="206" spans="2:3" ht="15">
      <c r="B206" s="324" t="s">
        <v>2729</v>
      </c>
      <c r="C206" s="179">
        <v>38864605.920000002</v>
      </c>
    </row>
    <row r="207" spans="2:3" ht="15">
      <c r="B207" s="324" t="s">
        <v>2860</v>
      </c>
      <c r="C207" s="179">
        <v>45649769.740000002</v>
      </c>
    </row>
    <row r="208" spans="2:3" ht="15">
      <c r="B208" s="324" t="s">
        <v>2873</v>
      </c>
      <c r="C208" s="179">
        <v>62188456.189999998</v>
      </c>
    </row>
    <row r="209" spans="2:3" ht="15">
      <c r="B209" s="324" t="s">
        <v>2878</v>
      </c>
      <c r="C209" s="179">
        <v>11829246.25</v>
      </c>
    </row>
    <row r="210" spans="2:3" ht="15">
      <c r="B210" s="324" t="s">
        <v>2880</v>
      </c>
      <c r="C210" s="179">
        <v>44041800.030000001</v>
      </c>
    </row>
    <row r="211" spans="2:3" ht="15">
      <c r="B211" s="324" t="s">
        <v>2881</v>
      </c>
      <c r="C211" s="179">
        <v>1417800</v>
      </c>
    </row>
    <row r="212" spans="2:3" ht="15">
      <c r="B212" s="324" t="s">
        <v>2898</v>
      </c>
      <c r="C212" s="179">
        <v>48124484.480000004</v>
      </c>
    </row>
    <row r="213" spans="2:3" ht="15">
      <c r="B213" s="324" t="s">
        <v>2767</v>
      </c>
      <c r="C213" s="179">
        <v>37353900</v>
      </c>
    </row>
    <row r="214" spans="2:3" ht="15">
      <c r="B214" s="324" t="s">
        <v>2903</v>
      </c>
      <c r="C214" s="179">
        <v>12240439.960000001</v>
      </c>
    </row>
    <row r="215" spans="2:3" ht="15">
      <c r="B215" s="324" t="s">
        <v>2918</v>
      </c>
      <c r="C215" s="179">
        <v>43969249.379999995</v>
      </c>
    </row>
    <row r="216" spans="2:3" ht="15">
      <c r="B216" s="324" t="s">
        <v>2919</v>
      </c>
      <c r="C216" s="179">
        <v>4455937.5</v>
      </c>
    </row>
    <row r="217" spans="2:3" ht="15">
      <c r="B217" s="324" t="s">
        <v>2926</v>
      </c>
      <c r="C217" s="179">
        <v>5910931.2400000002</v>
      </c>
    </row>
    <row r="218" spans="2:3" ht="15">
      <c r="B218" s="324" t="s">
        <v>2792</v>
      </c>
      <c r="C218" s="179">
        <v>19285462.5</v>
      </c>
    </row>
    <row r="219" spans="2:3" ht="15">
      <c r="B219" s="324" t="s">
        <v>2941</v>
      </c>
      <c r="C219" s="179">
        <v>2693250</v>
      </c>
    </row>
    <row r="220" spans="2:3" ht="15">
      <c r="B220" s="324" t="s">
        <v>2952</v>
      </c>
      <c r="C220" s="179">
        <v>47540252.030000001</v>
      </c>
    </row>
    <row r="221" spans="2:3" ht="15">
      <c r="B221" s="324" t="s">
        <v>2955</v>
      </c>
      <c r="C221" s="179">
        <v>49868628.369999997</v>
      </c>
    </row>
    <row r="222" spans="2:3" ht="15">
      <c r="B222" s="324" t="s">
        <v>2798</v>
      </c>
      <c r="C222" s="179">
        <v>34578637.599999994</v>
      </c>
    </row>
    <row r="223" spans="2:3" ht="15">
      <c r="B223" s="324" t="s">
        <v>2803</v>
      </c>
      <c r="C223" s="179">
        <v>28110519.949999999</v>
      </c>
    </row>
    <row r="224" spans="2:3" ht="15">
      <c r="B224" s="324" t="s">
        <v>2961</v>
      </c>
      <c r="C224" s="179">
        <v>40950259.090000004</v>
      </c>
    </row>
    <row r="225" spans="2:3" ht="15.75">
      <c r="C225" s="246">
        <f>SUM(C203:C224)</f>
        <v>662969668.78000009</v>
      </c>
    </row>
    <row r="228" spans="2:3" ht="15.75">
      <c r="B228" s="244" t="s">
        <v>2808</v>
      </c>
      <c r="C228" s="190" t="s">
        <v>2817</v>
      </c>
    </row>
    <row r="229" spans="2:3" ht="15">
      <c r="B229" s="324" t="s">
        <v>2824</v>
      </c>
      <c r="C229" s="179">
        <v>55093157</v>
      </c>
    </row>
    <row r="230" spans="2:3" ht="15">
      <c r="B230" s="324" t="s">
        <v>2825</v>
      </c>
      <c r="C230" s="179">
        <v>2719434.06</v>
      </c>
    </row>
    <row r="231" spans="2:3" ht="15">
      <c r="B231" s="324" t="s">
        <v>2828</v>
      </c>
      <c r="C231" s="179">
        <v>26431184.82</v>
      </c>
    </row>
    <row r="232" spans="2:3" ht="15">
      <c r="B232" s="324" t="s">
        <v>2729</v>
      </c>
      <c r="C232" s="179">
        <v>35103520</v>
      </c>
    </row>
    <row r="233" spans="2:3" ht="15">
      <c r="B233" s="324" t="s">
        <v>2860</v>
      </c>
      <c r="C233" s="179">
        <v>45203537.700000003</v>
      </c>
    </row>
    <row r="234" spans="2:3" ht="15">
      <c r="B234" s="324" t="s">
        <v>2873</v>
      </c>
      <c r="C234" s="179">
        <v>55058132.539999999</v>
      </c>
    </row>
    <row r="235" spans="2:3" ht="15">
      <c r="B235" s="324" t="s">
        <v>2878</v>
      </c>
      <c r="C235" s="179">
        <v>11978588.879999999</v>
      </c>
    </row>
    <row r="236" spans="2:3" ht="15">
      <c r="B236" s="324" t="s">
        <v>2880</v>
      </c>
      <c r="C236" s="179">
        <v>45599885.630000003</v>
      </c>
    </row>
    <row r="237" spans="2:3" ht="15">
      <c r="B237" s="324" t="s">
        <v>2881</v>
      </c>
      <c r="C237" s="179">
        <v>1376869.6</v>
      </c>
    </row>
    <row r="238" spans="2:3" ht="15">
      <c r="B238" s="324" t="s">
        <v>2898</v>
      </c>
      <c r="C238" s="179">
        <v>50183873.759999998</v>
      </c>
    </row>
    <row r="239" spans="2:3" ht="15">
      <c r="B239" s="324" t="s">
        <v>2767</v>
      </c>
      <c r="C239" s="179">
        <v>38640154.560000002</v>
      </c>
    </row>
    <row r="240" spans="2:3" ht="15">
      <c r="B240" s="324" t="s">
        <v>2903</v>
      </c>
      <c r="C240" s="179">
        <v>12019887.870000001</v>
      </c>
    </row>
    <row r="241" spans="2:8" ht="15">
      <c r="B241" s="324" t="s">
        <v>2918</v>
      </c>
      <c r="C241" s="179">
        <v>45128142.859999999</v>
      </c>
    </row>
    <row r="242" spans="2:8" ht="15">
      <c r="B242" s="324" t="s">
        <v>2919</v>
      </c>
      <c r="C242" s="179">
        <v>4534791.82</v>
      </c>
    </row>
    <row r="243" spans="2:8" ht="15">
      <c r="B243" s="324" t="s">
        <v>2926</v>
      </c>
      <c r="C243" s="179">
        <v>6176704.3500000006</v>
      </c>
    </row>
    <row r="244" spans="2:8" ht="15">
      <c r="B244" s="324" t="s">
        <v>2792</v>
      </c>
      <c r="C244" s="179">
        <v>19078643.439999998</v>
      </c>
    </row>
    <row r="245" spans="2:8" ht="15">
      <c r="B245" s="324" t="s">
        <v>2941</v>
      </c>
      <c r="C245" s="179">
        <v>2562718.4</v>
      </c>
    </row>
    <row r="246" spans="2:8" ht="15">
      <c r="B246" s="324" t="s">
        <v>2952</v>
      </c>
      <c r="C246" s="179">
        <v>49587185.43</v>
      </c>
    </row>
    <row r="247" spans="2:8" ht="15">
      <c r="B247" s="324" t="s">
        <v>2955</v>
      </c>
      <c r="C247" s="179">
        <v>51518738.089999996</v>
      </c>
    </row>
    <row r="248" spans="2:8" ht="15">
      <c r="B248" s="324" t="s">
        <v>2798</v>
      </c>
      <c r="C248" s="179">
        <v>33070561.219999999</v>
      </c>
    </row>
    <row r="249" spans="2:8" ht="15">
      <c r="B249" s="324" t="s">
        <v>2803</v>
      </c>
      <c r="C249" s="179">
        <v>29145203.740000002</v>
      </c>
    </row>
    <row r="250" spans="2:8" ht="15">
      <c r="B250" s="324" t="s">
        <v>2961</v>
      </c>
      <c r="C250" s="179">
        <v>40952082.030000001</v>
      </c>
    </row>
    <row r="251" spans="2:8" ht="15.75">
      <c r="C251" s="246">
        <f>SUM(C229:C250)</f>
        <v>661162997.80000007</v>
      </c>
    </row>
    <row r="253" spans="2:8" ht="15.75">
      <c r="B253" s="248" t="s">
        <v>2966</v>
      </c>
      <c r="C253" s="246">
        <f>+C251-C225</f>
        <v>-1806670.9800000191</v>
      </c>
    </row>
    <row r="256" spans="2:8" s="126" customFormat="1" ht="15">
      <c r="B256" s="249" t="s">
        <v>2811</v>
      </c>
      <c r="C256" s="250">
        <v>44561</v>
      </c>
      <c r="D256" s="164"/>
      <c r="E256" s="251"/>
      <c r="F256" s="252"/>
      <c r="G256" s="127"/>
      <c r="H256" s="127"/>
    </row>
    <row r="257" spans="2:8" s="126" customFormat="1" ht="45">
      <c r="B257" s="253" t="s">
        <v>2570</v>
      </c>
      <c r="C257" s="253" t="s">
        <v>2812</v>
      </c>
      <c r="D257" s="165" t="s">
        <v>2572</v>
      </c>
      <c r="E257" s="254" t="s">
        <v>2573</v>
      </c>
      <c r="F257" s="188" t="s">
        <v>2574</v>
      </c>
      <c r="G257" s="127"/>
      <c r="H257" s="127"/>
    </row>
    <row r="258" spans="2:8" s="327" customFormat="1" ht="15" customHeight="1">
      <c r="B258" s="325" t="s">
        <v>2980</v>
      </c>
      <c r="C258" s="326">
        <v>550</v>
      </c>
      <c r="D258" s="166">
        <v>17146.714499999998</v>
      </c>
      <c r="E258" s="166">
        <v>17409.95</v>
      </c>
      <c r="F258" s="166" t="s">
        <v>2967</v>
      </c>
      <c r="G258" s="125"/>
      <c r="H258" s="125"/>
    </row>
    <row r="259" spans="2:8" s="126" customFormat="1">
      <c r="B259" s="256" t="s">
        <v>2972</v>
      </c>
      <c r="C259" s="257"/>
      <c r="D259" s="257"/>
      <c r="E259" s="257"/>
      <c r="F259" s="252"/>
      <c r="G259" s="127"/>
      <c r="H259" s="127"/>
    </row>
    <row r="260" spans="2:8" s="126" customFormat="1">
      <c r="B260" s="257"/>
      <c r="C260" s="257"/>
      <c r="D260" s="257"/>
      <c r="E260" s="257"/>
      <c r="F260" s="252"/>
      <c r="G260" s="127"/>
      <c r="H260" s="127"/>
    </row>
    <row r="261" spans="2:8" s="126" customFormat="1">
      <c r="B261" s="328" t="s">
        <v>2813</v>
      </c>
      <c r="C261" s="329">
        <v>7.1999999999999998E-3</v>
      </c>
      <c r="D261" s="257"/>
      <c r="E261" s="257"/>
      <c r="F261" s="252"/>
      <c r="G261" s="127"/>
      <c r="H261" s="127"/>
    </row>
    <row r="262" spans="2:8" s="126" customFormat="1">
      <c r="B262" s="257"/>
      <c r="C262" s="257"/>
      <c r="D262" s="257"/>
      <c r="E262" s="257"/>
      <c r="F262" s="252"/>
      <c r="G262" s="127"/>
      <c r="H262" s="127"/>
    </row>
    <row r="263" spans="2:8" s="126" customFormat="1" ht="15">
      <c r="B263" s="240" t="s">
        <v>2977</v>
      </c>
      <c r="C263" s="257"/>
      <c r="E263" s="257"/>
      <c r="F263" s="252"/>
      <c r="G263" s="127"/>
      <c r="H263" s="127"/>
    </row>
    <row r="264" spans="2:8" s="126" customFormat="1">
      <c r="B264" s="257"/>
      <c r="C264" s="257"/>
      <c r="E264" s="257"/>
      <c r="F264" s="252"/>
      <c r="G264" s="127"/>
      <c r="H264" s="127"/>
    </row>
    <row r="265" spans="2:8" s="126" customFormat="1" ht="15">
      <c r="B265" s="330" t="s">
        <v>2814</v>
      </c>
      <c r="C265" s="167" t="s">
        <v>2815</v>
      </c>
      <c r="E265" s="257"/>
      <c r="F265" s="252"/>
      <c r="G265" s="127"/>
      <c r="H265" s="127"/>
    </row>
    <row r="266" spans="2:8" s="126" customFormat="1" ht="15">
      <c r="B266" s="331" t="s">
        <v>2976</v>
      </c>
      <c r="C266" s="178">
        <v>2</v>
      </c>
      <c r="E266" s="257"/>
      <c r="F266" s="252"/>
      <c r="G266" s="127"/>
      <c r="H266" s="127"/>
    </row>
    <row r="267" spans="2:8" s="126" customFormat="1" ht="15">
      <c r="B267" s="332"/>
      <c r="C267" s="180"/>
      <c r="E267" s="257"/>
      <c r="F267" s="252"/>
      <c r="G267" s="127"/>
      <c r="H267" s="127"/>
    </row>
    <row r="268" spans="2:8" s="126" customFormat="1">
      <c r="E268" s="257"/>
      <c r="F268" s="252"/>
      <c r="G268" s="127"/>
      <c r="H268" s="127"/>
    </row>
    <row r="269" spans="2:8" s="126" customFormat="1" ht="15">
      <c r="B269" s="330" t="s">
        <v>2805</v>
      </c>
      <c r="C269" s="181" t="s">
        <v>2815</v>
      </c>
      <c r="E269" s="257"/>
      <c r="F269" s="252"/>
      <c r="G269" s="127"/>
      <c r="H269" s="127"/>
    </row>
    <row r="270" spans="2:8" s="126" customFormat="1" ht="15">
      <c r="B270" s="331" t="s">
        <v>2976</v>
      </c>
      <c r="C270" s="178">
        <v>2</v>
      </c>
      <c r="E270" s="257"/>
      <c r="F270" s="252"/>
      <c r="G270" s="127"/>
      <c r="H270" s="127"/>
    </row>
    <row r="271" spans="2:8" s="126" customFormat="1" ht="15">
      <c r="B271" s="333"/>
      <c r="C271" s="334"/>
      <c r="E271" s="257"/>
      <c r="F271" s="252"/>
      <c r="G271" s="127"/>
      <c r="H271" s="127"/>
    </row>
    <row r="272" spans="2:8" s="126" customFormat="1">
      <c r="C272" s="327"/>
      <c r="E272" s="257"/>
      <c r="F272" s="252"/>
      <c r="G272" s="127"/>
      <c r="H272" s="127"/>
    </row>
    <row r="273" spans="2:8" s="126" customFormat="1" ht="15">
      <c r="B273" s="330" t="s">
        <v>2816</v>
      </c>
      <c r="C273" s="167" t="s">
        <v>2817</v>
      </c>
      <c r="E273" s="257"/>
      <c r="F273" s="252"/>
      <c r="G273" s="127"/>
      <c r="H273" s="127"/>
    </row>
    <row r="274" spans="2:8" s="126" customFormat="1" ht="15">
      <c r="B274" s="331" t="s">
        <v>2976</v>
      </c>
      <c r="C274" s="182">
        <v>11132522.48</v>
      </c>
      <c r="E274" s="257"/>
      <c r="F274" s="252"/>
      <c r="G274" s="127"/>
      <c r="H274" s="127"/>
    </row>
    <row r="275" spans="2:8" s="126" customFormat="1" ht="15.75">
      <c r="B275" s="333"/>
      <c r="C275" s="285">
        <f>SUM(C274)</f>
        <v>11132522.48</v>
      </c>
      <c r="E275" s="257"/>
      <c r="F275" s="252"/>
      <c r="G275" s="127"/>
      <c r="H275" s="127"/>
    </row>
    <row r="276" spans="2:8" s="126" customFormat="1">
      <c r="C276" s="327"/>
      <c r="F276" s="127"/>
      <c r="G276" s="127"/>
      <c r="H276" s="127"/>
    </row>
    <row r="277" spans="2:8" s="126" customFormat="1" ht="15">
      <c r="B277" s="258" t="s">
        <v>2818</v>
      </c>
      <c r="C277" s="170" t="s">
        <v>2817</v>
      </c>
      <c r="F277" s="127"/>
      <c r="G277" s="127"/>
      <c r="H277" s="127"/>
    </row>
    <row r="278" spans="2:8" s="126" customFormat="1" ht="15">
      <c r="B278" s="331" t="s">
        <v>2976</v>
      </c>
      <c r="C278" s="183">
        <v>10887932.640000001</v>
      </c>
      <c r="F278" s="127"/>
      <c r="G278" s="127"/>
      <c r="H278" s="127"/>
    </row>
    <row r="279" spans="2:8" s="126" customFormat="1" ht="15.75">
      <c r="B279" s="333"/>
      <c r="C279" s="285">
        <f>SUM(C278)</f>
        <v>10887932.640000001</v>
      </c>
      <c r="F279" s="127"/>
      <c r="G279" s="127"/>
      <c r="H279" s="127"/>
    </row>
    <row r="280" spans="2:8" s="126" customFormat="1">
      <c r="C280" s="327"/>
      <c r="F280" s="127"/>
      <c r="G280" s="127"/>
      <c r="H280" s="127"/>
    </row>
    <row r="281" spans="2:8" s="126" customFormat="1" ht="15.75">
      <c r="B281" s="263" t="s">
        <v>2819</v>
      </c>
      <c r="C281" s="283">
        <f>+C279-C275</f>
        <v>-244589.83999999985</v>
      </c>
      <c r="F281" s="127"/>
      <c r="G281" s="127"/>
      <c r="H281" s="127"/>
    </row>
    <row r="282" spans="2:8" s="126" customFormat="1">
      <c r="F282" s="127"/>
      <c r="G282" s="127"/>
      <c r="H282" s="127"/>
    </row>
    <row r="283" spans="2:8" s="126" customFormat="1">
      <c r="C283" s="322"/>
      <c r="F283" s="127"/>
      <c r="G283" s="127"/>
      <c r="H283" s="127"/>
    </row>
  </sheetData>
  <mergeCells count="4">
    <mergeCell ref="B1:E1"/>
    <mergeCell ref="C3:C7"/>
    <mergeCell ref="D3:D7"/>
    <mergeCell ref="F134:F147"/>
  </mergeCells>
  <phoneticPr fontId="0" type="noConversion"/>
  <conditionalFormatting sqref="B128">
    <cfRule type="expression" dxfId="781" priority="649">
      <formula>$A66194="Total"</formula>
    </cfRule>
  </conditionalFormatting>
  <conditionalFormatting sqref="C153:C174">
    <cfRule type="expression" dxfId="780" priority="578">
      <formula>#REF!="Total"</formula>
    </cfRule>
  </conditionalFormatting>
  <conditionalFormatting sqref="C153:C174">
    <cfRule type="expression" dxfId="779" priority="577">
      <formula>#REF!="Total"</formula>
    </cfRule>
  </conditionalFormatting>
  <conditionalFormatting sqref="C153:C174">
    <cfRule type="expression" dxfId="778" priority="576">
      <formula>#REF!="Total"</formula>
    </cfRule>
  </conditionalFormatting>
  <conditionalFormatting sqref="C153:C174 C203:C224 C229:C250">
    <cfRule type="expression" dxfId="777" priority="582">
      <formula>$A153="Total"</formula>
    </cfRule>
  </conditionalFormatting>
  <conditionalFormatting sqref="C153 C203:C206 C229:C230 C164:C173 C189:C198 C218:C223 C241:C249">
    <cfRule type="expression" dxfId="776" priority="568" stopIfTrue="1">
      <formula>$C154="Total"</formula>
    </cfRule>
  </conditionalFormatting>
  <conditionalFormatting sqref="C153:C174">
    <cfRule type="expression" dxfId="775" priority="567">
      <formula>#REF!="Total"</formula>
    </cfRule>
  </conditionalFormatting>
  <conditionalFormatting sqref="C164">
    <cfRule type="expression" dxfId="774" priority="566">
      <formula>#REF!="Total"</formula>
    </cfRule>
  </conditionalFormatting>
  <conditionalFormatting sqref="C165">
    <cfRule type="expression" dxfId="773" priority="583">
      <formula>#REF!="Total"</formula>
    </cfRule>
  </conditionalFormatting>
  <conditionalFormatting sqref="C153:C174">
    <cfRule type="expression" dxfId="772" priority="584" stopIfTrue="1">
      <formula>#REF!="Total"</formula>
    </cfRule>
  </conditionalFormatting>
  <conditionalFormatting sqref="C153:C163 C203 C222:C224">
    <cfRule type="expression" dxfId="771" priority="585">
      <formula>$A124="Total"</formula>
    </cfRule>
  </conditionalFormatting>
  <conditionalFormatting sqref="C169:C174 C203 C244:C250">
    <cfRule type="expression" dxfId="770" priority="586">
      <formula>$A120="Total"</formula>
    </cfRule>
  </conditionalFormatting>
  <conditionalFormatting sqref="C153:C174">
    <cfRule type="expression" dxfId="769" priority="587">
      <formula>#REF!="Total"</formula>
    </cfRule>
  </conditionalFormatting>
  <conditionalFormatting sqref="C153:C174">
    <cfRule type="expression" dxfId="768" priority="588">
      <formula>#REF!="Total"</formula>
    </cfRule>
  </conditionalFormatting>
  <conditionalFormatting sqref="C164:C166 C168:C174">
    <cfRule type="expression" dxfId="767" priority="589">
      <formula>$A77="Total"</formula>
    </cfRule>
  </conditionalFormatting>
  <conditionalFormatting sqref="C153:C174">
    <cfRule type="expression" dxfId="766" priority="590">
      <formula>#REF!="Total"</formula>
    </cfRule>
  </conditionalFormatting>
  <conditionalFormatting sqref="C153:C174">
    <cfRule type="expression" dxfId="765" priority="591">
      <formula>#REF!="Total"</formula>
    </cfRule>
  </conditionalFormatting>
  <conditionalFormatting sqref="C153:C163 C208:C217 C233:C240">
    <cfRule type="expression" dxfId="764" priority="608">
      <formula>$A120="Total"</formula>
    </cfRule>
  </conditionalFormatting>
  <conditionalFormatting sqref="C153:C174">
    <cfRule type="expression" dxfId="763" priority="609">
      <formula>#REF!="Total"</formula>
    </cfRule>
  </conditionalFormatting>
  <conditionalFormatting sqref="C153:C174">
    <cfRule type="expression" dxfId="762" priority="610">
      <formula>#REF!="Total"</formula>
    </cfRule>
  </conditionalFormatting>
  <conditionalFormatting sqref="C165:C174">
    <cfRule type="expression" dxfId="761" priority="614">
      <formula>$A76="Total"</formula>
    </cfRule>
  </conditionalFormatting>
  <conditionalFormatting sqref="C153:C163">
    <cfRule type="expression" dxfId="760" priority="615">
      <formula>$A74="Total"</formula>
    </cfRule>
  </conditionalFormatting>
  <conditionalFormatting sqref="C153:C163 C169:C174 C203:C213 C244:C246">
    <cfRule type="expression" dxfId="759" priority="616">
      <formula>$A114="Total"</formula>
    </cfRule>
  </conditionalFormatting>
  <conditionalFormatting sqref="C153:C174 C218 C230:C236 C241:C244">
    <cfRule type="expression" dxfId="758" priority="617">
      <formula>$A116="Total"</formula>
    </cfRule>
  </conditionalFormatting>
  <conditionalFormatting sqref="C153:C174">
    <cfRule type="expression" dxfId="757" priority="618">
      <formula>#REF!="Total"</formula>
    </cfRule>
  </conditionalFormatting>
  <conditionalFormatting sqref="C219:C222">
    <cfRule type="expression" dxfId="756" priority="619">
      <formula>$A228="Total"</formula>
    </cfRule>
  </conditionalFormatting>
  <conditionalFormatting sqref="C153:C174">
    <cfRule type="expression" dxfId="755" priority="620">
      <formula>#REF!="Total"</formula>
    </cfRule>
  </conditionalFormatting>
  <conditionalFormatting sqref="C153:C174">
    <cfRule type="expression" dxfId="754" priority="621">
      <formula>#REF!="Total"</formula>
    </cfRule>
  </conditionalFormatting>
  <conditionalFormatting sqref="C153:C163">
    <cfRule type="expression" dxfId="753" priority="561">
      <formula>$A131="Total"</formula>
    </cfRule>
  </conditionalFormatting>
  <conditionalFormatting sqref="C154:C174 C203:C210 C229:C235 C241:C243">
    <cfRule type="expression" dxfId="752" priority="560">
      <formula>$A118="Total"</formula>
    </cfRule>
  </conditionalFormatting>
  <conditionalFormatting sqref="C153:C163 C220:C224 C229:C240 C245:C250">
    <cfRule type="expression" dxfId="751" priority="559">
      <formula>$A126="Total"</formula>
    </cfRule>
  </conditionalFormatting>
  <conditionalFormatting sqref="C153:C163 C221:C222 C246:C247">
    <cfRule type="expression" dxfId="750" priority="558">
      <formula>$A130="Total"</formula>
    </cfRule>
  </conditionalFormatting>
  <conditionalFormatting sqref="C153:C174">
    <cfRule type="expression" dxfId="749" priority="557">
      <formula>#REF!="Total"</formula>
    </cfRule>
  </conditionalFormatting>
  <conditionalFormatting sqref="C164:C166">
    <cfRule type="expression" dxfId="748" priority="622">
      <formula>$A112="Total"</formula>
    </cfRule>
  </conditionalFormatting>
  <conditionalFormatting sqref="C167:C174 C218:C224 C241:C250">
    <cfRule type="expression" dxfId="747" priority="556">
      <formula>$A124="Total"</formula>
    </cfRule>
  </conditionalFormatting>
  <conditionalFormatting sqref="C153:C163 C170:C174 C229:C240">
    <cfRule type="expression" dxfId="746" priority="555">
      <formula>$A125="Total"</formula>
    </cfRule>
  </conditionalFormatting>
  <conditionalFormatting sqref="C167">
    <cfRule type="expression" dxfId="745" priority="554">
      <formula>$A116="Total"</formula>
    </cfRule>
  </conditionalFormatting>
  <conditionalFormatting sqref="C167:C174 C218:C222 C241:C248">
    <cfRule type="expression" dxfId="744" priority="552">
      <formula>$A126="Total"</formula>
    </cfRule>
  </conditionalFormatting>
  <conditionalFormatting sqref="C154:C163">
    <cfRule type="expression" dxfId="743" priority="623">
      <formula>#REF!="Total"</formula>
    </cfRule>
  </conditionalFormatting>
  <conditionalFormatting sqref="C165:C174">
    <cfRule type="expression" dxfId="742" priority="625">
      <formula>#REF!="Total"</formula>
    </cfRule>
  </conditionalFormatting>
  <conditionalFormatting sqref="C164:C174">
    <cfRule type="expression" dxfId="741" priority="626">
      <formula>#REF!="Total"</formula>
    </cfRule>
  </conditionalFormatting>
  <conditionalFormatting sqref="C168:C174 C250">
    <cfRule type="expression" dxfId="740" priority="627">
      <formula>$A118="Total"</formula>
    </cfRule>
  </conditionalFormatting>
  <conditionalFormatting sqref="C166">
    <cfRule type="expression" dxfId="739" priority="628" stopIfTrue="1">
      <formula>#REF!="Total"</formula>
    </cfRule>
  </conditionalFormatting>
  <conditionalFormatting sqref="C153:C163 C167:C174">
    <cfRule type="expression" dxfId="738" priority="629">
      <formula>$A118="Total"</formula>
    </cfRule>
  </conditionalFormatting>
  <conditionalFormatting sqref="C153:C174">
    <cfRule type="expression" dxfId="737" priority="630">
      <formula>#REF!="Total"</formula>
    </cfRule>
  </conditionalFormatting>
  <conditionalFormatting sqref="C153:C174">
    <cfRule type="expression" dxfId="736" priority="631">
      <formula>#REF!="Total"</formula>
    </cfRule>
  </conditionalFormatting>
  <conditionalFormatting sqref="C164">
    <cfRule type="expression" dxfId="735" priority="633">
      <formula>#REF!="Total"</formula>
    </cfRule>
  </conditionalFormatting>
  <conditionalFormatting sqref="C165:C166">
    <cfRule type="expression" dxfId="734" priority="637">
      <formula>#REF!="Total"</formula>
    </cfRule>
  </conditionalFormatting>
  <conditionalFormatting sqref="C154:C166">
    <cfRule type="expression" dxfId="733" priority="638">
      <formula>#REF!="Total"</formula>
    </cfRule>
  </conditionalFormatting>
  <conditionalFormatting sqref="C168 C244:C250">
    <cfRule type="expression" dxfId="732" priority="546">
      <formula>$A142="Total"</formula>
    </cfRule>
  </conditionalFormatting>
  <conditionalFormatting sqref="C153:C174 C203:C219 C231:C240">
    <cfRule type="expression" dxfId="731" priority="545">
      <formula>$A115="Total"</formula>
    </cfRule>
  </conditionalFormatting>
  <conditionalFormatting sqref="C164:C174 C218:C224 C241:C250">
    <cfRule type="expression" dxfId="730" priority="543">
      <formula>$A117="Total"</formula>
    </cfRule>
  </conditionalFormatting>
  <conditionalFormatting sqref="C164:C174 C218:C224 C241:C250">
    <cfRule type="expression" dxfId="729" priority="542">
      <formula>$A118="Total"</formula>
    </cfRule>
  </conditionalFormatting>
  <conditionalFormatting sqref="C164:C167 C169:C174">
    <cfRule type="expression" dxfId="728" priority="541">
      <formula>$A78="Total"</formula>
    </cfRule>
  </conditionalFormatting>
  <conditionalFormatting sqref="C153:C163">
    <cfRule type="expression" dxfId="727" priority="540">
      <formula>$A77="Total"</formula>
    </cfRule>
  </conditionalFormatting>
  <conditionalFormatting sqref="C166">
    <cfRule type="expression" dxfId="726" priority="641">
      <formula>#REF!="Total"</formula>
    </cfRule>
  </conditionalFormatting>
  <conditionalFormatting sqref="C167:C174">
    <cfRule type="expression" dxfId="725" priority="642" stopIfTrue="1">
      <formula>#REF!="Total"</formula>
    </cfRule>
  </conditionalFormatting>
  <conditionalFormatting sqref="C169">
    <cfRule type="expression" dxfId="724" priority="643">
      <formula>#REF!="Total"</formula>
    </cfRule>
  </conditionalFormatting>
  <conditionalFormatting sqref="C168:C174 C219:C221 C204:C217 C240 C243:C247">
    <cfRule type="expression" dxfId="723" priority="644">
      <formula>$A128="Total"</formula>
    </cfRule>
  </conditionalFormatting>
  <conditionalFormatting sqref="C168:C174 C203:C217 C229:C240">
    <cfRule type="expression" dxfId="722" priority="539">
      <formula>$A134="Total"</formula>
    </cfRule>
  </conditionalFormatting>
  <conditionalFormatting sqref="C166">
    <cfRule type="expression" dxfId="721" priority="538">
      <formula>#REF!="Total"</formula>
    </cfRule>
  </conditionalFormatting>
  <conditionalFormatting sqref="C154:C163">
    <cfRule type="expression" dxfId="720" priority="537">
      <formula>#REF!="Total"</formula>
    </cfRule>
  </conditionalFormatting>
  <conditionalFormatting sqref="C164">
    <cfRule type="expression" dxfId="719" priority="536">
      <formula>#REF!="Total"</formula>
    </cfRule>
  </conditionalFormatting>
  <conditionalFormatting sqref="C167">
    <cfRule type="expression" dxfId="718" priority="535">
      <formula>#REF!="Total"</formula>
    </cfRule>
  </conditionalFormatting>
  <conditionalFormatting sqref="C164:C166">
    <cfRule type="expression" dxfId="717" priority="648">
      <formula>#REF!="Total"</formula>
    </cfRule>
  </conditionalFormatting>
  <conditionalFormatting sqref="C167">
    <cfRule type="expression" dxfId="716" priority="553">
      <formula>$A176="Total"</formula>
    </cfRule>
  </conditionalFormatting>
  <conditionalFormatting sqref="C169:C174">
    <cfRule type="expression" dxfId="715" priority="570">
      <formula>#REF!="Total"</formula>
    </cfRule>
  </conditionalFormatting>
  <conditionalFormatting sqref="C167:C174">
    <cfRule type="expression" dxfId="714" priority="571">
      <formula>#REF!="Total"</formula>
    </cfRule>
  </conditionalFormatting>
  <conditionalFormatting sqref="C169:C174 C189:C191">
    <cfRule type="expression" dxfId="713" priority="532">
      <formula>$A86="Total"</formula>
    </cfRule>
  </conditionalFormatting>
  <conditionalFormatting sqref="C167">
    <cfRule type="expression" dxfId="712" priority="544" stopIfTrue="1">
      <formula>#REF!="Total"</formula>
    </cfRule>
  </conditionalFormatting>
  <conditionalFormatting sqref="C168:C174">
    <cfRule type="expression" dxfId="711" priority="547">
      <formula>#REF!="Total"</formula>
    </cfRule>
  </conditionalFormatting>
  <conditionalFormatting sqref="C169">
    <cfRule type="expression" dxfId="710" priority="549">
      <formula>#REF!="Total"</formula>
    </cfRule>
  </conditionalFormatting>
  <conditionalFormatting sqref="C221">
    <cfRule type="expression" dxfId="709" priority="563">
      <formula>$A231="Total"</formula>
    </cfRule>
  </conditionalFormatting>
  <conditionalFormatting sqref="C170:C174">
    <cfRule type="expression" dxfId="708" priority="564" stopIfTrue="1">
      <formula>#REF!="Total"</formula>
    </cfRule>
  </conditionalFormatting>
  <conditionalFormatting sqref="C168:C174 C189:C199">
    <cfRule type="expression" dxfId="707" priority="534">
      <formula>$A84="Total"</formula>
    </cfRule>
  </conditionalFormatting>
  <conditionalFormatting sqref="C168:C169">
    <cfRule type="expression" dxfId="706" priority="533">
      <formula>$A246="Total"</formula>
    </cfRule>
  </conditionalFormatting>
  <conditionalFormatting sqref="C167">
    <cfRule type="expression" dxfId="705" priority="569">
      <formula>$A244="Total"</formula>
    </cfRule>
  </conditionalFormatting>
  <conditionalFormatting sqref="C203:C224">
    <cfRule type="expression" dxfId="704" priority="338">
      <formula>#REF!="Total"</formula>
    </cfRule>
  </conditionalFormatting>
  <conditionalFormatting sqref="C229:C230">
    <cfRule type="expression" dxfId="703" priority="469">
      <formula>$A180="Total"</formula>
    </cfRule>
  </conditionalFormatting>
  <conditionalFormatting sqref="C164:C174">
    <cfRule type="expression" dxfId="702" priority="498">
      <formula>$A76="Total"</formula>
    </cfRule>
  </conditionalFormatting>
  <conditionalFormatting sqref="C164:C174 C245:C250">
    <cfRule type="expression" dxfId="701" priority="499">
      <formula>$A116="Total"</formula>
    </cfRule>
  </conditionalFormatting>
  <conditionalFormatting sqref="C222:C224">
    <cfRule type="expression" dxfId="700" priority="502">
      <formula>$A241="Total"</formula>
    </cfRule>
  </conditionalFormatting>
  <conditionalFormatting sqref="C167:C174 C218:C224 C241:C250">
    <cfRule type="expression" dxfId="699" priority="443">
      <formula>$A122="Total"</formula>
    </cfRule>
  </conditionalFormatting>
  <conditionalFormatting sqref="C164:C174 C207:C217 C229:C240 C250">
    <cfRule type="expression" dxfId="698" priority="435">
      <formula>$A132="Total"</formula>
    </cfRule>
  </conditionalFormatting>
  <conditionalFormatting sqref="C203:C205">
    <cfRule type="expression" dxfId="697" priority="507">
      <formula>$A248="Total"</formula>
    </cfRule>
  </conditionalFormatting>
  <conditionalFormatting sqref="C220:C224">
    <cfRule type="expression" dxfId="696" priority="510">
      <formula>$A169="Total"</formula>
    </cfRule>
  </conditionalFormatting>
  <conditionalFormatting sqref="C205:C217">
    <cfRule type="expression" dxfId="695" priority="424">
      <formula>$A118="Total"</formula>
    </cfRule>
  </conditionalFormatting>
  <conditionalFormatting sqref="C189:C192">
    <cfRule type="expression" dxfId="694" priority="423">
      <formula>$A107="Total"</formula>
    </cfRule>
  </conditionalFormatting>
  <conditionalFormatting sqref="C164:C174 C178:C188 C224 C249:C250">
    <cfRule type="expression" dxfId="693" priority="527">
      <formula>$A133="Total"</formula>
    </cfRule>
  </conditionalFormatting>
  <conditionalFormatting sqref="C164:C174 C218:C224 C243 C245:C250">
    <cfRule type="expression" dxfId="692" priority="528">
      <formula>$A120="Total"</formula>
    </cfRule>
  </conditionalFormatting>
  <conditionalFormatting sqref="C206:C217">
    <cfRule type="expression" dxfId="691" priority="403">
      <formula>#REF!="Total"</formula>
    </cfRule>
  </conditionalFormatting>
  <conditionalFormatting sqref="C203:C224">
    <cfRule type="expression" dxfId="690" priority="344">
      <formula>#REF!="Total"</formula>
    </cfRule>
  </conditionalFormatting>
  <conditionalFormatting sqref="C203:C224">
    <cfRule type="expression" dxfId="689" priority="343">
      <formula>#REF!="Total"</formula>
    </cfRule>
  </conditionalFormatting>
  <conditionalFormatting sqref="C203:C224">
    <cfRule type="expression" dxfId="688" priority="342">
      <formula>#REF!="Total"</formula>
    </cfRule>
  </conditionalFormatting>
  <conditionalFormatting sqref="C203:C224">
    <cfRule type="expression" dxfId="687" priority="341">
      <formula>#REF!="Total"</formula>
    </cfRule>
  </conditionalFormatting>
  <conditionalFormatting sqref="C203:C224">
    <cfRule type="expression" dxfId="686" priority="340">
      <formula>#REF!="Total"</formula>
    </cfRule>
  </conditionalFormatting>
  <conditionalFormatting sqref="C203:C224">
    <cfRule type="expression" dxfId="685" priority="339">
      <formula>#REF!="Total"</formula>
    </cfRule>
  </conditionalFormatting>
  <conditionalFormatting sqref="C203:C224">
    <cfRule type="expression" dxfId="684" priority="345">
      <formula>#REF!="Total"</formula>
    </cfRule>
  </conditionalFormatting>
  <conditionalFormatting sqref="C203:C224">
    <cfRule type="expression" dxfId="683" priority="346">
      <formula>#REF!="Total"</formula>
    </cfRule>
  </conditionalFormatting>
  <conditionalFormatting sqref="C203:C224">
    <cfRule type="expression" dxfId="682" priority="347">
      <formula>#REF!="Total"</formula>
    </cfRule>
  </conditionalFormatting>
  <conditionalFormatting sqref="C203:C224">
    <cfRule type="expression" dxfId="681" priority="333">
      <formula>#REF!="Total"</formula>
    </cfRule>
  </conditionalFormatting>
  <conditionalFormatting sqref="C205">
    <cfRule type="expression" dxfId="680" priority="332">
      <formula>#REF!="Total"</formula>
    </cfRule>
  </conditionalFormatting>
  <conditionalFormatting sqref="C206">
    <cfRule type="expression" dxfId="679" priority="349">
      <formula>#REF!="Total"</formula>
    </cfRule>
  </conditionalFormatting>
  <conditionalFormatting sqref="C203:C224">
    <cfRule type="expression" dxfId="678" priority="331">
      <formula>#REF!="Total"</formula>
    </cfRule>
  </conditionalFormatting>
  <conditionalFormatting sqref="C203:C224">
    <cfRule type="expression" dxfId="677" priority="350" stopIfTrue="1">
      <formula>#REF!="Total"</formula>
    </cfRule>
  </conditionalFormatting>
  <conditionalFormatting sqref="C203:C224">
    <cfRule type="expression" dxfId="676" priority="353">
      <formula>#REF!="Total"</formula>
    </cfRule>
  </conditionalFormatting>
  <conditionalFormatting sqref="C203:C224">
    <cfRule type="expression" dxfId="675" priority="354">
      <formula>#REF!="Total"</formula>
    </cfRule>
  </conditionalFormatting>
  <conditionalFormatting sqref="C204:C217">
    <cfRule type="expression" dxfId="674" priority="355">
      <formula>$A116="Total"</formula>
    </cfRule>
  </conditionalFormatting>
  <conditionalFormatting sqref="C203:C224">
    <cfRule type="expression" dxfId="673" priority="356">
      <formula>#REF!="Total"</formula>
    </cfRule>
  </conditionalFormatting>
  <conditionalFormatting sqref="C203:C224">
    <cfRule type="expression" dxfId="672" priority="357">
      <formula>#REF!="Total"</formula>
    </cfRule>
  </conditionalFormatting>
  <conditionalFormatting sqref="C203:C224">
    <cfRule type="expression" dxfId="671" priority="358">
      <formula>#REF!="Total"</formula>
    </cfRule>
  </conditionalFormatting>
  <conditionalFormatting sqref="C203:C224">
    <cfRule type="expression" dxfId="670" priority="359">
      <formula>#REF!="Total"</formula>
    </cfRule>
  </conditionalFormatting>
  <conditionalFormatting sqref="C204:C224">
    <cfRule type="expression" dxfId="669" priority="360">
      <formula>#REF!="Total"</formula>
    </cfRule>
  </conditionalFormatting>
  <conditionalFormatting sqref="C203:C224">
    <cfRule type="expression" dxfId="668" priority="361">
      <formula>#REF!="Total"</formula>
    </cfRule>
  </conditionalFormatting>
  <conditionalFormatting sqref="C203:C224">
    <cfRule type="expression" dxfId="667" priority="362">
      <formula>#REF!="Total"</formula>
    </cfRule>
  </conditionalFormatting>
  <conditionalFormatting sqref="C206:C224">
    <cfRule type="expression" dxfId="666" priority="363">
      <formula>#REF!="Total"</formula>
    </cfRule>
  </conditionalFormatting>
  <conditionalFormatting sqref="C203:C224">
    <cfRule type="expression" dxfId="665" priority="364">
      <formula>#REF!="Total"</formula>
    </cfRule>
  </conditionalFormatting>
  <conditionalFormatting sqref="C206:C224">
    <cfRule type="expression" dxfId="664" priority="365">
      <formula>#REF!="Total"</formula>
    </cfRule>
  </conditionalFormatting>
  <conditionalFormatting sqref="C203:C224">
    <cfRule type="expression" dxfId="663" priority="366">
      <formula>#REF!="Total"</formula>
    </cfRule>
  </conditionalFormatting>
  <conditionalFormatting sqref="C203:C224">
    <cfRule type="expression" dxfId="662" priority="367">
      <formula>#REF!="Total"</formula>
    </cfRule>
  </conditionalFormatting>
  <conditionalFormatting sqref="C203:C224">
    <cfRule type="expression" dxfId="661" priority="368">
      <formula>#REF!="Total"</formula>
    </cfRule>
  </conditionalFormatting>
  <conditionalFormatting sqref="C203:C224">
    <cfRule type="expression" dxfId="660" priority="369">
      <formula>#REF!="Total"</formula>
    </cfRule>
  </conditionalFormatting>
  <conditionalFormatting sqref="C203:C224">
    <cfRule type="expression" dxfId="659" priority="370">
      <formula>#REF!="Total"</formula>
    </cfRule>
  </conditionalFormatting>
  <conditionalFormatting sqref="C203:C224">
    <cfRule type="expression" dxfId="658" priority="371">
      <formula>#REF!="Total"</formula>
    </cfRule>
  </conditionalFormatting>
  <conditionalFormatting sqref="C203:C224">
    <cfRule type="expression" dxfId="657" priority="372">
      <formula>#REF!="Total"</formula>
    </cfRule>
  </conditionalFormatting>
  <conditionalFormatting sqref="C203:C224">
    <cfRule type="expression" dxfId="656" priority="373">
      <formula>#REF!="Total"</formula>
    </cfRule>
  </conditionalFormatting>
  <conditionalFormatting sqref="C203:C224">
    <cfRule type="expression" dxfId="655" priority="375">
      <formula>#REF!="Total"</formula>
    </cfRule>
  </conditionalFormatting>
  <conditionalFormatting sqref="C203:C224">
    <cfRule type="expression" dxfId="654" priority="376">
      <formula>#REF!="Total"</formula>
    </cfRule>
  </conditionalFormatting>
  <conditionalFormatting sqref="C206:C224">
    <cfRule type="expression" dxfId="653" priority="377">
      <formula>#REF!="Total"</formula>
    </cfRule>
  </conditionalFormatting>
  <conditionalFormatting sqref="C203:C224">
    <cfRule type="expression" dxfId="652" priority="378">
      <formula>#REF!="Total"</formula>
    </cfRule>
  </conditionalFormatting>
  <conditionalFormatting sqref="C203:C224">
    <cfRule type="expression" dxfId="651" priority="379">
      <formula>#REF!="Total"</formula>
    </cfRule>
  </conditionalFormatting>
  <conditionalFormatting sqref="C206:C217">
    <cfRule type="expression" dxfId="650" priority="380">
      <formula>$A116="Total"</formula>
    </cfRule>
  </conditionalFormatting>
  <conditionalFormatting sqref="C203:C217">
    <cfRule type="expression" dxfId="649" priority="381">
      <formula>$A114="Total"</formula>
    </cfRule>
  </conditionalFormatting>
  <conditionalFormatting sqref="C203:C224">
    <cfRule type="expression" dxfId="648" priority="384">
      <formula>#REF!="Total"</formula>
    </cfRule>
  </conditionalFormatting>
  <conditionalFormatting sqref="C203:C224">
    <cfRule type="expression" dxfId="647" priority="386">
      <formula>#REF!="Total"</formula>
    </cfRule>
  </conditionalFormatting>
  <conditionalFormatting sqref="C203:C224">
    <cfRule type="expression" dxfId="646" priority="387">
      <formula>#REF!="Total"</formula>
    </cfRule>
  </conditionalFormatting>
  <conditionalFormatting sqref="C204">
    <cfRule type="expression" dxfId="645" priority="326">
      <formula>$A167="Total"</formula>
    </cfRule>
  </conditionalFormatting>
  <conditionalFormatting sqref="C203:C224">
    <cfRule type="expression" dxfId="644" priority="323">
      <formula>#REF!="Total"</formula>
    </cfRule>
  </conditionalFormatting>
  <conditionalFormatting sqref="C205:C218">
    <cfRule type="expression" dxfId="643" priority="388">
      <formula>$A152="Total"</formula>
    </cfRule>
  </conditionalFormatting>
  <conditionalFormatting sqref="C218:C224">
    <cfRule type="expression" dxfId="642" priority="322">
      <formula>$A169="Total"</formula>
    </cfRule>
  </conditionalFormatting>
  <conditionalFormatting sqref="C164:C174 C217:C223 C242:C249">
    <cfRule type="expression" dxfId="641" priority="320">
      <formula>$A122="Total"</formula>
    </cfRule>
  </conditionalFormatting>
  <conditionalFormatting sqref="C204">
    <cfRule type="expression" dxfId="640" priority="389">
      <formula>#REF!="Total"</formula>
    </cfRule>
  </conditionalFormatting>
  <conditionalFormatting sqref="C229:C240">
    <cfRule type="expression" dxfId="639" priority="390">
      <formula>$A265="Total"</formula>
    </cfRule>
  </conditionalFormatting>
  <conditionalFormatting sqref="C206:C224">
    <cfRule type="expression" dxfId="638" priority="391">
      <formula>#REF!="Total"</formula>
    </cfRule>
  </conditionalFormatting>
  <conditionalFormatting sqref="C205:C224">
    <cfRule type="expression" dxfId="637" priority="392">
      <formula>#REF!="Total"</formula>
    </cfRule>
  </conditionalFormatting>
  <conditionalFormatting sqref="C218:C224">
    <cfRule type="expression" dxfId="636" priority="316">
      <formula>#REF!="Total"</formula>
    </cfRule>
  </conditionalFormatting>
  <conditionalFormatting sqref="C207:C217">
    <cfRule type="expression" dxfId="635" priority="394" stopIfTrue="1">
      <formula>#REF!="Total"</formula>
    </cfRule>
  </conditionalFormatting>
  <conditionalFormatting sqref="C203:C224">
    <cfRule type="expression" dxfId="634" priority="396">
      <formula>#REF!="Total"</formula>
    </cfRule>
  </conditionalFormatting>
  <conditionalFormatting sqref="C203:C224">
    <cfRule type="expression" dxfId="633" priority="397">
      <formula>#REF!="Total"</formula>
    </cfRule>
  </conditionalFormatting>
  <conditionalFormatting sqref="C206:C224">
    <cfRule type="expression" dxfId="632" priority="398" stopIfTrue="1">
      <formula>#REF!="Total"</formula>
    </cfRule>
  </conditionalFormatting>
  <conditionalFormatting sqref="C205">
    <cfRule type="expression" dxfId="631" priority="399">
      <formula>#REF!="Total"</formula>
    </cfRule>
  </conditionalFormatting>
  <conditionalFormatting sqref="C203:C224">
    <cfRule type="expression" dxfId="630" priority="400">
      <formula>#REF!="Total"</formula>
    </cfRule>
  </conditionalFormatting>
  <conditionalFormatting sqref="C218:C224">
    <cfRule type="expression" dxfId="629" priority="401">
      <formula>#REF!="Total"</formula>
    </cfRule>
  </conditionalFormatting>
  <conditionalFormatting sqref="C218:C224">
    <cfRule type="expression" dxfId="628" priority="402">
      <formula>#REF!="Total"</formula>
    </cfRule>
  </conditionalFormatting>
  <conditionalFormatting sqref="C204:C217">
    <cfRule type="expression" dxfId="627" priority="404">
      <formula>#REF!="Total"</formula>
    </cfRule>
  </conditionalFormatting>
  <conditionalFormatting sqref="C219">
    <cfRule type="expression" dxfId="626" priority="312">
      <formula>$A198="Total"</formula>
    </cfRule>
  </conditionalFormatting>
  <conditionalFormatting sqref="C206">
    <cfRule type="expression" dxfId="625" priority="309">
      <formula>$A167="Total"</formula>
    </cfRule>
  </conditionalFormatting>
  <conditionalFormatting sqref="C205">
    <cfRule type="expression" dxfId="624" priority="308">
      <formula>$A167="Total"</formula>
    </cfRule>
  </conditionalFormatting>
  <conditionalFormatting sqref="C220:C224 C218">
    <cfRule type="expression" dxfId="623" priority="307">
      <formula>$A121="Total"</formula>
    </cfRule>
  </conditionalFormatting>
  <conditionalFormatting sqref="C203:C217">
    <cfRule type="expression" dxfId="622" priority="306">
      <formula>$A117="Total"</formula>
    </cfRule>
  </conditionalFormatting>
  <conditionalFormatting sqref="C207:C217">
    <cfRule type="expression" dxfId="621" priority="407">
      <formula>#REF!="Total"</formula>
    </cfRule>
  </conditionalFormatting>
  <conditionalFormatting sqref="C218:C224">
    <cfRule type="expression" dxfId="620" priority="408" stopIfTrue="1">
      <formula>#REF!="Total"</formula>
    </cfRule>
  </conditionalFormatting>
  <conditionalFormatting sqref="C220">
    <cfRule type="expression" dxfId="619" priority="409">
      <formula>#REF!="Total"</formula>
    </cfRule>
  </conditionalFormatting>
  <conditionalFormatting sqref="C193:C199 C223:C224 C203:C204 C248:C250">
    <cfRule type="expression" dxfId="618" priority="305">
      <formula>$A163="Total"</formula>
    </cfRule>
  </conditionalFormatting>
  <conditionalFormatting sqref="C207:C217">
    <cfRule type="expression" dxfId="617" priority="304">
      <formula>#REF!="Total"</formula>
    </cfRule>
  </conditionalFormatting>
  <conditionalFormatting sqref="C204">
    <cfRule type="expression" dxfId="616" priority="303">
      <formula>#REF!="Total"</formula>
    </cfRule>
  </conditionalFormatting>
  <conditionalFormatting sqref="C205">
    <cfRule type="expression" dxfId="615" priority="302">
      <formula>#REF!="Total"</formula>
    </cfRule>
  </conditionalFormatting>
  <conditionalFormatting sqref="C218">
    <cfRule type="expression" dxfId="614" priority="301">
      <formula>#REF!="Total"</formula>
    </cfRule>
  </conditionalFormatting>
  <conditionalFormatting sqref="C220:C224">
    <cfRule type="expression" dxfId="613" priority="412">
      <formula>#REF!="Total"</formula>
    </cfRule>
  </conditionalFormatting>
  <conditionalFormatting sqref="C218:C224">
    <cfRule type="expression" dxfId="612" priority="413">
      <formula>#REF!="Total"</formula>
    </cfRule>
  </conditionalFormatting>
  <conditionalFormatting sqref="C205:C217">
    <cfRule type="expression" dxfId="611" priority="414">
      <formula>#REF!="Total"</formula>
    </cfRule>
  </conditionalFormatting>
  <conditionalFormatting sqref="C218">
    <cfRule type="expression" dxfId="610" priority="319">
      <formula>$A226="Total"</formula>
    </cfRule>
  </conditionalFormatting>
  <conditionalFormatting sqref="C220:C224">
    <cfRule type="expression" dxfId="609" priority="336">
      <formula>#REF!="Total"</formula>
    </cfRule>
  </conditionalFormatting>
  <conditionalFormatting sqref="C218:C224">
    <cfRule type="expression" dxfId="608" priority="337">
      <formula>#REF!="Total"</formula>
    </cfRule>
  </conditionalFormatting>
  <conditionalFormatting sqref="C220:C224 C229:C240">
    <cfRule type="expression" dxfId="607" priority="298">
      <formula>$A126="Total"</formula>
    </cfRule>
  </conditionalFormatting>
  <conditionalFormatting sqref="C218">
    <cfRule type="expression" dxfId="606" priority="310" stopIfTrue="1">
      <formula>#REF!="Total"</formula>
    </cfRule>
  </conditionalFormatting>
  <conditionalFormatting sqref="C219:C224">
    <cfRule type="expression" dxfId="605" priority="313">
      <formula>#REF!="Total"</formula>
    </cfRule>
  </conditionalFormatting>
  <conditionalFormatting sqref="C220:C224">
    <cfRule type="expression" dxfId="604" priority="314">
      <formula>#REF!="Total"</formula>
    </cfRule>
  </conditionalFormatting>
  <conditionalFormatting sqref="C220">
    <cfRule type="expression" dxfId="603" priority="315">
      <formula>#REF!="Total"</formula>
    </cfRule>
  </conditionalFormatting>
  <conditionalFormatting sqref="C221:C224">
    <cfRule type="expression" dxfId="602" priority="330" stopIfTrue="1">
      <formula>#REF!="Total"</formula>
    </cfRule>
  </conditionalFormatting>
  <conditionalFormatting sqref="C219:C224">
    <cfRule type="expression" dxfId="601" priority="300">
      <formula>$A124="Total"</formula>
    </cfRule>
  </conditionalFormatting>
  <conditionalFormatting sqref="C219:C220">
    <cfRule type="expression" dxfId="600" priority="299">
      <formula>$A282="Total"</formula>
    </cfRule>
  </conditionalFormatting>
  <conditionalFormatting sqref="C218">
    <cfRule type="expression" dxfId="599" priority="335">
      <formula>$A280="Total"</formula>
    </cfRule>
  </conditionalFormatting>
  <conditionalFormatting sqref="C229:C250">
    <cfRule type="expression" dxfId="598" priority="227">
      <formula>#REF!="Total"</formula>
    </cfRule>
  </conditionalFormatting>
  <conditionalFormatting sqref="C229:C250">
    <cfRule type="expression" dxfId="597" priority="226">
      <formula>#REF!="Total"</formula>
    </cfRule>
  </conditionalFormatting>
  <conditionalFormatting sqref="C229:C250">
    <cfRule type="expression" dxfId="596" priority="225">
      <formula>#REF!="Total"</formula>
    </cfRule>
  </conditionalFormatting>
  <conditionalFormatting sqref="C229:C250">
    <cfRule type="expression" dxfId="595" priority="224">
      <formula>#REF!="Total"</formula>
    </cfRule>
  </conditionalFormatting>
  <conditionalFormatting sqref="C229:C250">
    <cfRule type="expression" dxfId="594" priority="223">
      <formula>#REF!="Total"</formula>
    </cfRule>
  </conditionalFormatting>
  <conditionalFormatting sqref="C229:C250">
    <cfRule type="expression" dxfId="593" priority="222">
      <formula>#REF!="Total"</formula>
    </cfRule>
  </conditionalFormatting>
  <conditionalFormatting sqref="C229:C250">
    <cfRule type="expression" dxfId="592" priority="221">
      <formula>#REF!="Total"</formula>
    </cfRule>
  </conditionalFormatting>
  <conditionalFormatting sqref="C229:C250">
    <cfRule type="expression" dxfId="591" priority="228">
      <formula>#REF!="Total"</formula>
    </cfRule>
  </conditionalFormatting>
  <conditionalFormatting sqref="C229:C250">
    <cfRule type="expression" dxfId="590" priority="229">
      <formula>#REF!="Total"</formula>
    </cfRule>
  </conditionalFormatting>
  <conditionalFormatting sqref="C229:C250">
    <cfRule type="expression" dxfId="589" priority="230">
      <formula>#REF!="Total"</formula>
    </cfRule>
  </conditionalFormatting>
  <conditionalFormatting sqref="C229:C250">
    <cfRule type="expression" dxfId="588" priority="216">
      <formula>#REF!="Total"</formula>
    </cfRule>
  </conditionalFormatting>
  <conditionalFormatting sqref="C231:C240">
    <cfRule type="expression" dxfId="587" priority="215">
      <formula>#REF!="Total"</formula>
    </cfRule>
  </conditionalFormatting>
  <conditionalFormatting sqref="C241">
    <cfRule type="expression" dxfId="586" priority="232">
      <formula>#REF!="Total"</formula>
    </cfRule>
  </conditionalFormatting>
  <conditionalFormatting sqref="C229:C250">
    <cfRule type="expression" dxfId="585" priority="214">
      <formula>#REF!="Total"</formula>
    </cfRule>
  </conditionalFormatting>
  <conditionalFormatting sqref="C229:C250">
    <cfRule type="expression" dxfId="584" priority="233" stopIfTrue="1">
      <formula>#REF!="Total"</formula>
    </cfRule>
  </conditionalFormatting>
  <conditionalFormatting sqref="C229:C250">
    <cfRule type="expression" dxfId="583" priority="236">
      <formula>#REF!="Total"</formula>
    </cfRule>
  </conditionalFormatting>
  <conditionalFormatting sqref="C229:C250">
    <cfRule type="expression" dxfId="582" priority="237">
      <formula>#REF!="Total"</formula>
    </cfRule>
  </conditionalFormatting>
  <conditionalFormatting sqref="C219:C224">
    <cfRule type="expression" dxfId="581" priority="238">
      <formula>$A121="Total"</formula>
    </cfRule>
  </conditionalFormatting>
  <conditionalFormatting sqref="C229:C250">
    <cfRule type="expression" dxfId="580" priority="239">
      <formula>#REF!="Total"</formula>
    </cfRule>
  </conditionalFormatting>
  <conditionalFormatting sqref="C229:C250">
    <cfRule type="expression" dxfId="579" priority="240">
      <formula>#REF!="Total"</formula>
    </cfRule>
  </conditionalFormatting>
  <conditionalFormatting sqref="C229:C250">
    <cfRule type="expression" dxfId="578" priority="241">
      <formula>#REF!="Total"</formula>
    </cfRule>
  </conditionalFormatting>
  <conditionalFormatting sqref="C229:C250">
    <cfRule type="expression" dxfId="577" priority="242">
      <formula>#REF!="Total"</formula>
    </cfRule>
  </conditionalFormatting>
  <conditionalFormatting sqref="C230:C250">
    <cfRule type="expression" dxfId="576" priority="243">
      <formula>#REF!="Total"</formula>
    </cfRule>
  </conditionalFormatting>
  <conditionalFormatting sqref="C229:C250">
    <cfRule type="expression" dxfId="575" priority="244">
      <formula>#REF!="Total"</formula>
    </cfRule>
  </conditionalFormatting>
  <conditionalFormatting sqref="C229:C250">
    <cfRule type="expression" dxfId="574" priority="245">
      <formula>#REF!="Total"</formula>
    </cfRule>
  </conditionalFormatting>
  <conditionalFormatting sqref="C241:C250">
    <cfRule type="expression" dxfId="573" priority="246">
      <formula>#REF!="Total"</formula>
    </cfRule>
  </conditionalFormatting>
  <conditionalFormatting sqref="C229:C250">
    <cfRule type="expression" dxfId="572" priority="247">
      <formula>#REF!="Total"</formula>
    </cfRule>
  </conditionalFormatting>
  <conditionalFormatting sqref="C241:C250">
    <cfRule type="expression" dxfId="571" priority="248">
      <formula>#REF!="Total"</formula>
    </cfRule>
  </conditionalFormatting>
  <conditionalFormatting sqref="C229:C250">
    <cfRule type="expression" dxfId="570" priority="249">
      <formula>#REF!="Total"</formula>
    </cfRule>
  </conditionalFormatting>
  <conditionalFormatting sqref="C229:C250">
    <cfRule type="expression" dxfId="569" priority="250">
      <formula>#REF!="Total"</formula>
    </cfRule>
  </conditionalFormatting>
  <conditionalFormatting sqref="C229:C250">
    <cfRule type="expression" dxfId="568" priority="251">
      <formula>#REF!="Total"</formula>
    </cfRule>
  </conditionalFormatting>
  <conditionalFormatting sqref="C229:C250">
    <cfRule type="expression" dxfId="567" priority="252">
      <formula>#REF!="Total"</formula>
    </cfRule>
  </conditionalFormatting>
  <conditionalFormatting sqref="C229:C250">
    <cfRule type="expression" dxfId="566" priority="253">
      <formula>#REF!="Total"</formula>
    </cfRule>
  </conditionalFormatting>
  <conditionalFormatting sqref="C229:C250">
    <cfRule type="expression" dxfId="565" priority="254">
      <formula>#REF!="Total"</formula>
    </cfRule>
  </conditionalFormatting>
  <conditionalFormatting sqref="C229:C250">
    <cfRule type="expression" dxfId="564" priority="255">
      <formula>#REF!="Total"</formula>
    </cfRule>
  </conditionalFormatting>
  <conditionalFormatting sqref="C229:C250">
    <cfRule type="expression" dxfId="563" priority="256">
      <formula>#REF!="Total"</formula>
    </cfRule>
  </conditionalFormatting>
  <conditionalFormatting sqref="C229:C250">
    <cfRule type="expression" dxfId="562" priority="258">
      <formula>#REF!="Total"</formula>
    </cfRule>
  </conditionalFormatting>
  <conditionalFormatting sqref="C229:C250">
    <cfRule type="expression" dxfId="561" priority="259">
      <formula>#REF!="Total"</formula>
    </cfRule>
  </conditionalFormatting>
  <conditionalFormatting sqref="C241:C250">
    <cfRule type="expression" dxfId="560" priority="260">
      <formula>#REF!="Total"</formula>
    </cfRule>
  </conditionalFormatting>
  <conditionalFormatting sqref="C229:C250">
    <cfRule type="expression" dxfId="559" priority="261">
      <formula>#REF!="Total"</formula>
    </cfRule>
  </conditionalFormatting>
  <conditionalFormatting sqref="C229:C250">
    <cfRule type="expression" dxfId="558" priority="262">
      <formula>#REF!="Total"</formula>
    </cfRule>
  </conditionalFormatting>
  <conditionalFormatting sqref="C218:C224">
    <cfRule type="expression" dxfId="557" priority="263">
      <formula>$A118="Total"</formula>
    </cfRule>
  </conditionalFormatting>
  <conditionalFormatting sqref="C218:C224">
    <cfRule type="expression" dxfId="556" priority="264">
      <formula>$A119="Total"</formula>
    </cfRule>
  </conditionalFormatting>
  <conditionalFormatting sqref="C229:C250">
    <cfRule type="expression" dxfId="555" priority="267">
      <formula>#REF!="Total"</formula>
    </cfRule>
  </conditionalFormatting>
  <conditionalFormatting sqref="C244:C250">
    <cfRule type="expression" dxfId="554" priority="268">
      <formula>$A254="Total"</formula>
    </cfRule>
  </conditionalFormatting>
  <conditionalFormatting sqref="C229:C250">
    <cfRule type="expression" dxfId="553" priority="269">
      <formula>#REF!="Total"</formula>
    </cfRule>
  </conditionalFormatting>
  <conditionalFormatting sqref="C229:C250">
    <cfRule type="expression" dxfId="552" priority="270">
      <formula>#REF!="Total"</formula>
    </cfRule>
  </conditionalFormatting>
  <conditionalFormatting sqref="C230">
    <cfRule type="expression" dxfId="551" priority="209">
      <formula>$A195="Total"</formula>
    </cfRule>
  </conditionalFormatting>
  <conditionalFormatting sqref="C229:C250">
    <cfRule type="expression" dxfId="550" priority="206">
      <formula>#REF!="Total"</formula>
    </cfRule>
  </conditionalFormatting>
  <conditionalFormatting sqref="C218:C224">
    <cfRule type="expression" dxfId="549" priority="271">
      <formula>$A170="Total"</formula>
    </cfRule>
  </conditionalFormatting>
  <conditionalFormatting sqref="C243">
    <cfRule type="expression" dxfId="548" priority="203">
      <formula>$A193="Total"</formula>
    </cfRule>
  </conditionalFormatting>
  <conditionalFormatting sqref="C230">
    <cfRule type="expression" dxfId="547" priority="272">
      <formula>#REF!="Total"</formula>
    </cfRule>
  </conditionalFormatting>
  <conditionalFormatting sqref="C241:C250">
    <cfRule type="expression" dxfId="546" priority="273">
      <formula>$A268="Total"</formula>
    </cfRule>
  </conditionalFormatting>
  <conditionalFormatting sqref="C241:C250">
    <cfRule type="expression" dxfId="545" priority="274">
      <formula>#REF!="Total"</formula>
    </cfRule>
  </conditionalFormatting>
  <conditionalFormatting sqref="C231:C250">
    <cfRule type="expression" dxfId="544" priority="275">
      <formula>#REF!="Total"</formula>
    </cfRule>
  </conditionalFormatting>
  <conditionalFormatting sqref="C243:C250">
    <cfRule type="expression" dxfId="543" priority="199">
      <formula>#REF!="Total"</formula>
    </cfRule>
  </conditionalFormatting>
  <conditionalFormatting sqref="C242">
    <cfRule type="expression" dxfId="542" priority="277" stopIfTrue="1">
      <formula>#REF!="Total"</formula>
    </cfRule>
  </conditionalFormatting>
  <conditionalFormatting sqref="C229:C250">
    <cfRule type="expression" dxfId="541" priority="279">
      <formula>#REF!="Total"</formula>
    </cfRule>
  </conditionalFormatting>
  <conditionalFormatting sqref="C229:C250">
    <cfRule type="expression" dxfId="540" priority="280">
      <formula>#REF!="Total"</formula>
    </cfRule>
  </conditionalFormatting>
  <conditionalFormatting sqref="C241:C250">
    <cfRule type="expression" dxfId="539" priority="281" stopIfTrue="1">
      <formula>#REF!="Total"</formula>
    </cfRule>
  </conditionalFormatting>
  <conditionalFormatting sqref="C231:C240">
    <cfRule type="expression" dxfId="538" priority="282">
      <formula>#REF!="Total"</formula>
    </cfRule>
  </conditionalFormatting>
  <conditionalFormatting sqref="C229:C250">
    <cfRule type="expression" dxfId="537" priority="283">
      <formula>#REF!="Total"</formula>
    </cfRule>
  </conditionalFormatting>
  <conditionalFormatting sqref="C243:C250">
    <cfRule type="expression" dxfId="536" priority="284">
      <formula>#REF!="Total"</formula>
    </cfRule>
  </conditionalFormatting>
  <conditionalFormatting sqref="C243:C250">
    <cfRule type="expression" dxfId="535" priority="285">
      <formula>#REF!="Total"</formula>
    </cfRule>
  </conditionalFormatting>
  <conditionalFormatting sqref="C241:C242">
    <cfRule type="expression" dxfId="534" priority="286">
      <formula>#REF!="Total"</formula>
    </cfRule>
  </conditionalFormatting>
  <conditionalFormatting sqref="C230:C242">
    <cfRule type="expression" dxfId="533" priority="287">
      <formula>#REF!="Total"</formula>
    </cfRule>
  </conditionalFormatting>
  <conditionalFormatting sqref="C244">
    <cfRule type="expression" dxfId="532" priority="195">
      <formula>$A223="Total"</formula>
    </cfRule>
  </conditionalFormatting>
  <conditionalFormatting sqref="C245:C250 C241:C243">
    <cfRule type="expression" dxfId="531" priority="190">
      <formula>$A140="Total"</formula>
    </cfRule>
  </conditionalFormatting>
  <conditionalFormatting sqref="C218:C224">
    <cfRule type="expression" dxfId="530" priority="189">
      <formula>$A122="Total"</formula>
    </cfRule>
  </conditionalFormatting>
  <conditionalFormatting sqref="C242">
    <cfRule type="expression" dxfId="529" priority="290">
      <formula>#REF!="Total"</formula>
    </cfRule>
  </conditionalFormatting>
  <conditionalFormatting sqref="C243:C250">
    <cfRule type="expression" dxfId="528" priority="291" stopIfTrue="1">
      <formula>#REF!="Total"</formula>
    </cfRule>
  </conditionalFormatting>
  <conditionalFormatting sqref="C245">
    <cfRule type="expression" dxfId="527" priority="292">
      <formula>#REF!="Total"</formula>
    </cfRule>
  </conditionalFormatting>
  <conditionalFormatting sqref="C247:C250">
    <cfRule type="expression" dxfId="526" priority="188">
      <formula>$A218="Total"</formula>
    </cfRule>
  </conditionalFormatting>
  <conditionalFormatting sqref="C242">
    <cfRule type="expression" dxfId="525" priority="187">
      <formula>#REF!="Total"</formula>
    </cfRule>
  </conditionalFormatting>
  <conditionalFormatting sqref="C230">
    <cfRule type="expression" dxfId="524" priority="186">
      <formula>#REF!="Total"</formula>
    </cfRule>
  </conditionalFormatting>
  <conditionalFormatting sqref="C231:C240">
    <cfRule type="expression" dxfId="523" priority="185">
      <formula>#REF!="Total"</formula>
    </cfRule>
  </conditionalFormatting>
  <conditionalFormatting sqref="C243">
    <cfRule type="expression" dxfId="522" priority="184">
      <formula>#REF!="Total"</formula>
    </cfRule>
  </conditionalFormatting>
  <conditionalFormatting sqref="C245:C250">
    <cfRule type="expression" dxfId="521" priority="295">
      <formula>#REF!="Total"</formula>
    </cfRule>
  </conditionalFormatting>
  <conditionalFormatting sqref="C243:C250">
    <cfRule type="expression" dxfId="520" priority="296">
      <formula>#REF!="Total"</formula>
    </cfRule>
  </conditionalFormatting>
  <conditionalFormatting sqref="C231:C242">
    <cfRule type="expression" dxfId="519" priority="297">
      <formula>#REF!="Total"</formula>
    </cfRule>
  </conditionalFormatting>
  <conditionalFormatting sqref="C243">
    <cfRule type="expression" dxfId="518" priority="202">
      <formula>$A252="Total"</formula>
    </cfRule>
  </conditionalFormatting>
  <conditionalFormatting sqref="C245:C250">
    <cfRule type="expression" dxfId="517" priority="219">
      <formula>#REF!="Total"</formula>
    </cfRule>
  </conditionalFormatting>
  <conditionalFormatting sqref="C243:C250">
    <cfRule type="expression" dxfId="516" priority="220">
      <formula>#REF!="Total"</formula>
    </cfRule>
  </conditionalFormatting>
  <conditionalFormatting sqref="C243">
    <cfRule type="expression" dxfId="515" priority="193" stopIfTrue="1">
      <formula>#REF!="Total"</formula>
    </cfRule>
  </conditionalFormatting>
  <conditionalFormatting sqref="C244:C250">
    <cfRule type="expression" dxfId="514" priority="196">
      <formula>#REF!="Total"</formula>
    </cfRule>
  </conditionalFormatting>
  <conditionalFormatting sqref="C245:C250">
    <cfRule type="expression" dxfId="513" priority="197">
      <formula>#REF!="Total"</formula>
    </cfRule>
  </conditionalFormatting>
  <conditionalFormatting sqref="C245">
    <cfRule type="expression" dxfId="512" priority="198">
      <formula>#REF!="Total"</formula>
    </cfRule>
  </conditionalFormatting>
  <conditionalFormatting sqref="C246:C250">
    <cfRule type="expression" dxfId="511" priority="211">
      <formula>$A270="Total"</formula>
    </cfRule>
  </conditionalFormatting>
  <conditionalFormatting sqref="C246:C250">
    <cfRule type="expression" dxfId="510" priority="212">
      <formula>$A257="Total"</formula>
    </cfRule>
  </conditionalFormatting>
  <conditionalFormatting sqref="C246:C250">
    <cfRule type="expression" dxfId="509" priority="213" stopIfTrue="1">
      <formula>#REF!="Total"</formula>
    </cfRule>
  </conditionalFormatting>
  <conditionalFormatting sqref="C244:C245">
    <cfRule type="expression" dxfId="508" priority="182">
      <formula>$A303="Total"</formula>
    </cfRule>
  </conditionalFormatting>
  <conditionalFormatting sqref="C243">
    <cfRule type="expression" dxfId="507" priority="218">
      <formula>$A301="Total"</formula>
    </cfRule>
  </conditionalFormatting>
  <conditionalFormatting sqref="C266:C267">
    <cfRule type="expression" dxfId="506" priority="180">
      <formula>#REF!="Total"</formula>
    </cfRule>
  </conditionalFormatting>
  <conditionalFormatting sqref="C266:C267">
    <cfRule type="expression" dxfId="505" priority="179">
      <formula>#REF!="Total"</formula>
    </cfRule>
  </conditionalFormatting>
  <conditionalFormatting sqref="C266:C267">
    <cfRule type="expression" dxfId="504" priority="178">
      <formula>#REF!="Total"</formula>
    </cfRule>
  </conditionalFormatting>
  <conditionalFormatting sqref="C266:C267">
    <cfRule type="expression" dxfId="503" priority="177">
      <formula>#REF!="Total"</formula>
    </cfRule>
  </conditionalFormatting>
  <conditionalFormatting sqref="C266:C267">
    <cfRule type="expression" dxfId="502" priority="176">
      <formula>#REF!="Total"</formula>
    </cfRule>
  </conditionalFormatting>
  <conditionalFormatting sqref="C266:C267">
    <cfRule type="expression" dxfId="501" priority="175">
      <formula>#REF!="Total"</formula>
    </cfRule>
  </conditionalFormatting>
  <conditionalFormatting sqref="C266:C267">
    <cfRule type="expression" dxfId="500" priority="174">
      <formula>#REF!="Total"</formula>
    </cfRule>
  </conditionalFormatting>
  <conditionalFormatting sqref="C266:C267">
    <cfRule type="expression" dxfId="499" priority="173">
      <formula>#REF!="Total"</formula>
    </cfRule>
  </conditionalFormatting>
  <conditionalFormatting sqref="C266:C267">
    <cfRule type="expression" dxfId="498" priority="172">
      <formula>#REF!="Total"</formula>
    </cfRule>
  </conditionalFormatting>
  <conditionalFormatting sqref="C266:C267">
    <cfRule type="expression" dxfId="497" priority="171">
      <formula>#REF!="Total"</formula>
    </cfRule>
  </conditionalFormatting>
  <conditionalFormatting sqref="C266:C267">
    <cfRule type="expression" dxfId="496" priority="170">
      <formula>#REF!="Total"</formula>
    </cfRule>
  </conditionalFormatting>
  <conditionalFormatting sqref="C266:C267">
    <cfRule type="expression" dxfId="495" priority="169" stopIfTrue="1">
      <formula>#REF!="Total"</formula>
    </cfRule>
  </conditionalFormatting>
  <conditionalFormatting sqref="C266:C267">
    <cfRule type="expression" dxfId="494" priority="168">
      <formula>#REF!="Total"</formula>
    </cfRule>
  </conditionalFormatting>
  <conditionalFormatting sqref="C266:C267">
    <cfRule type="expression" dxfId="493" priority="167">
      <formula>#REF!="Total"</formula>
    </cfRule>
  </conditionalFormatting>
  <conditionalFormatting sqref="C266:C267">
    <cfRule type="expression" dxfId="492" priority="166">
      <formula>#REF!="Total"</formula>
    </cfRule>
  </conditionalFormatting>
  <conditionalFormatting sqref="C266:C267">
    <cfRule type="expression" dxfId="491" priority="165">
      <formula>#REF!="Total"</formula>
    </cfRule>
  </conditionalFormatting>
  <conditionalFormatting sqref="C266:C267">
    <cfRule type="expression" dxfId="490" priority="164" stopIfTrue="1">
      <formula>#REF!="Total"</formula>
    </cfRule>
  </conditionalFormatting>
  <conditionalFormatting sqref="C266:C267">
    <cfRule type="expression" dxfId="489" priority="163">
      <formula>#REF!="Total"</formula>
    </cfRule>
  </conditionalFormatting>
  <conditionalFormatting sqref="C266:C267">
    <cfRule type="expression" dxfId="488" priority="162">
      <formula>#REF!="Total"</formula>
    </cfRule>
  </conditionalFormatting>
  <conditionalFormatting sqref="C266:C267">
    <cfRule type="expression" dxfId="487" priority="161">
      <formula>#REF!="Total"</formula>
    </cfRule>
  </conditionalFormatting>
  <conditionalFormatting sqref="C266:C267">
    <cfRule type="expression" dxfId="486" priority="160">
      <formula>#REF!="Total"</formula>
    </cfRule>
  </conditionalFormatting>
  <conditionalFormatting sqref="C266:C267">
    <cfRule type="expression" dxfId="485" priority="159">
      <formula>#REF!="Total"</formula>
    </cfRule>
  </conditionalFormatting>
  <conditionalFormatting sqref="C266:C267">
    <cfRule type="expression" dxfId="484" priority="158">
      <formula>#REF!="Total"</formula>
    </cfRule>
  </conditionalFormatting>
  <conditionalFormatting sqref="C266:C267">
    <cfRule type="expression" dxfId="483" priority="157">
      <formula>#REF!="Total"</formula>
    </cfRule>
  </conditionalFormatting>
  <conditionalFormatting sqref="C266:C267">
    <cfRule type="expression" dxfId="482" priority="156">
      <formula>#REF!="Total"</formula>
    </cfRule>
  </conditionalFormatting>
  <conditionalFormatting sqref="C266:C267">
    <cfRule type="expression" dxfId="481" priority="155">
      <formula>#REF!="Total"</formula>
    </cfRule>
  </conditionalFormatting>
  <conditionalFormatting sqref="C270">
    <cfRule type="expression" dxfId="480" priority="154">
      <formula>#REF!="Total"</formula>
    </cfRule>
  </conditionalFormatting>
  <conditionalFormatting sqref="C270">
    <cfRule type="expression" dxfId="479" priority="153">
      <formula>#REF!="Total"</formula>
    </cfRule>
  </conditionalFormatting>
  <conditionalFormatting sqref="C270">
    <cfRule type="expression" dxfId="478" priority="152">
      <formula>#REF!="Total"</formula>
    </cfRule>
  </conditionalFormatting>
  <conditionalFormatting sqref="C270">
    <cfRule type="expression" dxfId="477" priority="151">
      <formula>#REF!="Total"</formula>
    </cfRule>
  </conditionalFormatting>
  <conditionalFormatting sqref="C270">
    <cfRule type="expression" dxfId="476" priority="150">
      <formula>#REF!="Total"</formula>
    </cfRule>
  </conditionalFormatting>
  <conditionalFormatting sqref="C270">
    <cfRule type="expression" dxfId="475" priority="148">
      <formula>#REF!="Total"</formula>
    </cfRule>
  </conditionalFormatting>
  <conditionalFormatting sqref="C270">
    <cfRule type="expression" dxfId="474" priority="147">
      <formula>#REF!="Total"</formula>
    </cfRule>
  </conditionalFormatting>
  <conditionalFormatting sqref="C270">
    <cfRule type="expression" dxfId="473" priority="146">
      <formula>#REF!="Total"</formula>
    </cfRule>
  </conditionalFormatting>
  <conditionalFormatting sqref="C270">
    <cfRule type="expression" dxfId="472" priority="145">
      <formula>#REF!="Total"</formula>
    </cfRule>
  </conditionalFormatting>
  <conditionalFormatting sqref="C270">
    <cfRule type="expression" dxfId="471" priority="144">
      <formula>#REF!="Total"</formula>
    </cfRule>
  </conditionalFormatting>
  <conditionalFormatting sqref="C270">
    <cfRule type="expression" dxfId="470" priority="143" stopIfTrue="1">
      <formula>#REF!="Total"</formula>
    </cfRule>
  </conditionalFormatting>
  <conditionalFormatting sqref="C270">
    <cfRule type="expression" dxfId="469" priority="142">
      <formula>#REF!="Total"</formula>
    </cfRule>
  </conditionalFormatting>
  <conditionalFormatting sqref="C270">
    <cfRule type="expression" dxfId="468" priority="141">
      <formula>#REF!="Total"</formula>
    </cfRule>
  </conditionalFormatting>
  <conditionalFormatting sqref="C270">
    <cfRule type="expression" dxfId="467" priority="140">
      <formula>#REF!="Total"</formula>
    </cfRule>
  </conditionalFormatting>
  <conditionalFormatting sqref="C270">
    <cfRule type="expression" dxfId="466" priority="139">
      <formula>#REF!="Total"</formula>
    </cfRule>
  </conditionalFormatting>
  <conditionalFormatting sqref="C270">
    <cfRule type="expression" dxfId="465" priority="138" stopIfTrue="1">
      <formula>#REF!="Total"</formula>
    </cfRule>
  </conditionalFormatting>
  <conditionalFormatting sqref="C270">
    <cfRule type="expression" dxfId="464" priority="137">
      <formula>#REF!="Total"</formula>
    </cfRule>
  </conditionalFormatting>
  <conditionalFormatting sqref="C270">
    <cfRule type="expression" dxfId="463" priority="136">
      <formula>#REF!="Total"</formula>
    </cfRule>
  </conditionalFormatting>
  <conditionalFormatting sqref="C270">
    <cfRule type="expression" dxfId="462" priority="135">
      <formula>#REF!="Total"</formula>
    </cfRule>
  </conditionalFormatting>
  <conditionalFormatting sqref="C270">
    <cfRule type="expression" dxfId="461" priority="134">
      <formula>#REF!="Total"</formula>
    </cfRule>
  </conditionalFormatting>
  <conditionalFormatting sqref="C270">
    <cfRule type="expression" dxfId="460" priority="133">
      <formula>#REF!="Total"</formula>
    </cfRule>
  </conditionalFormatting>
  <conditionalFormatting sqref="C270">
    <cfRule type="expression" dxfId="459" priority="132">
      <formula>#REF!="Total"</formula>
    </cfRule>
  </conditionalFormatting>
  <conditionalFormatting sqref="C270">
    <cfRule type="expression" dxfId="458" priority="131">
      <formula>#REF!="Total"</formula>
    </cfRule>
  </conditionalFormatting>
  <conditionalFormatting sqref="C270">
    <cfRule type="expression" dxfId="457" priority="130">
      <formula>#REF!="Total"</formula>
    </cfRule>
  </conditionalFormatting>
  <conditionalFormatting sqref="C270">
    <cfRule type="expression" dxfId="456" priority="129">
      <formula>#REF!="Total"</formula>
    </cfRule>
  </conditionalFormatting>
  <conditionalFormatting sqref="C270">
    <cfRule type="expression" dxfId="455" priority="149">
      <formula>#REF!="Total"</formula>
    </cfRule>
  </conditionalFormatting>
  <conditionalFormatting sqref="C154:C163 C231:C240">
    <cfRule type="expression" dxfId="454" priority="652" stopIfTrue="1">
      <formula>$C164="Total"</formula>
    </cfRule>
  </conditionalFormatting>
  <conditionalFormatting sqref="C154:C163">
    <cfRule type="expression" dxfId="453" priority="655">
      <formula>$A76="Total"</formula>
    </cfRule>
  </conditionalFormatting>
  <conditionalFormatting sqref="C229">
    <cfRule type="expression" dxfId="452" priority="719">
      <formula>$A181="Total"</formula>
    </cfRule>
  </conditionalFormatting>
  <conditionalFormatting sqref="C218:C224">
    <cfRule type="expression" dxfId="451" priority="723">
      <formula>$A168="Total"</formula>
    </cfRule>
  </conditionalFormatting>
  <conditionalFormatting sqref="C219:C224">
    <cfRule type="expression" dxfId="450" priority="732">
      <formula>$A167="Total"</formula>
    </cfRule>
  </conditionalFormatting>
  <conditionalFormatting sqref="C178:C199">
    <cfRule type="expression" dxfId="449" priority="54">
      <formula>#REF!="Total"</formula>
    </cfRule>
  </conditionalFormatting>
  <conditionalFormatting sqref="C178:C199">
    <cfRule type="expression" dxfId="448" priority="53">
      <formula>#REF!="Total"</formula>
    </cfRule>
  </conditionalFormatting>
  <conditionalFormatting sqref="C178:C199">
    <cfRule type="expression" dxfId="447" priority="52">
      <formula>#REF!="Total"</formula>
    </cfRule>
  </conditionalFormatting>
  <conditionalFormatting sqref="C178:C199">
    <cfRule type="expression" dxfId="446" priority="51">
      <formula>#REF!="Total"</formula>
    </cfRule>
  </conditionalFormatting>
  <conditionalFormatting sqref="C178:C199">
    <cfRule type="expression" dxfId="445" priority="50">
      <formula>#REF!="Total"</formula>
    </cfRule>
  </conditionalFormatting>
  <conditionalFormatting sqref="C178:C199">
    <cfRule type="expression" dxfId="444" priority="49">
      <formula>#REF!="Total"</formula>
    </cfRule>
  </conditionalFormatting>
  <conditionalFormatting sqref="C178:C199">
    <cfRule type="expression" dxfId="443" priority="48">
      <formula>#REF!="Total"</formula>
    </cfRule>
  </conditionalFormatting>
  <conditionalFormatting sqref="C178:C199">
    <cfRule type="expression" dxfId="442" priority="55">
      <formula>#REF!="Total"</formula>
    </cfRule>
  </conditionalFormatting>
  <conditionalFormatting sqref="C178:C199">
    <cfRule type="expression" dxfId="441" priority="56">
      <formula>#REF!="Total"</formula>
    </cfRule>
  </conditionalFormatting>
  <conditionalFormatting sqref="C178:C199">
    <cfRule type="expression" dxfId="440" priority="57">
      <formula>#REF!="Total"</formula>
    </cfRule>
  </conditionalFormatting>
  <conditionalFormatting sqref="C178:C199">
    <cfRule type="expression" dxfId="439" priority="58">
      <formula>$A178="Total"</formula>
    </cfRule>
  </conditionalFormatting>
  <conditionalFormatting sqref="C178">
    <cfRule type="expression" dxfId="438" priority="44" stopIfTrue="1">
      <formula>$C179="Total"</formula>
    </cfRule>
  </conditionalFormatting>
  <conditionalFormatting sqref="C178:C199">
    <cfRule type="expression" dxfId="437" priority="43">
      <formula>#REF!="Total"</formula>
    </cfRule>
  </conditionalFormatting>
  <conditionalFormatting sqref="C189">
    <cfRule type="expression" dxfId="436" priority="42">
      <formula>#REF!="Total"</formula>
    </cfRule>
  </conditionalFormatting>
  <conditionalFormatting sqref="C190">
    <cfRule type="expression" dxfId="435" priority="59">
      <formula>#REF!="Total"</formula>
    </cfRule>
  </conditionalFormatting>
  <conditionalFormatting sqref="C178:C199">
    <cfRule type="expression" dxfId="434" priority="41">
      <formula>#REF!="Total"</formula>
    </cfRule>
  </conditionalFormatting>
  <conditionalFormatting sqref="C178:C199">
    <cfRule type="expression" dxfId="433" priority="60" stopIfTrue="1">
      <formula>#REF!="Total"</formula>
    </cfRule>
  </conditionalFormatting>
  <conditionalFormatting sqref="C178:C188">
    <cfRule type="expression" dxfId="432" priority="61">
      <formula>$A153="Total"</formula>
    </cfRule>
  </conditionalFormatting>
  <conditionalFormatting sqref="C194:C199">
    <cfRule type="expression" dxfId="431" priority="62">
      <formula>$A149="Total"</formula>
    </cfRule>
  </conditionalFormatting>
  <conditionalFormatting sqref="C178:C199">
    <cfRule type="expression" dxfId="430" priority="63">
      <formula>#REF!="Total"</formula>
    </cfRule>
  </conditionalFormatting>
  <conditionalFormatting sqref="C178:C199">
    <cfRule type="expression" dxfId="429" priority="64">
      <formula>#REF!="Total"</formula>
    </cfRule>
  </conditionalFormatting>
  <conditionalFormatting sqref="C193:C199">
    <cfRule type="expression" dxfId="428" priority="65">
      <formula>$A110="Total"</formula>
    </cfRule>
  </conditionalFormatting>
  <conditionalFormatting sqref="C178:C199">
    <cfRule type="expression" dxfId="427" priority="66">
      <formula>#REF!="Total"</formula>
    </cfRule>
  </conditionalFormatting>
  <conditionalFormatting sqref="C178:C199">
    <cfRule type="expression" dxfId="426" priority="67">
      <formula>#REF!="Total"</formula>
    </cfRule>
  </conditionalFormatting>
  <conditionalFormatting sqref="C178:C199">
    <cfRule type="expression" dxfId="425" priority="68">
      <formula>#REF!="Total"</formula>
    </cfRule>
  </conditionalFormatting>
  <conditionalFormatting sqref="C178:C199">
    <cfRule type="expression" dxfId="424" priority="69">
      <formula>#REF!="Total"</formula>
    </cfRule>
  </conditionalFormatting>
  <conditionalFormatting sqref="C179:C199">
    <cfRule type="expression" dxfId="423" priority="70">
      <formula>#REF!="Total"</formula>
    </cfRule>
  </conditionalFormatting>
  <conditionalFormatting sqref="C178:C199">
    <cfRule type="expression" dxfId="422" priority="71">
      <formula>#REF!="Total"</formula>
    </cfRule>
  </conditionalFormatting>
  <conditionalFormatting sqref="C178:C199">
    <cfRule type="expression" dxfId="421" priority="72">
      <formula>#REF!="Total"</formula>
    </cfRule>
  </conditionalFormatting>
  <conditionalFormatting sqref="C190:C199">
    <cfRule type="expression" dxfId="420" priority="73">
      <formula>#REF!="Total"</formula>
    </cfRule>
  </conditionalFormatting>
  <conditionalFormatting sqref="C178:C199">
    <cfRule type="expression" dxfId="419" priority="74">
      <formula>#REF!="Total"</formula>
    </cfRule>
  </conditionalFormatting>
  <conditionalFormatting sqref="C190:C199">
    <cfRule type="expression" dxfId="418" priority="75">
      <formula>#REF!="Total"</formula>
    </cfRule>
  </conditionalFormatting>
  <conditionalFormatting sqref="C178:C199">
    <cfRule type="expression" dxfId="417" priority="76">
      <formula>#REF!="Total"</formula>
    </cfRule>
  </conditionalFormatting>
  <conditionalFormatting sqref="C178:C199">
    <cfRule type="expression" dxfId="416" priority="77">
      <formula>#REF!="Total"</formula>
    </cfRule>
  </conditionalFormatting>
  <conditionalFormatting sqref="C178:C199">
    <cfRule type="expression" dxfId="415" priority="78">
      <formula>#REF!="Total"</formula>
    </cfRule>
  </conditionalFormatting>
  <conditionalFormatting sqref="C178:C199">
    <cfRule type="expression" dxfId="414" priority="79">
      <formula>#REF!="Total"</formula>
    </cfRule>
  </conditionalFormatting>
  <conditionalFormatting sqref="C178:C199">
    <cfRule type="expression" dxfId="413" priority="80">
      <formula>#REF!="Total"</formula>
    </cfRule>
  </conditionalFormatting>
  <conditionalFormatting sqref="C178:C199">
    <cfRule type="expression" dxfId="412" priority="81">
      <formula>#REF!="Total"</formula>
    </cfRule>
  </conditionalFormatting>
  <conditionalFormatting sqref="C178:C199">
    <cfRule type="expression" dxfId="411" priority="82">
      <formula>#REF!="Total"</formula>
    </cfRule>
  </conditionalFormatting>
  <conditionalFormatting sqref="C178:C199">
    <cfRule type="expression" dxfId="410" priority="83">
      <formula>#REF!="Total"</formula>
    </cfRule>
  </conditionalFormatting>
  <conditionalFormatting sqref="C178:C188">
    <cfRule type="expression" dxfId="409" priority="84">
      <formula>$A149="Total"</formula>
    </cfRule>
  </conditionalFormatting>
  <conditionalFormatting sqref="C178:C199">
    <cfRule type="expression" dxfId="408" priority="85">
      <formula>#REF!="Total"</formula>
    </cfRule>
  </conditionalFormatting>
  <conditionalFormatting sqref="C178:C199">
    <cfRule type="expression" dxfId="407" priority="86">
      <formula>#REF!="Total"</formula>
    </cfRule>
  </conditionalFormatting>
  <conditionalFormatting sqref="C190:C199">
    <cfRule type="expression" dxfId="406" priority="87">
      <formula>#REF!="Total"</formula>
    </cfRule>
  </conditionalFormatting>
  <conditionalFormatting sqref="C178:C199">
    <cfRule type="expression" dxfId="405" priority="88">
      <formula>#REF!="Total"</formula>
    </cfRule>
  </conditionalFormatting>
  <conditionalFormatting sqref="C178:C199">
    <cfRule type="expression" dxfId="404" priority="89">
      <formula>#REF!="Total"</formula>
    </cfRule>
  </conditionalFormatting>
  <conditionalFormatting sqref="C190:C199">
    <cfRule type="expression" dxfId="403" priority="90">
      <formula>$A105="Total"</formula>
    </cfRule>
  </conditionalFormatting>
  <conditionalFormatting sqref="C178:C188">
    <cfRule type="expression" dxfId="402" priority="91">
      <formula>$A103="Total"</formula>
    </cfRule>
  </conditionalFormatting>
  <conditionalFormatting sqref="C178:C188">
    <cfRule type="expression" dxfId="401" priority="92">
      <formula>$A143="Total"</formula>
    </cfRule>
  </conditionalFormatting>
  <conditionalFormatting sqref="C178:C199">
    <cfRule type="expression" dxfId="400" priority="93">
      <formula>$A145="Total"</formula>
    </cfRule>
  </conditionalFormatting>
  <conditionalFormatting sqref="C178:C199">
    <cfRule type="expression" dxfId="399" priority="94">
      <formula>#REF!="Total"</formula>
    </cfRule>
  </conditionalFormatting>
  <conditionalFormatting sqref="C193:C196">
    <cfRule type="expression" dxfId="398" priority="95">
      <formula>$A201="Total"</formula>
    </cfRule>
  </conditionalFormatting>
  <conditionalFormatting sqref="C178:C199">
    <cfRule type="expression" dxfId="397" priority="96">
      <formula>#REF!="Total"</formula>
    </cfRule>
  </conditionalFormatting>
  <conditionalFormatting sqref="C178:C199">
    <cfRule type="expression" dxfId="396" priority="97">
      <formula>#REF!="Total"</formula>
    </cfRule>
  </conditionalFormatting>
  <conditionalFormatting sqref="C178:C188">
    <cfRule type="expression" dxfId="395" priority="37">
      <formula>$A160="Total"</formula>
    </cfRule>
  </conditionalFormatting>
  <conditionalFormatting sqref="C179:C199">
    <cfRule type="expression" dxfId="394" priority="36">
      <formula>$A147="Total"</formula>
    </cfRule>
  </conditionalFormatting>
  <conditionalFormatting sqref="C178:C188">
    <cfRule type="expression" dxfId="393" priority="35">
      <formula>$A155="Total"</formula>
    </cfRule>
  </conditionalFormatting>
  <conditionalFormatting sqref="C178:C188">
    <cfRule type="expression" dxfId="392" priority="34">
      <formula>$A159="Total"</formula>
    </cfRule>
  </conditionalFormatting>
  <conditionalFormatting sqref="C178:C199">
    <cfRule type="expression" dxfId="391" priority="33">
      <formula>#REF!="Total"</formula>
    </cfRule>
  </conditionalFormatting>
  <conditionalFormatting sqref="C189:C191">
    <cfRule type="expression" dxfId="390" priority="98">
      <formula>$A141="Total"</formula>
    </cfRule>
  </conditionalFormatting>
  <conditionalFormatting sqref="C192:C199">
    <cfRule type="expression" dxfId="389" priority="32">
      <formula>$A153="Total"</formula>
    </cfRule>
  </conditionalFormatting>
  <conditionalFormatting sqref="C178:C188">
    <cfRule type="expression" dxfId="388" priority="31">
      <formula>$A154="Total"</formula>
    </cfRule>
  </conditionalFormatting>
  <conditionalFormatting sqref="C192">
    <cfRule type="expression" dxfId="387" priority="30">
      <formula>$A145="Total"</formula>
    </cfRule>
  </conditionalFormatting>
  <conditionalFormatting sqref="C192:C199">
    <cfRule type="expression" dxfId="386" priority="28">
      <formula>$A155="Total"</formula>
    </cfRule>
  </conditionalFormatting>
  <conditionalFormatting sqref="C179:C188">
    <cfRule type="expression" dxfId="385" priority="99">
      <formula>#REF!="Total"</formula>
    </cfRule>
  </conditionalFormatting>
  <conditionalFormatting sqref="C189:C190 C210:C217">
    <cfRule type="expression" dxfId="384" priority="100">
      <formula>$A230="Total"</formula>
    </cfRule>
  </conditionalFormatting>
  <conditionalFormatting sqref="C190:C199">
    <cfRule type="expression" dxfId="383" priority="101">
      <formula>#REF!="Total"</formula>
    </cfRule>
  </conditionalFormatting>
  <conditionalFormatting sqref="C189:C199">
    <cfRule type="expression" dxfId="382" priority="102">
      <formula>#REF!="Total"</formula>
    </cfRule>
  </conditionalFormatting>
  <conditionalFormatting sqref="C192:C199">
    <cfRule type="expression" dxfId="381" priority="27">
      <formula>#REF!="Total"</formula>
    </cfRule>
  </conditionalFormatting>
  <conditionalFormatting sqref="C193:C199">
    <cfRule type="expression" dxfId="380" priority="103">
      <formula>$A147="Total"</formula>
    </cfRule>
  </conditionalFormatting>
  <conditionalFormatting sqref="C191">
    <cfRule type="expression" dxfId="379" priority="104" stopIfTrue="1">
      <formula>#REF!="Total"</formula>
    </cfRule>
  </conditionalFormatting>
  <conditionalFormatting sqref="C192:C199">
    <cfRule type="expression" dxfId="378" priority="105">
      <formula>$A161="Total"</formula>
    </cfRule>
  </conditionalFormatting>
  <conditionalFormatting sqref="C178:C199">
    <cfRule type="expression" dxfId="377" priority="106">
      <formula>#REF!="Total"</formula>
    </cfRule>
  </conditionalFormatting>
  <conditionalFormatting sqref="C178:C199">
    <cfRule type="expression" dxfId="376" priority="107">
      <formula>#REF!="Total"</formula>
    </cfRule>
  </conditionalFormatting>
  <conditionalFormatting sqref="C190:C199">
    <cfRule type="expression" dxfId="375" priority="108" stopIfTrue="1">
      <formula>#REF!="Total"</formula>
    </cfRule>
  </conditionalFormatting>
  <conditionalFormatting sqref="C189">
    <cfRule type="expression" dxfId="374" priority="109">
      <formula>#REF!="Total"</formula>
    </cfRule>
  </conditionalFormatting>
  <conditionalFormatting sqref="C178:C199">
    <cfRule type="expression" dxfId="373" priority="110">
      <formula>#REF!="Total"</formula>
    </cfRule>
  </conditionalFormatting>
  <conditionalFormatting sqref="C192:C199">
    <cfRule type="expression" dxfId="372" priority="111">
      <formula>#REF!="Total"</formula>
    </cfRule>
  </conditionalFormatting>
  <conditionalFormatting sqref="C192:C199">
    <cfRule type="expression" dxfId="371" priority="112">
      <formula>#REF!="Total"</formula>
    </cfRule>
  </conditionalFormatting>
  <conditionalFormatting sqref="C190:C191">
    <cfRule type="expression" dxfId="370" priority="113">
      <formula>#REF!="Total"</formula>
    </cfRule>
  </conditionalFormatting>
  <conditionalFormatting sqref="C179:C191">
    <cfRule type="expression" dxfId="369" priority="114">
      <formula>#REF!="Total"</formula>
    </cfRule>
  </conditionalFormatting>
  <conditionalFormatting sqref="C193">
    <cfRule type="expression" dxfId="368" priority="23">
      <formula>$A171="Total"</formula>
    </cfRule>
  </conditionalFormatting>
  <conditionalFormatting sqref="C178:C199">
    <cfRule type="expression" dxfId="367" priority="22">
      <formula>$A144="Total"</formula>
    </cfRule>
  </conditionalFormatting>
  <conditionalFormatting sqref="C189:C199">
    <cfRule type="expression" dxfId="366" priority="20">
      <formula>$A146="Total"</formula>
    </cfRule>
  </conditionalFormatting>
  <conditionalFormatting sqref="C189:C199">
    <cfRule type="expression" dxfId="365" priority="19">
      <formula>$A147="Total"</formula>
    </cfRule>
  </conditionalFormatting>
  <conditionalFormatting sqref="C194:C199">
    <cfRule type="expression" dxfId="364" priority="18">
      <formula>$A112="Total"</formula>
    </cfRule>
  </conditionalFormatting>
  <conditionalFormatting sqref="C178:C188">
    <cfRule type="expression" dxfId="363" priority="17">
      <formula>$A106="Total"</formula>
    </cfRule>
  </conditionalFormatting>
  <conditionalFormatting sqref="C194:C199">
    <cfRule type="expression" dxfId="362" priority="115">
      <formula>$A159="Total"</formula>
    </cfRule>
  </conditionalFormatting>
  <conditionalFormatting sqref="C195:C199">
    <cfRule type="expression" dxfId="361" priority="116">
      <formula>$A171="Total"</formula>
    </cfRule>
  </conditionalFormatting>
  <conditionalFormatting sqref="C191">
    <cfRule type="expression" dxfId="360" priority="117">
      <formula>#REF!="Total"</formula>
    </cfRule>
  </conditionalFormatting>
  <conditionalFormatting sqref="C192:C199">
    <cfRule type="expression" dxfId="359" priority="118" stopIfTrue="1">
      <formula>#REF!="Total"</formula>
    </cfRule>
  </conditionalFormatting>
  <conditionalFormatting sqref="C194">
    <cfRule type="expression" dxfId="358" priority="119">
      <formula>#REF!="Total"</formula>
    </cfRule>
  </conditionalFormatting>
  <conditionalFormatting sqref="C193:C199">
    <cfRule type="expression" dxfId="357" priority="120">
      <formula>$A157="Total"</formula>
    </cfRule>
  </conditionalFormatting>
  <conditionalFormatting sqref="C219:C224">
    <cfRule type="expression" dxfId="356" priority="16">
      <formula>$A193="Total"</formula>
    </cfRule>
  </conditionalFormatting>
  <conditionalFormatting sqref="C191">
    <cfRule type="expression" dxfId="355" priority="15">
      <formula>#REF!="Total"</formula>
    </cfRule>
  </conditionalFormatting>
  <conditionalFormatting sqref="C179:C188">
    <cfRule type="expression" dxfId="354" priority="14">
      <formula>#REF!="Total"</formula>
    </cfRule>
  </conditionalFormatting>
  <conditionalFormatting sqref="C189">
    <cfRule type="expression" dxfId="353" priority="13">
      <formula>#REF!="Total"</formula>
    </cfRule>
  </conditionalFormatting>
  <conditionalFormatting sqref="C192">
    <cfRule type="expression" dxfId="352" priority="12">
      <formula>#REF!="Total"</formula>
    </cfRule>
  </conditionalFormatting>
  <conditionalFormatting sqref="C194:C199">
    <cfRule type="expression" dxfId="351" priority="121">
      <formula>#REF!="Total"</formula>
    </cfRule>
  </conditionalFormatting>
  <conditionalFormatting sqref="C192:C199">
    <cfRule type="expression" dxfId="350" priority="122">
      <formula>#REF!="Total"</formula>
    </cfRule>
  </conditionalFormatting>
  <conditionalFormatting sqref="C189:C191">
    <cfRule type="expression" dxfId="349" priority="123">
      <formula>#REF!="Total"</formula>
    </cfRule>
  </conditionalFormatting>
  <conditionalFormatting sqref="C194:C199">
    <cfRule type="expression" dxfId="348" priority="46">
      <formula>#REF!="Total"</formula>
    </cfRule>
  </conditionalFormatting>
  <conditionalFormatting sqref="C192:C199">
    <cfRule type="expression" dxfId="347" priority="47">
      <formula>#REF!="Total"</formula>
    </cfRule>
  </conditionalFormatting>
  <conditionalFormatting sqref="C194:C199">
    <cfRule type="expression" dxfId="346" priority="9">
      <formula>$A115="Total"</formula>
    </cfRule>
  </conditionalFormatting>
  <conditionalFormatting sqref="C192">
    <cfRule type="expression" dxfId="345" priority="21" stopIfTrue="1">
      <formula>#REF!="Total"</formula>
    </cfRule>
  </conditionalFormatting>
  <conditionalFormatting sqref="C193:C199">
    <cfRule type="expression" dxfId="344" priority="24">
      <formula>#REF!="Total"</formula>
    </cfRule>
  </conditionalFormatting>
  <conditionalFormatting sqref="C194:C199">
    <cfRule type="expression" dxfId="343" priority="25">
      <formula>#REF!="Total"</formula>
    </cfRule>
  </conditionalFormatting>
  <conditionalFormatting sqref="C194">
    <cfRule type="expression" dxfId="342" priority="26">
      <formula>#REF!="Total"</formula>
    </cfRule>
  </conditionalFormatting>
  <conditionalFormatting sqref="C195:C199">
    <cfRule type="expression" dxfId="341" priority="38">
      <formula>$A242="Total"</formula>
    </cfRule>
  </conditionalFormatting>
  <conditionalFormatting sqref="C195">
    <cfRule type="expression" dxfId="340" priority="39">
      <formula>$A204="Total"</formula>
    </cfRule>
  </conditionalFormatting>
  <conditionalFormatting sqref="C195:C199">
    <cfRule type="expression" dxfId="339" priority="40" stopIfTrue="1">
      <formula>#REF!="Total"</formula>
    </cfRule>
  </conditionalFormatting>
  <conditionalFormatting sqref="C193:C199">
    <cfRule type="expression" dxfId="338" priority="11">
      <formula>$A113="Total"</formula>
    </cfRule>
  </conditionalFormatting>
  <conditionalFormatting sqref="C193:C194">
    <cfRule type="expression" dxfId="337" priority="10">
      <formula>$A271="Total"</formula>
    </cfRule>
  </conditionalFormatting>
  <conditionalFormatting sqref="C192">
    <cfRule type="expression" dxfId="336" priority="45">
      <formula>$A269="Total"</formula>
    </cfRule>
  </conditionalFormatting>
  <conditionalFormatting sqref="C164:C174">
    <cfRule type="expression" dxfId="335" priority="5">
      <formula>$A79="Total"</formula>
    </cfRule>
  </conditionalFormatting>
  <conditionalFormatting sqref="C189:C199">
    <cfRule type="expression" dxfId="334" priority="6">
      <formula>$A145="Total"</formula>
    </cfRule>
  </conditionalFormatting>
  <conditionalFormatting sqref="C192:C199">
    <cfRule type="expression" dxfId="333" priority="4">
      <formula>$A151="Total"</formula>
    </cfRule>
  </conditionalFormatting>
  <conditionalFormatting sqref="C189:C199">
    <cfRule type="expression" dxfId="332" priority="3">
      <formula>$A161="Total"</formula>
    </cfRule>
  </conditionalFormatting>
  <conditionalFormatting sqref="C189:C199">
    <cfRule type="expression" dxfId="331" priority="2">
      <formula>$A108="Total"</formula>
    </cfRule>
  </conditionalFormatting>
  <conditionalFormatting sqref="C189:C199">
    <cfRule type="expression" dxfId="330" priority="7">
      <formula>$A162="Total"</formula>
    </cfRule>
  </conditionalFormatting>
  <conditionalFormatting sqref="C189:C199">
    <cfRule type="expression" dxfId="329" priority="8">
      <formula>$A149="Total"</formula>
    </cfRule>
  </conditionalFormatting>
  <conditionalFormatting sqref="C189:C199">
    <cfRule type="expression" dxfId="328" priority="1">
      <formula>$A151="Total"</formula>
    </cfRule>
  </conditionalFormatting>
  <conditionalFormatting sqref="C179:C188">
    <cfRule type="expression" dxfId="327" priority="124" stopIfTrue="1">
      <formula>$C189="Total"</formula>
    </cfRule>
  </conditionalFormatting>
  <conditionalFormatting sqref="C179:C188">
    <cfRule type="expression" dxfId="326" priority="125">
      <formula>$A105="Total"</formula>
    </cfRule>
  </conditionalFormatting>
  <conditionalFormatting sqref="C191:C199 C178:C181">
    <cfRule type="expression" dxfId="325" priority="126">
      <formula>$A228="Total"</formula>
    </cfRule>
  </conditionalFormatting>
  <conditionalFormatting sqref="C171:C174">
    <cfRule type="expression" dxfId="324" priority="127">
      <formula>$A200="Total"</formula>
    </cfRule>
  </conditionalFormatting>
  <conditionalFormatting sqref="C207:C213">
    <cfRule type="expression" dxfId="323" priority="790" stopIfTrue="1">
      <formula>$C218="Total"</formula>
    </cfRule>
  </conditionalFormatting>
  <conditionalFormatting sqref="C231:C240">
    <cfRule type="expression" dxfId="322" priority="819">
      <formula>$A178="Total"</formula>
    </cfRule>
  </conditionalFormatting>
  <conditionalFormatting sqref="C223:C224">
    <cfRule type="expression" dxfId="321" priority="853">
      <formula>$A241="Total"</formula>
    </cfRule>
  </conditionalFormatting>
  <conditionalFormatting sqref="C245:C250">
    <cfRule type="expression" dxfId="320" priority="857">
      <formula>$A147="Total"</formula>
    </cfRule>
  </conditionalFormatting>
  <conditionalFormatting sqref="C244:C250">
    <cfRule type="expression" dxfId="319" priority="860">
      <formula>$A145="Total"</formula>
    </cfRule>
  </conditionalFormatting>
  <conditionalFormatting sqref="C241:C242 C244:C250">
    <cfRule type="expression" dxfId="318" priority="865">
      <formula>$A139="Total"</formula>
    </cfRule>
  </conditionalFormatting>
  <conditionalFormatting sqref="C241:C250">
    <cfRule type="expression" dxfId="317" priority="869">
      <formula>$A137="Total"</formula>
    </cfRule>
  </conditionalFormatting>
  <conditionalFormatting sqref="C241:C250">
    <cfRule type="expression" dxfId="316" priority="871">
      <formula>$A138="Total"</formula>
    </cfRule>
  </conditionalFormatting>
  <conditionalFormatting sqref="C241:C250">
    <cfRule type="expression" dxfId="315" priority="877">
      <formula>$A141="Total"</formula>
    </cfRule>
  </conditionalFormatting>
  <conditionalFormatting sqref="C182:C188">
    <cfRule type="expression" dxfId="314" priority="883">
      <formula>$A241="Total"</formula>
    </cfRule>
  </conditionalFormatting>
  <conditionalFormatting sqref="C241:C242">
    <cfRule type="expression" dxfId="313" priority="885">
      <formula>$A179="Total"</formula>
    </cfRule>
  </conditionalFormatting>
  <conditionalFormatting sqref="C174 C199 C224 C250">
    <cfRule type="expression" dxfId="312" priority="910" stopIfTrue="1">
      <formula>#REF!="Total"</formula>
    </cfRule>
  </conditionalFormatting>
  <conditionalFormatting sqref="C214:C217 C238:C240">
    <cfRule type="expression" dxfId="311" priority="921">
      <formula>#REF!="Total"</formula>
    </cfRule>
  </conditionalFormatting>
  <conditionalFormatting sqref="C204:C207 C229:C233">
    <cfRule type="expression" dxfId="310" priority="983">
      <formula>#REF!="Total"</formula>
    </cfRule>
  </conditionalFormatting>
  <conditionalFormatting sqref="C215:C218 C244">
    <cfRule type="expression" dxfId="309" priority="1017">
      <formula>#REF!="Total"</formula>
    </cfRule>
  </conditionalFormatting>
  <conditionalFormatting sqref="C203:C206 C229:C232">
    <cfRule type="expression" dxfId="308" priority="1036">
      <formula>#REF!="Total"</formula>
    </cfRule>
  </conditionalFormatting>
  <conditionalFormatting sqref="C211:C214">
    <cfRule type="expression" dxfId="307" priority="1045">
      <formula>#REF!="Total"</formula>
    </cfRule>
  </conditionalFormatting>
  <conditionalFormatting sqref="C205:C208">
    <cfRule type="expression" dxfId="306" priority="1059">
      <formula>#REF!="Total"</formula>
    </cfRule>
  </conditionalFormatting>
  <conditionalFormatting sqref="C249:C250">
    <cfRule type="expression" dxfId="305" priority="1088">
      <formula>#REF!="Total"</formula>
    </cfRule>
  </conditionalFormatting>
  <conditionalFormatting sqref="C213:C216 C237:C242">
    <cfRule type="expression" dxfId="304" priority="1097">
      <formula>#REF!="Total"</formula>
    </cfRule>
  </conditionalFormatting>
  <conditionalFormatting sqref="C209:C212">
    <cfRule type="expression" dxfId="303" priority="1117">
      <formula>#REF!="Total"</formula>
    </cfRule>
  </conditionalFormatting>
  <conditionalFormatting sqref="C220:C223 C244:C249">
    <cfRule type="expression" dxfId="302" priority="1129">
      <formula>#REF!="Total"</formula>
    </cfRule>
  </conditionalFormatting>
  <conditionalFormatting sqref="C219:C222 C243:C248">
    <cfRule type="expression" dxfId="301" priority="1145">
      <formula>#REF!="Total"</formula>
    </cfRule>
  </conditionalFormatting>
  <conditionalFormatting sqref="C224 C248:C250">
    <cfRule type="expression" dxfId="300" priority="1157">
      <formula>#REF!="Total"</formula>
    </cfRule>
  </conditionalFormatting>
  <conditionalFormatting sqref="C222:C224 C246:C250">
    <cfRule type="expression" dxfId="299" priority="1162">
      <formula>#REF!="Total"</formula>
    </cfRule>
  </conditionalFormatting>
  <conditionalFormatting sqref="C221:C224 C245:C250">
    <cfRule type="expression" dxfId="298" priority="1166">
      <formula>#REF!="Total"</formula>
    </cfRule>
  </conditionalFormatting>
  <conditionalFormatting sqref="C223:C224 C247:C250">
    <cfRule type="expression" dxfId="297" priority="1171">
      <formula>#REF!="Total"</formula>
    </cfRule>
  </conditionalFormatting>
  <conditionalFormatting sqref="C218:C221 C243:C247">
    <cfRule type="expression" dxfId="296" priority="1174">
      <formula>#REF!="Total"</formula>
    </cfRule>
  </conditionalFormatting>
  <conditionalFormatting sqref="C168:C171">
    <cfRule type="expression" dxfId="295" priority="1348">
      <formula>$A178="Total"</formula>
    </cfRule>
  </conditionalFormatting>
  <conditionalFormatting sqref="C219:C220 C241:C246">
    <cfRule type="expression" dxfId="294" priority="1403">
      <formula>#REF!="Total"</formula>
    </cfRule>
  </conditionalFormatting>
  <conditionalFormatting sqref="C170">
    <cfRule type="expression" dxfId="293" priority="1517">
      <formula>$A181="Total"</formula>
    </cfRule>
  </conditionalFormatting>
  <conditionalFormatting sqref="C172:C174">
    <cfRule type="expression" dxfId="292" priority="1554">
      <formula>$A193="Total"</formula>
    </cfRule>
  </conditionalFormatting>
  <conditionalFormatting sqref="C171:C174">
    <cfRule type="expression" dxfId="291" priority="1653">
      <formula>$A193="Total"</formula>
    </cfRule>
  </conditionalFormatting>
  <conditionalFormatting sqref="C232:C237">
    <cfRule type="expression" dxfId="290" priority="1680">
      <formula>#REF!="Total"</formula>
    </cfRule>
  </conditionalFormatting>
  <conditionalFormatting sqref="C236:C241">
    <cfRule type="expression" dxfId="289" priority="1695">
      <formula>#REF!="Total"</formula>
    </cfRule>
  </conditionalFormatting>
  <conditionalFormatting sqref="C234:C239">
    <cfRule type="expression" dxfId="288" priority="1758">
      <formula>#REF!="Total"</formula>
    </cfRule>
  </conditionalFormatting>
  <conditionalFormatting sqref="C223:C224">
    <cfRule type="expression" dxfId="287" priority="1809">
      <formula>#REF!="Total"</formula>
    </cfRule>
  </conditionalFormatting>
  <conditionalFormatting sqref="C153">
    <cfRule type="expression" dxfId="286" priority="1837">
      <formula>#REF!="Total"</formula>
    </cfRule>
  </conditionalFormatting>
  <conditionalFormatting sqref="C154">
    <cfRule type="expression" dxfId="285" priority="1993">
      <formula>#REF!="Total"</formula>
    </cfRule>
  </conditionalFormatting>
  <conditionalFormatting sqref="C164">
    <cfRule type="expression" dxfId="284" priority="2037">
      <formula>#REF!="Total"</formula>
    </cfRule>
  </conditionalFormatting>
  <conditionalFormatting sqref="C203:C217">
    <cfRule type="expression" dxfId="283" priority="2101">
      <formula>$A176="Total"</formula>
    </cfRule>
  </conditionalFormatting>
  <conditionalFormatting sqref="C155 C206:C209">
    <cfRule type="expression" dxfId="282" priority="2152">
      <formula>#REF!="Total"</formula>
    </cfRule>
  </conditionalFormatting>
  <conditionalFormatting sqref="C229:C231">
    <cfRule type="expression" dxfId="281" priority="2172">
      <formula>#REF!="Total"</formula>
    </cfRule>
  </conditionalFormatting>
  <conditionalFormatting sqref="C243:C245">
    <cfRule type="expression" dxfId="280" priority="2195">
      <formula>#REF!="Total"</formula>
    </cfRule>
  </conditionalFormatting>
  <conditionalFormatting sqref="C203:C217">
    <cfRule type="expression" dxfId="279" priority="2258">
      <formula>$A175="Total"</formula>
    </cfRule>
  </conditionalFormatting>
  <conditionalFormatting sqref="C165 C218:C219">
    <cfRule type="expression" dxfId="278" priority="2300">
      <formula>#REF!="Total"</formula>
    </cfRule>
  </conditionalFormatting>
  <conditionalFormatting sqref="C156">
    <cfRule type="expression" dxfId="277" priority="2307">
      <formula>#REF!="Total"</formula>
    </cfRule>
  </conditionalFormatting>
  <conditionalFormatting sqref="C166">
    <cfRule type="expression" dxfId="276" priority="2456">
      <formula>#REF!="Total"</formula>
    </cfRule>
  </conditionalFormatting>
  <conditionalFormatting sqref="C157">
    <cfRule type="expression" dxfId="275" priority="2458">
      <formula>#REF!="Total"</formula>
    </cfRule>
  </conditionalFormatting>
  <conditionalFormatting sqref="C192">
    <cfRule type="expression" dxfId="274" priority="2547">
      <formula>#REF!="Total"</formula>
    </cfRule>
  </conditionalFormatting>
  <conditionalFormatting sqref="C170 C196:C199">
    <cfRule type="expression" dxfId="273" priority="2549">
      <formula>#REF!="Total"</formula>
    </cfRule>
  </conditionalFormatting>
  <conditionalFormatting sqref="C167">
    <cfRule type="expression" dxfId="272" priority="2558">
      <formula>#REF!="Total"</formula>
    </cfRule>
  </conditionalFormatting>
  <conditionalFormatting sqref="C168:C174">
    <cfRule type="expression" dxfId="271" priority="2559">
      <formula>$A200="Total"</formula>
    </cfRule>
  </conditionalFormatting>
  <conditionalFormatting sqref="C158">
    <cfRule type="expression" dxfId="270" priority="2560">
      <formula>#REF!="Total"</formula>
    </cfRule>
  </conditionalFormatting>
  <conditionalFormatting sqref="C159:C163">
    <cfRule type="expression" dxfId="269" priority="2561">
      <formula>$A200="Total"</formula>
    </cfRule>
  </conditionalFormatting>
  <conditionalFormatting sqref="C231:C240">
    <cfRule type="expression" dxfId="268" priority="2598">
      <formula>$A139="Total"</formula>
    </cfRule>
  </conditionalFormatting>
  <conditionalFormatting sqref="C230:C240">
    <cfRule type="expression" dxfId="267" priority="2599">
      <formula>$A137="Total"</formula>
    </cfRule>
  </conditionalFormatting>
  <conditionalFormatting sqref="C229:C240">
    <cfRule type="expression" dxfId="266" priority="2603">
      <formula>$A138="Total"</formula>
    </cfRule>
  </conditionalFormatting>
  <conditionalFormatting sqref="C248:C250">
    <cfRule type="expression" dxfId="265" priority="2606">
      <formula>#REF!="Total"</formula>
    </cfRule>
  </conditionalFormatting>
  <conditionalFormatting sqref="C197:C199">
    <cfRule type="expression" dxfId="264" priority="2609">
      <formula>#REF!="Total"</formula>
    </cfRule>
  </conditionalFormatting>
  <conditionalFormatting sqref="C214:C217">
    <cfRule type="expression" dxfId="263" priority="2612" stopIfTrue="1">
      <formula>#REF!="Total"</formula>
    </cfRule>
  </conditionalFormatting>
  <conditionalFormatting sqref="C221:C222">
    <cfRule type="expression" dxfId="262" priority="2619">
      <formula>#REF!="Total"</formula>
    </cfRule>
  </conditionalFormatting>
  <conditionalFormatting sqref="C223:C224">
    <cfRule type="expression" dxfId="261" priority="2620">
      <formula>$A251="Total"</formula>
    </cfRule>
  </conditionalFormatting>
  <conditionalFormatting sqref="C220:C224">
    <cfRule type="expression" dxfId="260" priority="2623">
      <formula>$A251="Total"</formula>
    </cfRule>
  </conditionalFormatting>
  <hyperlinks>
    <hyperlink ref="A1" location="Index!A1" display="Index" xr:uid="{00000000-0004-0000-0300-000000000000}"/>
  </hyperlinks>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K489"/>
  <sheetViews>
    <sheetView workbookViewId="0">
      <selection activeCell="B1" sqref="B1:E1"/>
    </sheetView>
  </sheetViews>
  <sheetFormatPr defaultRowHeight="12.75"/>
  <cols>
    <col min="1" max="1" width="5.42578125" style="122" bestFit="1" customWidth="1"/>
    <col min="2" max="2" width="82" style="122" bestFit="1" customWidth="1"/>
    <col min="3" max="3" width="30.5703125" style="121" customWidth="1"/>
    <col min="4" max="4" width="30.28515625" style="122" customWidth="1"/>
    <col min="5" max="5" width="14" style="122" customWidth="1"/>
    <col min="6" max="6" width="10.5703125" style="123" bestFit="1" customWidth="1"/>
    <col min="7" max="7" width="18.140625" style="123" bestFit="1" customWidth="1"/>
    <col min="8" max="8" width="9.140625" style="123" bestFit="1"/>
    <col min="9" max="9" width="13.28515625" style="122" bestFit="1" customWidth="1"/>
    <col min="10" max="10" width="9.5703125" style="122" bestFit="1" customWidth="1"/>
    <col min="11" max="16384" width="9.140625" style="122"/>
  </cols>
  <sheetData>
    <row r="1" spans="1:9" s="1" customFormat="1">
      <c r="A1" s="3" t="s">
        <v>248</v>
      </c>
      <c r="B1" s="375" t="s">
        <v>322</v>
      </c>
      <c r="C1" s="375"/>
      <c r="D1" s="375"/>
      <c r="E1" s="375"/>
      <c r="F1" s="4"/>
      <c r="G1" s="4"/>
      <c r="H1" s="4"/>
    </row>
    <row r="2" spans="1:9" s="1" customFormat="1" ht="13.5" thickBot="1">
      <c r="C2" s="18"/>
      <c r="F2" s="4"/>
      <c r="G2" s="4"/>
      <c r="H2" s="4"/>
    </row>
    <row r="3" spans="1:9" s="10" customFormat="1" ht="15">
      <c r="B3" s="22" t="s">
        <v>973</v>
      </c>
      <c r="C3" s="376"/>
      <c r="D3" s="379"/>
      <c r="F3" s="16"/>
      <c r="G3" s="16"/>
      <c r="H3" s="16"/>
      <c r="I3" s="14"/>
    </row>
    <row r="4" spans="1:9" s="10" customFormat="1" ht="30">
      <c r="B4" s="24" t="s">
        <v>974</v>
      </c>
      <c r="C4" s="377"/>
      <c r="D4" s="380"/>
      <c r="F4" s="16"/>
      <c r="G4" s="16"/>
      <c r="H4" s="16"/>
      <c r="I4" s="14"/>
    </row>
    <row r="5" spans="1:9" s="10" customFormat="1" ht="15">
      <c r="B5" s="24" t="s">
        <v>960</v>
      </c>
      <c r="C5" s="377"/>
      <c r="D5" s="380"/>
      <c r="F5" s="16"/>
      <c r="G5" s="16"/>
      <c r="H5" s="16"/>
      <c r="I5" s="14"/>
    </row>
    <row r="6" spans="1:9" s="10" customFormat="1" ht="15">
      <c r="B6" s="24" t="s">
        <v>975</v>
      </c>
      <c r="C6" s="377"/>
      <c r="D6" s="380"/>
      <c r="F6" s="16"/>
      <c r="G6" s="16"/>
      <c r="H6" s="16"/>
      <c r="I6" s="14"/>
    </row>
    <row r="7" spans="1:9" s="10" customFormat="1" ht="30.75" thickBot="1">
      <c r="B7" s="25" t="s">
        <v>976</v>
      </c>
      <c r="C7" s="378"/>
      <c r="D7" s="381"/>
      <c r="F7" s="16"/>
      <c r="G7" s="16"/>
      <c r="H7" s="16"/>
      <c r="I7" s="14"/>
    </row>
    <row r="8" spans="1:9" s="10" customFormat="1">
      <c r="C8" s="12" t="s">
        <v>963</v>
      </c>
      <c r="D8" s="12" t="s">
        <v>964</v>
      </c>
      <c r="F8" s="16"/>
      <c r="G8" s="16"/>
      <c r="H8" s="16"/>
    </row>
    <row r="10" spans="1:9">
      <c r="B10" s="122" t="s">
        <v>342</v>
      </c>
    </row>
    <row r="12" spans="1:9">
      <c r="B12" s="226" t="s">
        <v>343</v>
      </c>
      <c r="C12" s="227" t="s">
        <v>344</v>
      </c>
      <c r="D12" s="226" t="s">
        <v>373</v>
      </c>
      <c r="E12" s="226" t="s">
        <v>346</v>
      </c>
      <c r="F12" s="228" t="s">
        <v>347</v>
      </c>
      <c r="G12" s="228" t="s">
        <v>348</v>
      </c>
      <c r="H12" s="228" t="s">
        <v>349</v>
      </c>
      <c r="I12" s="131" t="s">
        <v>374</v>
      </c>
    </row>
    <row r="13" spans="1:9">
      <c r="B13" s="131" t="s">
        <v>375</v>
      </c>
    </row>
    <row r="14" spans="1:9">
      <c r="B14" s="131" t="s">
        <v>351</v>
      </c>
    </row>
    <row r="15" spans="1:9">
      <c r="B15" s="122" t="s">
        <v>1083</v>
      </c>
      <c r="C15" s="121" t="s">
        <v>376</v>
      </c>
      <c r="D15" s="122" t="s">
        <v>379</v>
      </c>
      <c r="E15" s="122" t="s">
        <v>380</v>
      </c>
      <c r="F15" s="123">
        <v>230891</v>
      </c>
      <c r="G15" s="123">
        <v>5467.85</v>
      </c>
      <c r="H15" s="123">
        <v>4.51</v>
      </c>
    </row>
    <row r="16" spans="1:9">
      <c r="B16" s="122" t="s">
        <v>1099</v>
      </c>
      <c r="C16" s="121" t="s">
        <v>376</v>
      </c>
      <c r="D16" s="122" t="s">
        <v>377</v>
      </c>
      <c r="E16" s="122" t="s">
        <v>378</v>
      </c>
      <c r="F16" s="123">
        <v>693000</v>
      </c>
      <c r="G16" s="123">
        <v>5129.24</v>
      </c>
      <c r="H16" s="123">
        <v>4.2300000000000004</v>
      </c>
    </row>
    <row r="17" spans="2:8">
      <c r="B17" s="122" t="s">
        <v>1105</v>
      </c>
      <c r="C17" s="121" t="s">
        <v>376</v>
      </c>
      <c r="D17" s="122" t="s">
        <v>381</v>
      </c>
      <c r="E17" s="122" t="s">
        <v>382</v>
      </c>
      <c r="F17" s="123">
        <v>227600</v>
      </c>
      <c r="G17" s="123">
        <v>4296.5200000000004</v>
      </c>
      <c r="H17" s="123">
        <v>3.54</v>
      </c>
    </row>
    <row r="18" spans="2:8">
      <c r="B18" s="122" t="s">
        <v>1095</v>
      </c>
      <c r="C18" s="121" t="s">
        <v>376</v>
      </c>
      <c r="D18" s="122" t="s">
        <v>389</v>
      </c>
      <c r="E18" s="122" t="s">
        <v>390</v>
      </c>
      <c r="F18" s="123">
        <v>156500</v>
      </c>
      <c r="G18" s="123">
        <v>4047.79</v>
      </c>
      <c r="H18" s="123">
        <v>3.34</v>
      </c>
    </row>
    <row r="19" spans="2:8">
      <c r="B19" s="122" t="s">
        <v>628</v>
      </c>
      <c r="C19" s="121" t="s">
        <v>376</v>
      </c>
      <c r="D19" s="122" t="s">
        <v>377</v>
      </c>
      <c r="E19" s="122" t="s">
        <v>629</v>
      </c>
      <c r="F19" s="123">
        <v>845000</v>
      </c>
      <c r="G19" s="123">
        <v>3890.8</v>
      </c>
      <c r="H19" s="123">
        <v>3.21</v>
      </c>
    </row>
    <row r="20" spans="2:8">
      <c r="B20" s="122" t="s">
        <v>1100</v>
      </c>
      <c r="C20" s="121" t="s">
        <v>376</v>
      </c>
      <c r="D20" s="122" t="s">
        <v>391</v>
      </c>
      <c r="E20" s="122" t="s">
        <v>392</v>
      </c>
      <c r="F20" s="123">
        <v>547176</v>
      </c>
      <c r="G20" s="123">
        <v>3741.59</v>
      </c>
      <c r="H20" s="123">
        <v>3.08</v>
      </c>
    </row>
    <row r="21" spans="2:8">
      <c r="B21" s="122" t="s">
        <v>1077</v>
      </c>
      <c r="C21" s="121" t="s">
        <v>376</v>
      </c>
      <c r="D21" s="122" t="s">
        <v>381</v>
      </c>
      <c r="E21" s="122" t="s">
        <v>384</v>
      </c>
      <c r="F21" s="123">
        <v>96100</v>
      </c>
      <c r="G21" s="123">
        <v>3592.55</v>
      </c>
      <c r="H21" s="123">
        <v>2.96</v>
      </c>
    </row>
    <row r="22" spans="2:8">
      <c r="B22" s="122" t="s">
        <v>1127</v>
      </c>
      <c r="C22" s="121" t="s">
        <v>376</v>
      </c>
      <c r="D22" s="122" t="s">
        <v>419</v>
      </c>
      <c r="E22" s="122" t="s">
        <v>420</v>
      </c>
      <c r="F22" s="123">
        <v>46800</v>
      </c>
      <c r="G22" s="123">
        <v>3552.61</v>
      </c>
      <c r="H22" s="123">
        <v>2.93</v>
      </c>
    </row>
    <row r="23" spans="2:8">
      <c r="B23" s="122" t="s">
        <v>1362</v>
      </c>
      <c r="C23" s="121" t="s">
        <v>376</v>
      </c>
      <c r="D23" s="122" t="s">
        <v>377</v>
      </c>
      <c r="E23" s="122" t="s">
        <v>383</v>
      </c>
      <c r="F23" s="123">
        <v>197250</v>
      </c>
      <c r="G23" s="123">
        <v>2918.12</v>
      </c>
      <c r="H23" s="123">
        <v>2.41</v>
      </c>
    </row>
    <row r="24" spans="2:8">
      <c r="B24" s="122" t="s">
        <v>1104</v>
      </c>
      <c r="C24" s="121" t="s">
        <v>376</v>
      </c>
      <c r="D24" s="122" t="s">
        <v>408</v>
      </c>
      <c r="E24" s="122" t="s">
        <v>409</v>
      </c>
      <c r="F24" s="123">
        <v>118886</v>
      </c>
      <c r="G24" s="123">
        <v>2253.96</v>
      </c>
      <c r="H24" s="123">
        <v>1.86</v>
      </c>
    </row>
    <row r="25" spans="2:8">
      <c r="B25" s="122" t="s">
        <v>1086</v>
      </c>
      <c r="C25" s="121" t="s">
        <v>376</v>
      </c>
      <c r="D25" s="122" t="s">
        <v>381</v>
      </c>
      <c r="E25" s="122" t="s">
        <v>512</v>
      </c>
      <c r="F25" s="123">
        <v>133500</v>
      </c>
      <c r="G25" s="123">
        <v>1761</v>
      </c>
      <c r="H25" s="123">
        <v>1.45</v>
      </c>
    </row>
    <row r="26" spans="2:8">
      <c r="B26" s="122" t="s">
        <v>1079</v>
      </c>
      <c r="C26" s="121" t="s">
        <v>376</v>
      </c>
      <c r="D26" s="122" t="s">
        <v>467</v>
      </c>
      <c r="E26" s="122" t="s">
        <v>530</v>
      </c>
      <c r="F26" s="123">
        <v>29297</v>
      </c>
      <c r="G26" s="123">
        <v>1468.78</v>
      </c>
      <c r="H26" s="123">
        <v>1.21</v>
      </c>
    </row>
    <row r="27" spans="2:8">
      <c r="B27" s="122" t="s">
        <v>1363</v>
      </c>
      <c r="C27" s="121" t="s">
        <v>376</v>
      </c>
      <c r="D27" s="122" t="s">
        <v>499</v>
      </c>
      <c r="E27" s="122" t="s">
        <v>513</v>
      </c>
      <c r="F27" s="123">
        <v>643666</v>
      </c>
      <c r="G27" s="123">
        <v>1315.65</v>
      </c>
      <c r="H27" s="123">
        <v>1.08</v>
      </c>
    </row>
    <row r="28" spans="2:8">
      <c r="B28" s="122" t="s">
        <v>1090</v>
      </c>
      <c r="C28" s="121" t="s">
        <v>376</v>
      </c>
      <c r="D28" s="122" t="s">
        <v>410</v>
      </c>
      <c r="E28" s="122" t="s">
        <v>421</v>
      </c>
      <c r="F28" s="123">
        <v>155000</v>
      </c>
      <c r="G28" s="123">
        <v>1310.84</v>
      </c>
      <c r="H28" s="123">
        <v>1.08</v>
      </c>
    </row>
    <row r="29" spans="2:8">
      <c r="B29" s="122" t="s">
        <v>1096</v>
      </c>
      <c r="C29" s="121" t="s">
        <v>376</v>
      </c>
      <c r="D29" s="122" t="s">
        <v>499</v>
      </c>
      <c r="E29" s="122" t="s">
        <v>608</v>
      </c>
      <c r="F29" s="123">
        <v>575000</v>
      </c>
      <c r="G29" s="123">
        <v>1270.46</v>
      </c>
      <c r="H29" s="123">
        <v>1.05</v>
      </c>
    </row>
    <row r="30" spans="2:8">
      <c r="B30" s="122" t="s">
        <v>1073</v>
      </c>
      <c r="C30" s="121" t="s">
        <v>376</v>
      </c>
      <c r="D30" s="122" t="s">
        <v>377</v>
      </c>
      <c r="E30" s="122" t="s">
        <v>393</v>
      </c>
      <c r="F30" s="123">
        <v>178300</v>
      </c>
      <c r="G30" s="123">
        <v>1209.8499999999999</v>
      </c>
      <c r="H30" s="123">
        <v>1</v>
      </c>
    </row>
    <row r="31" spans="2:8">
      <c r="B31" s="122" t="s">
        <v>1415</v>
      </c>
      <c r="C31" s="121" t="s">
        <v>376</v>
      </c>
      <c r="D31" s="122" t="s">
        <v>527</v>
      </c>
      <c r="E31" s="122" t="s">
        <v>685</v>
      </c>
      <c r="F31" s="123">
        <v>246000</v>
      </c>
      <c r="G31" s="123">
        <v>1206.1400000000001</v>
      </c>
      <c r="H31" s="123">
        <v>0.99</v>
      </c>
    </row>
    <row r="32" spans="2:8">
      <c r="B32" s="122" t="s">
        <v>1188</v>
      </c>
      <c r="C32" s="121" t="s">
        <v>376</v>
      </c>
      <c r="D32" s="122" t="s">
        <v>381</v>
      </c>
      <c r="E32" s="122" t="s">
        <v>643</v>
      </c>
      <c r="F32" s="123">
        <v>66000</v>
      </c>
      <c r="G32" s="123">
        <v>1181.76</v>
      </c>
      <c r="H32" s="123">
        <v>0.97</v>
      </c>
    </row>
    <row r="33" spans="2:8">
      <c r="B33" s="122" t="s">
        <v>1138</v>
      </c>
      <c r="C33" s="121" t="s">
        <v>376</v>
      </c>
      <c r="D33" s="122" t="s">
        <v>419</v>
      </c>
      <c r="E33" s="122" t="s">
        <v>428</v>
      </c>
      <c r="F33" s="123">
        <v>50900</v>
      </c>
      <c r="G33" s="123">
        <v>1127.82</v>
      </c>
      <c r="H33" s="123">
        <v>0.93</v>
      </c>
    </row>
    <row r="34" spans="2:8">
      <c r="B34" s="122" t="s">
        <v>1124</v>
      </c>
      <c r="C34" s="121" t="s">
        <v>376</v>
      </c>
      <c r="D34" s="122" t="s">
        <v>592</v>
      </c>
      <c r="E34" s="122" t="s">
        <v>598</v>
      </c>
      <c r="F34" s="123">
        <v>1035000</v>
      </c>
      <c r="G34" s="123">
        <v>1045.3499999999999</v>
      </c>
      <c r="H34" s="123">
        <v>0.86</v>
      </c>
    </row>
    <row r="35" spans="2:8">
      <c r="B35" s="122" t="s">
        <v>686</v>
      </c>
      <c r="C35" s="121" t="s">
        <v>376</v>
      </c>
      <c r="D35" s="122" t="s">
        <v>377</v>
      </c>
      <c r="E35" s="122" t="s">
        <v>687</v>
      </c>
      <c r="F35" s="123">
        <v>1270000</v>
      </c>
      <c r="G35" s="123">
        <v>1040.77</v>
      </c>
      <c r="H35" s="123">
        <v>0.86</v>
      </c>
    </row>
    <row r="36" spans="2:8">
      <c r="B36" s="122" t="s">
        <v>1416</v>
      </c>
      <c r="C36" s="121" t="s">
        <v>376</v>
      </c>
      <c r="D36" s="122" t="s">
        <v>538</v>
      </c>
      <c r="E36" s="122" t="s">
        <v>667</v>
      </c>
      <c r="F36" s="123">
        <v>14000</v>
      </c>
      <c r="G36" s="123">
        <v>1039.7</v>
      </c>
      <c r="H36" s="123">
        <v>0.86</v>
      </c>
    </row>
    <row r="37" spans="2:8">
      <c r="B37" s="122" t="s">
        <v>1136</v>
      </c>
      <c r="C37" s="121" t="s">
        <v>376</v>
      </c>
      <c r="D37" s="122" t="s">
        <v>410</v>
      </c>
      <c r="E37" s="122" t="s">
        <v>414</v>
      </c>
      <c r="F37" s="123">
        <v>21050</v>
      </c>
      <c r="G37" s="123">
        <v>1032.92</v>
      </c>
      <c r="H37" s="123">
        <v>0.85</v>
      </c>
    </row>
    <row r="38" spans="2:8">
      <c r="B38" s="122" t="s">
        <v>1204</v>
      </c>
      <c r="C38" s="121" t="s">
        <v>376</v>
      </c>
      <c r="D38" s="122" t="s">
        <v>410</v>
      </c>
      <c r="E38" s="122" t="s">
        <v>673</v>
      </c>
      <c r="F38" s="123">
        <v>109000</v>
      </c>
      <c r="G38" s="123">
        <v>1029.07</v>
      </c>
      <c r="H38" s="123">
        <v>0.85</v>
      </c>
    </row>
    <row r="39" spans="2:8">
      <c r="B39" s="122" t="s">
        <v>1132</v>
      </c>
      <c r="C39" s="121" t="s">
        <v>376</v>
      </c>
      <c r="D39" s="122" t="s">
        <v>527</v>
      </c>
      <c r="E39" s="122" t="s">
        <v>688</v>
      </c>
      <c r="F39" s="123">
        <v>257000</v>
      </c>
      <c r="G39" s="123">
        <v>1003.46</v>
      </c>
      <c r="H39" s="123">
        <v>0.83</v>
      </c>
    </row>
    <row r="40" spans="2:8">
      <c r="B40" s="122" t="s">
        <v>1417</v>
      </c>
      <c r="C40" s="121" t="s">
        <v>376</v>
      </c>
      <c r="D40" s="122" t="s">
        <v>422</v>
      </c>
      <c r="E40" s="122" t="s">
        <v>423</v>
      </c>
      <c r="F40" s="123">
        <v>55000</v>
      </c>
      <c r="G40" s="123">
        <v>982.8</v>
      </c>
      <c r="H40" s="123">
        <v>0.81</v>
      </c>
    </row>
    <row r="41" spans="2:8">
      <c r="B41" s="122" t="s">
        <v>1075</v>
      </c>
      <c r="C41" s="121" t="s">
        <v>376</v>
      </c>
      <c r="D41" s="122" t="s">
        <v>396</v>
      </c>
      <c r="E41" s="122" t="s">
        <v>397</v>
      </c>
      <c r="F41" s="123">
        <v>445000</v>
      </c>
      <c r="G41" s="123">
        <v>970.32</v>
      </c>
      <c r="H41" s="123">
        <v>0.8</v>
      </c>
    </row>
    <row r="42" spans="2:8">
      <c r="B42" s="122" t="s">
        <v>1366</v>
      </c>
      <c r="C42" s="121" t="s">
        <v>376</v>
      </c>
      <c r="D42" s="122" t="s">
        <v>422</v>
      </c>
      <c r="E42" s="122" t="s">
        <v>689</v>
      </c>
      <c r="F42" s="123">
        <v>42000</v>
      </c>
      <c r="G42" s="123">
        <v>938.11</v>
      </c>
      <c r="H42" s="123">
        <v>0.77</v>
      </c>
    </row>
    <row r="43" spans="2:8">
      <c r="B43" s="122" t="s">
        <v>1368</v>
      </c>
      <c r="C43" s="121" t="s">
        <v>376</v>
      </c>
      <c r="D43" s="122" t="s">
        <v>394</v>
      </c>
      <c r="E43" s="122" t="s">
        <v>690</v>
      </c>
      <c r="F43" s="123">
        <v>98250</v>
      </c>
      <c r="G43" s="123">
        <v>925.32</v>
      </c>
      <c r="H43" s="123">
        <v>0.76</v>
      </c>
    </row>
    <row r="44" spans="2:8">
      <c r="B44" s="122" t="s">
        <v>1370</v>
      </c>
      <c r="C44" s="121" t="s">
        <v>376</v>
      </c>
      <c r="D44" s="122" t="s">
        <v>499</v>
      </c>
      <c r="E44" s="122" t="s">
        <v>691</v>
      </c>
      <c r="F44" s="123">
        <v>193000</v>
      </c>
      <c r="G44" s="123">
        <v>924.66</v>
      </c>
      <c r="H44" s="123">
        <v>0.76</v>
      </c>
    </row>
    <row r="45" spans="2:8">
      <c r="B45" s="122" t="s">
        <v>1194</v>
      </c>
      <c r="C45" s="121" t="s">
        <v>376</v>
      </c>
      <c r="D45" s="122" t="s">
        <v>538</v>
      </c>
      <c r="E45" s="122" t="s">
        <v>669</v>
      </c>
      <c r="F45" s="123">
        <v>110000</v>
      </c>
      <c r="G45" s="123">
        <v>920.87</v>
      </c>
      <c r="H45" s="123">
        <v>0.76</v>
      </c>
    </row>
    <row r="46" spans="2:8">
      <c r="B46" s="122" t="s">
        <v>1108</v>
      </c>
      <c r="C46" s="121" t="s">
        <v>376</v>
      </c>
      <c r="D46" s="122" t="s">
        <v>396</v>
      </c>
      <c r="E46" s="122" t="s">
        <v>430</v>
      </c>
      <c r="F46" s="123">
        <v>178500</v>
      </c>
      <c r="G46" s="123">
        <v>915.08</v>
      </c>
      <c r="H46" s="123">
        <v>0.75</v>
      </c>
    </row>
    <row r="47" spans="2:8">
      <c r="B47" s="122" t="s">
        <v>1369</v>
      </c>
      <c r="C47" s="121" t="s">
        <v>376</v>
      </c>
      <c r="D47" s="122" t="s">
        <v>385</v>
      </c>
      <c r="E47" s="122" t="s">
        <v>692</v>
      </c>
      <c r="F47" s="123">
        <v>183000</v>
      </c>
      <c r="G47" s="123">
        <v>800.53</v>
      </c>
      <c r="H47" s="123">
        <v>0.66</v>
      </c>
    </row>
    <row r="48" spans="2:8">
      <c r="B48" s="122" t="s">
        <v>1150</v>
      </c>
      <c r="C48" s="121" t="s">
        <v>376</v>
      </c>
      <c r="D48" s="122" t="s">
        <v>438</v>
      </c>
      <c r="E48" s="122" t="s">
        <v>613</v>
      </c>
      <c r="F48" s="123">
        <v>26200</v>
      </c>
      <c r="G48" s="123">
        <v>794.96</v>
      </c>
      <c r="H48" s="123">
        <v>0.66</v>
      </c>
    </row>
    <row r="49" spans="2:8">
      <c r="B49" s="122" t="s">
        <v>1418</v>
      </c>
      <c r="C49" s="121" t="s">
        <v>376</v>
      </c>
      <c r="D49" s="122" t="s">
        <v>389</v>
      </c>
      <c r="E49" s="122" t="s">
        <v>693</v>
      </c>
      <c r="F49" s="123">
        <v>160236</v>
      </c>
      <c r="G49" s="123">
        <v>793.73</v>
      </c>
      <c r="H49" s="123">
        <v>0.65</v>
      </c>
    </row>
    <row r="50" spans="2:8">
      <c r="B50" s="122" t="s">
        <v>1148</v>
      </c>
      <c r="C50" s="121" t="s">
        <v>376</v>
      </c>
      <c r="D50" s="122" t="s">
        <v>426</v>
      </c>
      <c r="E50" s="122" t="s">
        <v>526</v>
      </c>
      <c r="F50" s="123">
        <v>141000</v>
      </c>
      <c r="G50" s="123">
        <v>790.73</v>
      </c>
      <c r="H50" s="123">
        <v>0.65</v>
      </c>
    </row>
    <row r="51" spans="2:8">
      <c r="B51" s="122" t="s">
        <v>1365</v>
      </c>
      <c r="C51" s="121" t="s">
        <v>376</v>
      </c>
      <c r="D51" s="122" t="s">
        <v>499</v>
      </c>
      <c r="E51" s="122" t="s">
        <v>640</v>
      </c>
      <c r="F51" s="123">
        <v>635000</v>
      </c>
      <c r="G51" s="123">
        <v>789.94</v>
      </c>
      <c r="H51" s="123">
        <v>0.65</v>
      </c>
    </row>
    <row r="52" spans="2:8">
      <c r="B52" s="122" t="s">
        <v>444</v>
      </c>
      <c r="C52" s="121" t="s">
        <v>376</v>
      </c>
      <c r="D52" s="122" t="s">
        <v>422</v>
      </c>
      <c r="E52" s="122" t="s">
        <v>445</v>
      </c>
      <c r="F52" s="123">
        <v>132462</v>
      </c>
      <c r="G52" s="123">
        <v>785.83</v>
      </c>
      <c r="H52" s="123">
        <v>0.65</v>
      </c>
    </row>
    <row r="53" spans="2:8">
      <c r="B53" s="122" t="s">
        <v>1419</v>
      </c>
      <c r="C53" s="121" t="s">
        <v>376</v>
      </c>
      <c r="D53" s="122" t="s">
        <v>605</v>
      </c>
      <c r="E53" s="122" t="s">
        <v>615</v>
      </c>
      <c r="F53" s="123">
        <v>197372</v>
      </c>
      <c r="G53" s="123">
        <v>779.22</v>
      </c>
      <c r="H53" s="123">
        <v>0.64</v>
      </c>
    </row>
    <row r="54" spans="2:8">
      <c r="B54" s="122" t="s">
        <v>1168</v>
      </c>
      <c r="C54" s="121" t="s">
        <v>376</v>
      </c>
      <c r="D54" s="122" t="s">
        <v>394</v>
      </c>
      <c r="E54" s="122" t="s">
        <v>694</v>
      </c>
      <c r="F54" s="123">
        <v>111600</v>
      </c>
      <c r="G54" s="123">
        <v>778.8</v>
      </c>
      <c r="H54" s="123">
        <v>0.64</v>
      </c>
    </row>
    <row r="55" spans="2:8">
      <c r="B55" s="122" t="s">
        <v>1140</v>
      </c>
      <c r="C55" s="121" t="s">
        <v>376</v>
      </c>
      <c r="D55" s="122" t="s">
        <v>426</v>
      </c>
      <c r="E55" s="122" t="s">
        <v>427</v>
      </c>
      <c r="F55" s="123">
        <v>55000</v>
      </c>
      <c r="G55" s="123">
        <v>770.69</v>
      </c>
      <c r="H55" s="123">
        <v>0.64</v>
      </c>
    </row>
    <row r="56" spans="2:8">
      <c r="B56" s="122" t="s">
        <v>1371</v>
      </c>
      <c r="C56" s="121" t="s">
        <v>376</v>
      </c>
      <c r="D56" s="122" t="s">
        <v>499</v>
      </c>
      <c r="E56" s="122" t="s">
        <v>695</v>
      </c>
      <c r="F56" s="123">
        <v>870000</v>
      </c>
      <c r="G56" s="123">
        <v>761.25</v>
      </c>
      <c r="H56" s="123">
        <v>0.63</v>
      </c>
    </row>
    <row r="57" spans="2:8">
      <c r="B57" s="122" t="s">
        <v>1167</v>
      </c>
      <c r="C57" s="121" t="s">
        <v>376</v>
      </c>
      <c r="D57" s="122" t="s">
        <v>592</v>
      </c>
      <c r="E57" s="122" t="s">
        <v>593</v>
      </c>
      <c r="F57" s="123">
        <v>160000</v>
      </c>
      <c r="G57" s="123">
        <v>760.88</v>
      </c>
      <c r="H57" s="123">
        <v>0.63</v>
      </c>
    </row>
    <row r="58" spans="2:8">
      <c r="B58" s="122" t="s">
        <v>1109</v>
      </c>
      <c r="C58" s="121" t="s">
        <v>376</v>
      </c>
      <c r="D58" s="122" t="s">
        <v>400</v>
      </c>
      <c r="E58" s="122" t="s">
        <v>696</v>
      </c>
      <c r="F58" s="123">
        <v>30500</v>
      </c>
      <c r="G58" s="123">
        <v>746.06</v>
      </c>
      <c r="H58" s="123">
        <v>0.62</v>
      </c>
    </row>
    <row r="59" spans="2:8">
      <c r="B59" s="122" t="s">
        <v>1420</v>
      </c>
      <c r="C59" s="121" t="s">
        <v>376</v>
      </c>
      <c r="D59" s="122" t="s">
        <v>381</v>
      </c>
      <c r="E59" s="122" t="s">
        <v>697</v>
      </c>
      <c r="F59" s="123">
        <v>23156</v>
      </c>
      <c r="G59" s="123">
        <v>699.43</v>
      </c>
      <c r="H59" s="123">
        <v>0.57999999999999996</v>
      </c>
    </row>
    <row r="60" spans="2:8">
      <c r="B60" s="122" t="s">
        <v>1421</v>
      </c>
      <c r="C60" s="121" t="s">
        <v>376</v>
      </c>
      <c r="D60" s="122" t="s">
        <v>412</v>
      </c>
      <c r="E60" s="122" t="s">
        <v>600</v>
      </c>
      <c r="F60" s="123">
        <v>14933</v>
      </c>
      <c r="G60" s="123">
        <v>625.47</v>
      </c>
      <c r="H60" s="123">
        <v>0.52</v>
      </c>
    </row>
    <row r="61" spans="2:8">
      <c r="B61" s="122" t="s">
        <v>1106</v>
      </c>
      <c r="C61" s="121" t="s">
        <v>376</v>
      </c>
      <c r="D61" s="122" t="s">
        <v>590</v>
      </c>
      <c r="E61" s="122" t="s">
        <v>671</v>
      </c>
      <c r="F61" s="123">
        <v>90450</v>
      </c>
      <c r="G61" s="123">
        <v>593.30999999999995</v>
      </c>
      <c r="H61" s="123">
        <v>0.49</v>
      </c>
    </row>
    <row r="62" spans="2:8">
      <c r="B62" s="122" t="s">
        <v>1422</v>
      </c>
      <c r="C62" s="121" t="s">
        <v>376</v>
      </c>
      <c r="D62" s="122" t="s">
        <v>377</v>
      </c>
      <c r="E62" s="122" t="s">
        <v>661</v>
      </c>
      <c r="F62" s="123">
        <v>446583</v>
      </c>
      <c r="G62" s="123">
        <v>567.83000000000004</v>
      </c>
      <c r="H62" s="123">
        <v>0.47</v>
      </c>
    </row>
    <row r="63" spans="2:8">
      <c r="B63" s="122" t="s">
        <v>1379</v>
      </c>
      <c r="C63" s="121" t="s">
        <v>376</v>
      </c>
      <c r="D63" s="122" t="s">
        <v>394</v>
      </c>
      <c r="E63" s="122" t="s">
        <v>515</v>
      </c>
      <c r="F63" s="123">
        <v>23000</v>
      </c>
      <c r="G63" s="123">
        <v>567.29999999999995</v>
      </c>
      <c r="H63" s="123">
        <v>0.47</v>
      </c>
    </row>
    <row r="64" spans="2:8">
      <c r="B64" s="122" t="s">
        <v>1074</v>
      </c>
      <c r="C64" s="121" t="s">
        <v>376</v>
      </c>
      <c r="D64" s="122" t="s">
        <v>590</v>
      </c>
      <c r="E64" s="122" t="s">
        <v>591</v>
      </c>
      <c r="F64" s="123">
        <v>51000</v>
      </c>
      <c r="G64" s="123">
        <v>566.84</v>
      </c>
      <c r="H64" s="123">
        <v>0.47</v>
      </c>
    </row>
    <row r="65" spans="2:8">
      <c r="B65" s="122" t="s">
        <v>1207</v>
      </c>
      <c r="C65" s="121" t="s">
        <v>376</v>
      </c>
      <c r="D65" s="122" t="s">
        <v>381</v>
      </c>
      <c r="E65" s="122" t="s">
        <v>388</v>
      </c>
      <c r="F65" s="123">
        <v>78400</v>
      </c>
      <c r="G65" s="123">
        <v>560.83000000000004</v>
      </c>
      <c r="H65" s="123">
        <v>0.46</v>
      </c>
    </row>
    <row r="66" spans="2:8">
      <c r="B66" s="122" t="s">
        <v>698</v>
      </c>
      <c r="C66" s="121" t="s">
        <v>376</v>
      </c>
      <c r="D66" s="122" t="s">
        <v>417</v>
      </c>
      <c r="E66" s="122" t="s">
        <v>699</v>
      </c>
      <c r="F66" s="123">
        <v>26676</v>
      </c>
      <c r="G66" s="123">
        <v>560.61</v>
      </c>
      <c r="H66" s="123">
        <v>0.46</v>
      </c>
    </row>
    <row r="67" spans="2:8">
      <c r="B67" s="122" t="s">
        <v>1110</v>
      </c>
      <c r="C67" s="121" t="s">
        <v>376</v>
      </c>
      <c r="D67" s="122" t="s">
        <v>602</v>
      </c>
      <c r="E67" s="122" t="s">
        <v>700</v>
      </c>
      <c r="F67" s="123">
        <v>420000</v>
      </c>
      <c r="G67" s="123">
        <v>559.86</v>
      </c>
      <c r="H67" s="123">
        <v>0.46</v>
      </c>
    </row>
    <row r="68" spans="2:8">
      <c r="B68" s="122" t="s">
        <v>1375</v>
      </c>
      <c r="C68" s="121" t="s">
        <v>376</v>
      </c>
      <c r="D68" s="122" t="s">
        <v>436</v>
      </c>
      <c r="E68" s="122" t="s">
        <v>479</v>
      </c>
      <c r="F68" s="123">
        <v>186500</v>
      </c>
      <c r="G68" s="123">
        <v>550.45000000000005</v>
      </c>
      <c r="H68" s="123">
        <v>0.45</v>
      </c>
    </row>
    <row r="69" spans="2:8">
      <c r="B69" s="122" t="s">
        <v>1373</v>
      </c>
      <c r="C69" s="121" t="s">
        <v>376</v>
      </c>
      <c r="D69" s="122" t="s">
        <v>396</v>
      </c>
      <c r="E69" s="122" t="s">
        <v>480</v>
      </c>
      <c r="F69" s="123">
        <v>26200</v>
      </c>
      <c r="G69" s="123">
        <v>535.91</v>
      </c>
      <c r="H69" s="123">
        <v>0.44</v>
      </c>
    </row>
    <row r="70" spans="2:8">
      <c r="B70" s="122" t="s">
        <v>1364</v>
      </c>
      <c r="C70" s="121" t="s">
        <v>376</v>
      </c>
      <c r="D70" s="122" t="s">
        <v>379</v>
      </c>
      <c r="E70" s="122" t="s">
        <v>610</v>
      </c>
      <c r="F70" s="123">
        <v>138000</v>
      </c>
      <c r="G70" s="123">
        <v>531.91999999999996</v>
      </c>
      <c r="H70" s="123">
        <v>0.44</v>
      </c>
    </row>
    <row r="71" spans="2:8">
      <c r="B71" s="122" t="s">
        <v>1080</v>
      </c>
      <c r="C71" s="121" t="s">
        <v>376</v>
      </c>
      <c r="D71" s="122" t="s">
        <v>431</v>
      </c>
      <c r="E71" s="122" t="s">
        <v>672</v>
      </c>
      <c r="F71" s="123">
        <v>71500</v>
      </c>
      <c r="G71" s="123">
        <v>522.16</v>
      </c>
      <c r="H71" s="123">
        <v>0.43</v>
      </c>
    </row>
    <row r="72" spans="2:8">
      <c r="B72" s="122" t="s">
        <v>1377</v>
      </c>
      <c r="C72" s="121" t="s">
        <v>376</v>
      </c>
      <c r="D72" s="122" t="s">
        <v>396</v>
      </c>
      <c r="E72" s="122" t="s">
        <v>435</v>
      </c>
      <c r="F72" s="123">
        <v>1940</v>
      </c>
      <c r="G72" s="123">
        <v>492</v>
      </c>
      <c r="H72" s="123">
        <v>0.41</v>
      </c>
    </row>
    <row r="73" spans="2:8">
      <c r="B73" s="122" t="s">
        <v>1076</v>
      </c>
      <c r="C73" s="121" t="s">
        <v>376</v>
      </c>
      <c r="D73" s="122" t="s">
        <v>396</v>
      </c>
      <c r="E73" s="122" t="s">
        <v>402</v>
      </c>
      <c r="F73" s="123">
        <v>16800</v>
      </c>
      <c r="G73" s="123">
        <v>396.51</v>
      </c>
      <c r="H73" s="123">
        <v>0.33</v>
      </c>
    </row>
    <row r="74" spans="2:8">
      <c r="B74" s="122" t="s">
        <v>1082</v>
      </c>
      <c r="C74" s="121" t="s">
        <v>376</v>
      </c>
      <c r="D74" s="122" t="s">
        <v>419</v>
      </c>
      <c r="E74" s="122" t="s">
        <v>599</v>
      </c>
      <c r="F74" s="123">
        <v>22000</v>
      </c>
      <c r="G74" s="123">
        <v>356.9</v>
      </c>
      <c r="H74" s="123">
        <v>0.28999999999999998</v>
      </c>
    </row>
    <row r="75" spans="2:8">
      <c r="B75" s="122" t="s">
        <v>1423</v>
      </c>
      <c r="C75" s="121" t="s">
        <v>376</v>
      </c>
      <c r="D75" s="122" t="s">
        <v>492</v>
      </c>
      <c r="E75" s="122" t="s">
        <v>493</v>
      </c>
      <c r="F75" s="123">
        <v>65000</v>
      </c>
      <c r="G75" s="123">
        <v>331.11</v>
      </c>
      <c r="H75" s="123">
        <v>0.27</v>
      </c>
    </row>
    <row r="76" spans="2:8">
      <c r="B76" s="122" t="s">
        <v>1121</v>
      </c>
      <c r="C76" s="121" t="s">
        <v>376</v>
      </c>
      <c r="D76" s="122" t="s">
        <v>410</v>
      </c>
      <c r="E76" s="122" t="s">
        <v>701</v>
      </c>
      <c r="F76" s="123">
        <v>24650</v>
      </c>
      <c r="G76" s="123">
        <v>234.36</v>
      </c>
      <c r="H76" s="123">
        <v>0.19</v>
      </c>
    </row>
    <row r="77" spans="2:8">
      <c r="B77" s="122" t="s">
        <v>1381</v>
      </c>
      <c r="C77" s="121" t="s">
        <v>376</v>
      </c>
      <c r="D77" s="122" t="s">
        <v>391</v>
      </c>
      <c r="E77" s="122" t="s">
        <v>702</v>
      </c>
      <c r="F77" s="123">
        <v>36562</v>
      </c>
      <c r="G77" s="123">
        <v>128.94</v>
      </c>
      <c r="H77" s="123">
        <v>0.11</v>
      </c>
    </row>
    <row r="78" spans="2:8">
      <c r="B78" s="122" t="s">
        <v>446</v>
      </c>
      <c r="C78" s="121" t="s">
        <v>376</v>
      </c>
      <c r="D78" s="122" t="s">
        <v>447</v>
      </c>
      <c r="E78" s="122" t="s">
        <v>448</v>
      </c>
      <c r="F78" s="123">
        <v>10285</v>
      </c>
      <c r="G78" s="123">
        <v>78.16</v>
      </c>
      <c r="H78" s="123">
        <v>0.06</v>
      </c>
    </row>
    <row r="79" spans="2:8">
      <c r="B79" s="122" t="s">
        <v>1302</v>
      </c>
      <c r="C79" s="121" t="s">
        <v>376</v>
      </c>
      <c r="D79" s="122" t="s">
        <v>410</v>
      </c>
      <c r="E79" s="122" t="s">
        <v>701</v>
      </c>
      <c r="F79" s="123">
        <v>-24650</v>
      </c>
      <c r="G79" s="123">
        <v>-235.27</v>
      </c>
      <c r="H79" s="123">
        <v>-0.19</v>
      </c>
    </row>
    <row r="80" spans="2:8">
      <c r="B80" s="122" t="s">
        <v>1324</v>
      </c>
      <c r="C80" s="121" t="s">
        <v>376</v>
      </c>
      <c r="D80" s="122" t="s">
        <v>377</v>
      </c>
      <c r="E80" s="122" t="s">
        <v>378</v>
      </c>
      <c r="F80" s="123">
        <v>-46750</v>
      </c>
      <c r="G80" s="123">
        <v>-347.94</v>
      </c>
      <c r="H80" s="123">
        <v>-0.28999999999999998</v>
      </c>
    </row>
    <row r="81" spans="2:8">
      <c r="B81" s="122" t="s">
        <v>1347</v>
      </c>
      <c r="C81" s="121" t="s">
        <v>376</v>
      </c>
      <c r="D81" s="122" t="s">
        <v>396</v>
      </c>
      <c r="E81" s="122" t="s">
        <v>402</v>
      </c>
      <c r="F81" s="123">
        <v>-16800</v>
      </c>
      <c r="G81" s="123">
        <v>-397.54</v>
      </c>
      <c r="H81" s="123">
        <v>-0.33</v>
      </c>
    </row>
    <row r="82" spans="2:8">
      <c r="B82" s="122" t="s">
        <v>1318</v>
      </c>
      <c r="C82" s="121" t="s">
        <v>376</v>
      </c>
      <c r="D82" s="122" t="s">
        <v>381</v>
      </c>
      <c r="E82" s="122" t="s">
        <v>382</v>
      </c>
      <c r="F82" s="123">
        <v>-24600</v>
      </c>
      <c r="G82" s="123">
        <v>-467.12</v>
      </c>
      <c r="H82" s="123">
        <v>-0.39</v>
      </c>
    </row>
    <row r="83" spans="2:8">
      <c r="B83" s="122" t="s">
        <v>1216</v>
      </c>
      <c r="C83" s="121" t="s">
        <v>376</v>
      </c>
      <c r="D83" s="122" t="s">
        <v>381</v>
      </c>
      <c r="E83" s="122" t="s">
        <v>388</v>
      </c>
      <c r="F83" s="123">
        <v>-78400</v>
      </c>
      <c r="G83" s="123">
        <v>-563.11</v>
      </c>
      <c r="H83" s="123">
        <v>-0.46</v>
      </c>
    </row>
    <row r="84" spans="2:8">
      <c r="B84" s="122" t="s">
        <v>1317</v>
      </c>
      <c r="C84" s="121" t="s">
        <v>376</v>
      </c>
      <c r="D84" s="122" t="s">
        <v>590</v>
      </c>
      <c r="E84" s="122" t="s">
        <v>671</v>
      </c>
      <c r="F84" s="123">
        <v>-90450</v>
      </c>
      <c r="G84" s="123">
        <v>-596.42999999999995</v>
      </c>
      <c r="H84" s="123">
        <v>-0.49</v>
      </c>
    </row>
    <row r="85" spans="2:8">
      <c r="B85" s="122" t="s">
        <v>706</v>
      </c>
      <c r="C85" s="121" t="s">
        <v>376</v>
      </c>
      <c r="D85" s="122" t="s">
        <v>377</v>
      </c>
      <c r="E85" s="122" t="s">
        <v>629</v>
      </c>
      <c r="F85" s="123">
        <v>-132000</v>
      </c>
      <c r="G85" s="123">
        <v>-609.58000000000004</v>
      </c>
      <c r="H85" s="123">
        <v>-0.5</v>
      </c>
    </row>
    <row r="86" spans="2:8">
      <c r="B86" s="122" t="s">
        <v>1340</v>
      </c>
      <c r="C86" s="121" t="s">
        <v>376</v>
      </c>
      <c r="D86" s="122" t="s">
        <v>379</v>
      </c>
      <c r="E86" s="122" t="s">
        <v>380</v>
      </c>
      <c r="F86" s="123">
        <v>-43500</v>
      </c>
      <c r="G86" s="123">
        <v>-1035.95</v>
      </c>
      <c r="H86" s="123">
        <v>-0.85</v>
      </c>
    </row>
    <row r="87" spans="2:8">
      <c r="B87" s="122" t="s">
        <v>1424</v>
      </c>
      <c r="C87" s="121" t="s">
        <v>376</v>
      </c>
      <c r="D87" s="122" t="s">
        <v>538</v>
      </c>
      <c r="E87" s="122" t="s">
        <v>667</v>
      </c>
      <c r="F87" s="123">
        <v>-14000</v>
      </c>
      <c r="G87" s="123">
        <v>-1042.04</v>
      </c>
      <c r="H87" s="123">
        <v>-0.86</v>
      </c>
    </row>
    <row r="88" spans="2:8">
      <c r="B88" s="122" t="s">
        <v>1323</v>
      </c>
      <c r="C88" s="121" t="s">
        <v>376</v>
      </c>
      <c r="D88" s="122" t="s">
        <v>391</v>
      </c>
      <c r="E88" s="122" t="s">
        <v>392</v>
      </c>
      <c r="F88" s="123">
        <v>-168150</v>
      </c>
      <c r="G88" s="123">
        <v>-1155.78</v>
      </c>
      <c r="H88" s="123">
        <v>-0.95</v>
      </c>
    </row>
    <row r="89" spans="2:8">
      <c r="B89" s="122" t="s">
        <v>1346</v>
      </c>
      <c r="C89" s="121" t="s">
        <v>376</v>
      </c>
      <c r="D89" s="122" t="s">
        <v>381</v>
      </c>
      <c r="E89" s="122" t="s">
        <v>384</v>
      </c>
      <c r="F89" s="123">
        <v>-36600</v>
      </c>
      <c r="G89" s="123">
        <v>-1370.43</v>
      </c>
      <c r="H89" s="123">
        <v>-1.1299999999999999</v>
      </c>
    </row>
    <row r="90" spans="2:8">
      <c r="B90" s="122" t="s">
        <v>1328</v>
      </c>
      <c r="C90" s="121" t="s">
        <v>376</v>
      </c>
      <c r="D90" s="122" t="s">
        <v>389</v>
      </c>
      <c r="E90" s="122" t="s">
        <v>390</v>
      </c>
      <c r="F90" s="123">
        <v>-73500</v>
      </c>
      <c r="G90" s="123">
        <v>-1906.11</v>
      </c>
      <c r="H90" s="123">
        <v>-1.57</v>
      </c>
    </row>
    <row r="91" spans="2:8">
      <c r="B91" s="122" t="s">
        <v>1296</v>
      </c>
      <c r="C91" s="121" t="s">
        <v>376</v>
      </c>
      <c r="D91" s="122" t="s">
        <v>419</v>
      </c>
      <c r="E91" s="122" t="s">
        <v>420</v>
      </c>
      <c r="F91" s="123">
        <v>-28400</v>
      </c>
      <c r="G91" s="123">
        <v>-2167.19</v>
      </c>
      <c r="H91" s="123">
        <v>-1.79</v>
      </c>
    </row>
    <row r="92" spans="2:8">
      <c r="B92" s="131" t="s">
        <v>449</v>
      </c>
      <c r="C92" s="209"/>
      <c r="D92" s="131"/>
      <c r="E92" s="131"/>
      <c r="F92" s="17"/>
      <c r="G92" s="17">
        <f>SUM(G12:G78)</f>
        <v>82324.28</v>
      </c>
      <c r="H92" s="17">
        <f>SUM(H12:H78)</f>
        <v>67.86999999999999</v>
      </c>
    </row>
    <row r="93" spans="2:8">
      <c r="B93" s="270" t="s">
        <v>2983</v>
      </c>
      <c r="C93" s="209"/>
      <c r="D93" s="131"/>
      <c r="E93" s="131"/>
      <c r="F93" s="17"/>
      <c r="G93" s="17"/>
      <c r="H93" s="17"/>
    </row>
    <row r="94" spans="2:8">
      <c r="B94" s="270" t="s">
        <v>2984</v>
      </c>
      <c r="C94" s="209"/>
      <c r="D94" s="131"/>
      <c r="E94" s="131"/>
      <c r="F94" s="17"/>
      <c r="G94" s="17"/>
      <c r="H94" s="17"/>
    </row>
    <row r="95" spans="2:8">
      <c r="B95" s="122" t="s">
        <v>679</v>
      </c>
      <c r="C95" s="121" t="s">
        <v>376</v>
      </c>
      <c r="D95" s="220" t="s">
        <v>2987</v>
      </c>
      <c r="E95" s="220" t="s">
        <v>680</v>
      </c>
      <c r="F95" s="123">
        <v>380</v>
      </c>
      <c r="G95" s="123">
        <v>7143.24</v>
      </c>
      <c r="H95" s="123">
        <v>5.89</v>
      </c>
    </row>
    <row r="96" spans="2:8">
      <c r="B96" s="122" t="s">
        <v>681</v>
      </c>
      <c r="C96" s="121" t="s">
        <v>376</v>
      </c>
      <c r="D96" s="122" t="s">
        <v>2988</v>
      </c>
      <c r="E96" s="122" t="s">
        <v>682</v>
      </c>
      <c r="F96" s="123">
        <v>165</v>
      </c>
      <c r="G96" s="123">
        <v>1858.31</v>
      </c>
      <c r="H96" s="123">
        <v>1.53</v>
      </c>
    </row>
    <row r="97" spans="2:10">
      <c r="B97" s="122" t="s">
        <v>683</v>
      </c>
      <c r="C97" s="121" t="s">
        <v>376</v>
      </c>
      <c r="D97" s="220" t="s">
        <v>2986</v>
      </c>
      <c r="E97" s="122" t="s">
        <v>684</v>
      </c>
      <c r="F97" s="123">
        <v>313</v>
      </c>
      <c r="G97" s="123">
        <v>1506.12</v>
      </c>
      <c r="H97" s="123">
        <v>1.24</v>
      </c>
    </row>
    <row r="98" spans="2:10">
      <c r="B98" s="270" t="s">
        <v>2985</v>
      </c>
      <c r="C98" s="209"/>
      <c r="D98" s="131"/>
      <c r="E98" s="131"/>
      <c r="F98" s="17"/>
      <c r="G98" s="17"/>
      <c r="H98" s="17"/>
    </row>
    <row r="99" spans="2:10">
      <c r="B99" s="122" t="s">
        <v>3002</v>
      </c>
      <c r="C99" s="121" t="s">
        <v>376</v>
      </c>
      <c r="D99" s="122" t="s">
        <v>2988</v>
      </c>
      <c r="E99" s="122" t="s">
        <v>682</v>
      </c>
      <c r="F99" s="123">
        <v>-165</v>
      </c>
      <c r="G99" s="123">
        <v>-1858.3125</v>
      </c>
      <c r="H99" s="210">
        <v>-1.5318732003874838</v>
      </c>
      <c r="J99" s="192"/>
    </row>
    <row r="100" spans="2:10">
      <c r="B100" s="122" t="s">
        <v>3003</v>
      </c>
      <c r="C100" s="121" t="s">
        <v>376</v>
      </c>
      <c r="D100" s="220" t="s">
        <v>3023</v>
      </c>
      <c r="E100" s="220" t="s">
        <v>3024</v>
      </c>
      <c r="F100" s="123">
        <v>30</v>
      </c>
      <c r="G100" s="123">
        <v>93.87</v>
      </c>
      <c r="H100" s="210">
        <v>7.738038533366863E-2</v>
      </c>
      <c r="J100" s="192"/>
    </row>
    <row r="101" spans="2:10">
      <c r="B101" s="122" t="s">
        <v>3004</v>
      </c>
      <c r="C101" s="121" t="s">
        <v>376</v>
      </c>
      <c r="D101" s="220" t="s">
        <v>3023</v>
      </c>
      <c r="E101" s="220" t="s">
        <v>3024</v>
      </c>
      <c r="F101" s="123">
        <v>-30</v>
      </c>
      <c r="G101" s="123">
        <v>-93.33</v>
      </c>
      <c r="H101" s="210">
        <v>-7.6935244094932284E-2</v>
      </c>
      <c r="J101" s="192"/>
    </row>
    <row r="102" spans="2:10">
      <c r="B102" s="122" t="s">
        <v>3005</v>
      </c>
      <c r="C102" s="121" t="s">
        <v>376</v>
      </c>
      <c r="D102" s="220" t="s">
        <v>3025</v>
      </c>
      <c r="E102" s="220" t="s">
        <v>3026</v>
      </c>
      <c r="F102" s="123">
        <v>85</v>
      </c>
      <c r="G102" s="123">
        <v>476.85</v>
      </c>
      <c r="H102" s="210">
        <v>0.39308444387301472</v>
      </c>
      <c r="J102" s="192"/>
    </row>
    <row r="103" spans="2:10">
      <c r="B103" s="122" t="s">
        <v>3006</v>
      </c>
      <c r="C103" s="121" t="s">
        <v>376</v>
      </c>
      <c r="D103" s="220" t="s">
        <v>3025</v>
      </c>
      <c r="E103" s="220" t="s">
        <v>3026</v>
      </c>
      <c r="F103" s="123">
        <v>-85</v>
      </c>
      <c r="G103" s="123">
        <v>-478.125</v>
      </c>
      <c r="H103" s="210">
        <v>-0.39413547179780889</v>
      </c>
      <c r="J103" s="192"/>
    </row>
    <row r="104" spans="2:10">
      <c r="B104" s="122" t="s">
        <v>3007</v>
      </c>
      <c r="C104" s="121" t="s">
        <v>376</v>
      </c>
      <c r="D104" s="220" t="s">
        <v>3027</v>
      </c>
      <c r="E104" s="220" t="s">
        <v>3028</v>
      </c>
      <c r="F104" s="123">
        <v>-33</v>
      </c>
      <c r="G104" s="123">
        <v>-1587.2670000000001</v>
      </c>
      <c r="H104" s="210">
        <v>-1.3084407381209782</v>
      </c>
      <c r="J104" s="192"/>
    </row>
    <row r="105" spans="2:10">
      <c r="B105" s="122" t="s">
        <v>3008</v>
      </c>
      <c r="C105" s="121" t="s">
        <v>376</v>
      </c>
      <c r="D105" s="220" t="s">
        <v>3027</v>
      </c>
      <c r="E105" s="220" t="s">
        <v>3028</v>
      </c>
      <c r="F105" s="123">
        <v>33</v>
      </c>
      <c r="G105" s="123">
        <v>1589.3789999999999</v>
      </c>
      <c r="H105" s="210">
        <v>1.3101817349658136</v>
      </c>
      <c r="J105" s="192"/>
    </row>
    <row r="106" spans="2:10">
      <c r="B106" s="122" t="s">
        <v>3008</v>
      </c>
      <c r="C106" s="121" t="s">
        <v>376</v>
      </c>
      <c r="D106" s="220" t="s">
        <v>3027</v>
      </c>
      <c r="E106" s="220" t="s">
        <v>3028</v>
      </c>
      <c r="F106" s="123">
        <v>11</v>
      </c>
      <c r="G106" s="123">
        <v>529.79300000000001</v>
      </c>
      <c r="H106" s="210">
        <v>0.43672724498860455</v>
      </c>
      <c r="J106" s="192"/>
    </row>
    <row r="107" spans="2:10">
      <c r="B107" s="122" t="s">
        <v>3009</v>
      </c>
      <c r="C107" s="121" t="s">
        <v>376</v>
      </c>
      <c r="D107" s="220" t="s">
        <v>2986</v>
      </c>
      <c r="E107" s="122" t="s">
        <v>684</v>
      </c>
      <c r="F107" s="123">
        <v>400</v>
      </c>
      <c r="G107" s="123">
        <v>1924.76</v>
      </c>
      <c r="H107" s="210">
        <v>1.5866482419818049</v>
      </c>
      <c r="J107" s="192"/>
    </row>
    <row r="108" spans="2:10">
      <c r="B108" s="122" t="s">
        <v>3010</v>
      </c>
      <c r="C108" s="121" t="s">
        <v>376</v>
      </c>
      <c r="D108" s="122" t="s">
        <v>3029</v>
      </c>
      <c r="E108" s="122" t="s">
        <v>3029</v>
      </c>
      <c r="F108" s="123">
        <v>1000</v>
      </c>
      <c r="G108" s="123">
        <v>141.87</v>
      </c>
      <c r="H108" s="210">
        <v>0.11694849544356631</v>
      </c>
      <c r="J108" s="192"/>
    </row>
    <row r="109" spans="2:10">
      <c r="B109" s="122" t="s">
        <v>3011</v>
      </c>
      <c r="C109" s="121" t="s">
        <v>376</v>
      </c>
      <c r="D109" s="122" t="s">
        <v>3029</v>
      </c>
      <c r="E109" s="122" t="s">
        <v>3029</v>
      </c>
      <c r="F109" s="123">
        <v>3650</v>
      </c>
      <c r="G109" s="123">
        <v>517.09550000000002</v>
      </c>
      <c r="H109" s="210">
        <v>0.42626024336109569</v>
      </c>
      <c r="J109" s="192"/>
    </row>
    <row r="110" spans="2:10">
      <c r="B110" s="122" t="s">
        <v>3014</v>
      </c>
      <c r="C110" s="121" t="s">
        <v>376</v>
      </c>
      <c r="D110" s="122" t="s">
        <v>3030</v>
      </c>
      <c r="E110" s="122" t="s">
        <v>3030</v>
      </c>
      <c r="F110" s="123">
        <v>70</v>
      </c>
      <c r="G110" s="123">
        <v>494.8125</v>
      </c>
      <c r="H110" s="210">
        <v>0.40789157257820297</v>
      </c>
      <c r="J110" s="192"/>
    </row>
    <row r="111" spans="2:10">
      <c r="B111" s="122" t="s">
        <v>3012</v>
      </c>
      <c r="C111" s="121" t="s">
        <v>376</v>
      </c>
      <c r="D111" s="122" t="s">
        <v>3029</v>
      </c>
      <c r="E111" s="122" t="s">
        <v>3029</v>
      </c>
      <c r="F111" s="123">
        <v>2900</v>
      </c>
      <c r="G111" s="123">
        <v>503.26600000000002</v>
      </c>
      <c r="H111" s="210">
        <v>0.41486009380349509</v>
      </c>
      <c r="J111" s="192"/>
    </row>
    <row r="112" spans="2:10">
      <c r="B112" s="122" t="s">
        <v>3013</v>
      </c>
      <c r="C112" s="121" t="s">
        <v>376</v>
      </c>
      <c r="D112" s="122" t="s">
        <v>3029</v>
      </c>
      <c r="E112" s="122" t="s">
        <v>3029</v>
      </c>
      <c r="F112" s="123">
        <v>550</v>
      </c>
      <c r="G112" s="123">
        <v>95.271000000000001</v>
      </c>
      <c r="H112" s="210">
        <v>7.853527954750128E-2</v>
      </c>
      <c r="J112" s="192"/>
    </row>
    <row r="113" spans="2:10">
      <c r="B113" s="122" t="s">
        <v>3020</v>
      </c>
      <c r="C113" s="121" t="s">
        <v>376</v>
      </c>
      <c r="D113" s="122" t="s">
        <v>3031</v>
      </c>
      <c r="E113" s="122" t="s">
        <v>3032</v>
      </c>
      <c r="F113" s="123">
        <v>5</v>
      </c>
      <c r="G113" s="123">
        <v>16.668749999999999</v>
      </c>
      <c r="H113" s="210">
        <v>1.3740644487382435E-2</v>
      </c>
      <c r="J113" s="192"/>
    </row>
    <row r="114" spans="2:10">
      <c r="B114" s="122" t="s">
        <v>3021</v>
      </c>
      <c r="C114" s="121" t="s">
        <v>376</v>
      </c>
      <c r="D114" s="122" t="s">
        <v>3031</v>
      </c>
      <c r="E114" s="122" t="s">
        <v>3032</v>
      </c>
      <c r="F114" s="123">
        <v>15</v>
      </c>
      <c r="G114" s="123">
        <v>51.84375</v>
      </c>
      <c r="H114" s="210">
        <v>4.2736650177291821E-2</v>
      </c>
      <c r="J114" s="192"/>
    </row>
    <row r="115" spans="2:10">
      <c r="B115" s="122" t="s">
        <v>3017</v>
      </c>
      <c r="C115" s="121" t="s">
        <v>376</v>
      </c>
      <c r="D115" s="220" t="s">
        <v>3033</v>
      </c>
      <c r="E115" s="220" t="s">
        <v>705</v>
      </c>
      <c r="F115" s="123">
        <v>-10</v>
      </c>
      <c r="G115" s="123">
        <v>-235.27500000000001</v>
      </c>
      <c r="H115" s="210">
        <v>-0.1939455647105453</v>
      </c>
      <c r="J115" s="192"/>
    </row>
    <row r="116" spans="2:10">
      <c r="B116" s="122" t="s">
        <v>3018</v>
      </c>
      <c r="C116" s="121" t="s">
        <v>376</v>
      </c>
      <c r="D116" s="220" t="s">
        <v>3033</v>
      </c>
      <c r="E116" s="220" t="s">
        <v>705</v>
      </c>
      <c r="F116" s="123">
        <v>10</v>
      </c>
      <c r="G116" s="123">
        <v>235.44</v>
      </c>
      <c r="H116" s="210">
        <v>0.19408158008904808</v>
      </c>
      <c r="J116" s="192"/>
    </row>
    <row r="117" spans="2:10">
      <c r="B117" s="122" t="s">
        <v>3016</v>
      </c>
      <c r="C117" s="121" t="s">
        <v>376</v>
      </c>
      <c r="D117" s="220" t="s">
        <v>2987</v>
      </c>
      <c r="E117" s="122" t="s">
        <v>704</v>
      </c>
      <c r="F117" s="123">
        <v>578</v>
      </c>
      <c r="G117" s="123">
        <v>363.51576</v>
      </c>
      <c r="H117" s="210">
        <v>0.29965899204923202</v>
      </c>
      <c r="J117" s="192"/>
    </row>
    <row r="118" spans="2:10">
      <c r="B118" s="122" t="s">
        <v>3019</v>
      </c>
      <c r="C118" s="121" t="s">
        <v>376</v>
      </c>
      <c r="D118" s="220" t="s">
        <v>2987</v>
      </c>
      <c r="E118" s="220" t="s">
        <v>680</v>
      </c>
      <c r="F118" s="123">
        <v>-219</v>
      </c>
      <c r="G118" s="123">
        <v>-4116.7619999999997</v>
      </c>
      <c r="H118" s="210">
        <v>-3.3935935856717205</v>
      </c>
      <c r="J118" s="192"/>
    </row>
    <row r="119" spans="2:10">
      <c r="B119" s="122" t="s">
        <v>3019</v>
      </c>
      <c r="C119" s="121" t="s">
        <v>376</v>
      </c>
      <c r="D119" s="220" t="s">
        <v>2987</v>
      </c>
      <c r="E119" s="220" t="s">
        <v>680</v>
      </c>
      <c r="F119" s="123">
        <v>-91</v>
      </c>
      <c r="G119" s="123">
        <v>-1710.6179999999999</v>
      </c>
      <c r="H119" s="210">
        <v>-1.4101233620827696</v>
      </c>
      <c r="J119" s="192"/>
    </row>
    <row r="120" spans="2:10">
      <c r="B120" s="221" t="s">
        <v>3022</v>
      </c>
      <c r="C120" s="121" t="s">
        <v>376</v>
      </c>
      <c r="D120" s="220" t="s">
        <v>2987</v>
      </c>
      <c r="E120" s="220" t="s">
        <v>680</v>
      </c>
      <c r="F120" s="123">
        <v>65</v>
      </c>
      <c r="G120" s="123">
        <v>1233.96</v>
      </c>
      <c r="H120" s="210">
        <v>1.0171971906501944</v>
      </c>
      <c r="J120" s="192"/>
    </row>
    <row r="121" spans="2:10">
      <c r="B121" s="122" t="s">
        <v>3015</v>
      </c>
      <c r="C121" s="121" t="s">
        <v>376</v>
      </c>
      <c r="D121" s="122" t="s">
        <v>3034</v>
      </c>
      <c r="E121" s="222" t="s">
        <v>703</v>
      </c>
      <c r="F121" s="123">
        <v>156</v>
      </c>
      <c r="G121" s="123">
        <v>495.54180000000002</v>
      </c>
      <c r="H121" s="210">
        <v>0.40849276055118522</v>
      </c>
      <c r="J121" s="192"/>
    </row>
    <row r="122" spans="2:10">
      <c r="B122" s="271" t="s">
        <v>3001</v>
      </c>
      <c r="C122" s="209"/>
      <c r="D122" s="131"/>
      <c r="E122" s="131"/>
      <c r="F122" s="17"/>
      <c r="G122" s="266">
        <f>+SUMIF(G95:G121,"&gt;0",G95:G121)</f>
        <v>19271.607059999998</v>
      </c>
      <c r="H122" s="266">
        <f>+SUMIF(H95:H121,"&gt;0",H95:H121)</f>
        <v>15.884425553881101</v>
      </c>
      <c r="I122" s="272"/>
    </row>
    <row r="123" spans="2:10">
      <c r="B123" s="226" t="s">
        <v>343</v>
      </c>
      <c r="C123" s="227" t="s">
        <v>344</v>
      </c>
      <c r="D123" s="226" t="s">
        <v>345</v>
      </c>
      <c r="E123" s="226" t="s">
        <v>346</v>
      </c>
      <c r="F123" s="228" t="s">
        <v>347</v>
      </c>
      <c r="G123" s="228" t="s">
        <v>348</v>
      </c>
      <c r="H123" s="228" t="s">
        <v>349</v>
      </c>
    </row>
    <row r="124" spans="2:10">
      <c r="B124" s="131" t="s">
        <v>350</v>
      </c>
    </row>
    <row r="125" spans="2:10">
      <c r="B125" s="131" t="s">
        <v>351</v>
      </c>
    </row>
    <row r="126" spans="2:10">
      <c r="B126" s="131" t="s">
        <v>352</v>
      </c>
    </row>
    <row r="127" spans="2:10">
      <c r="B127" s="122" t="s">
        <v>709</v>
      </c>
      <c r="C127" s="121">
        <v>5.8</v>
      </c>
      <c r="D127" s="122" t="s">
        <v>354</v>
      </c>
      <c r="E127" s="122" t="s">
        <v>710</v>
      </c>
      <c r="F127" s="123">
        <v>2500000</v>
      </c>
      <c r="G127" s="123">
        <v>2484.11</v>
      </c>
      <c r="H127" s="123">
        <v>2.0499999999999998</v>
      </c>
    </row>
    <row r="128" spans="2:10">
      <c r="B128" s="122" t="s">
        <v>548</v>
      </c>
      <c r="C128" s="121">
        <v>5.84</v>
      </c>
      <c r="D128" s="122" t="s">
        <v>354</v>
      </c>
      <c r="E128" s="122" t="s">
        <v>549</v>
      </c>
      <c r="F128" s="123">
        <v>1800000</v>
      </c>
      <c r="G128" s="123">
        <v>1896.05</v>
      </c>
      <c r="H128" s="123">
        <v>1.56</v>
      </c>
    </row>
    <row r="129" spans="2:11">
      <c r="B129" s="122" t="s">
        <v>711</v>
      </c>
      <c r="C129" s="121">
        <v>4.99</v>
      </c>
      <c r="D129" s="122" t="s">
        <v>354</v>
      </c>
      <c r="E129" s="122" t="s">
        <v>712</v>
      </c>
      <c r="F129" s="123">
        <v>1500000</v>
      </c>
      <c r="G129" s="123">
        <v>1567.9</v>
      </c>
      <c r="H129" s="123">
        <v>1.29</v>
      </c>
    </row>
    <row r="130" spans="2:11">
      <c r="B130" s="122" t="s">
        <v>713</v>
      </c>
      <c r="C130" s="121">
        <v>6.35</v>
      </c>
      <c r="D130" s="122" t="s">
        <v>354</v>
      </c>
      <c r="E130" s="122" t="s">
        <v>714</v>
      </c>
      <c r="F130" s="123">
        <v>79500</v>
      </c>
      <c r="G130" s="123">
        <v>76.459999999999994</v>
      </c>
      <c r="H130" s="123">
        <v>0.06</v>
      </c>
    </row>
    <row r="131" spans="2:11">
      <c r="B131" s="131" t="s">
        <v>356</v>
      </c>
      <c r="C131" s="209"/>
      <c r="D131" s="131"/>
      <c r="E131" s="131"/>
      <c r="F131" s="17"/>
      <c r="G131" s="17">
        <f>SUM(G123:G130)</f>
        <v>6024.5199999999995</v>
      </c>
      <c r="H131" s="17">
        <f>SUM(H123:H130)</f>
        <v>4.96</v>
      </c>
    </row>
    <row r="132" spans="2:11">
      <c r="B132" s="131" t="s">
        <v>556</v>
      </c>
    </row>
    <row r="133" spans="2:11">
      <c r="B133" s="122" t="s">
        <v>715</v>
      </c>
      <c r="C133" s="121">
        <v>4.96</v>
      </c>
      <c r="D133" s="122" t="s">
        <v>570</v>
      </c>
      <c r="E133" s="122" t="s">
        <v>716</v>
      </c>
      <c r="F133" s="123">
        <v>250</v>
      </c>
      <c r="G133" s="123">
        <v>2497.02</v>
      </c>
      <c r="H133" s="123">
        <v>2.06</v>
      </c>
    </row>
    <row r="134" spans="2:11">
      <c r="B134" s="122" t="s">
        <v>1425</v>
      </c>
      <c r="C134" s="121">
        <v>6.08</v>
      </c>
      <c r="D134" s="122" t="s">
        <v>557</v>
      </c>
      <c r="E134" s="122" t="s">
        <v>717</v>
      </c>
      <c r="F134" s="123">
        <v>250</v>
      </c>
      <c r="G134" s="123">
        <v>2494.16</v>
      </c>
      <c r="H134" s="123">
        <v>2.06</v>
      </c>
    </row>
    <row r="135" spans="2:11">
      <c r="B135" s="122" t="s">
        <v>718</v>
      </c>
      <c r="C135" s="121">
        <v>4.74</v>
      </c>
      <c r="D135" s="122" t="s">
        <v>557</v>
      </c>
      <c r="E135" s="122" t="s">
        <v>719</v>
      </c>
      <c r="F135" s="123">
        <v>50</v>
      </c>
      <c r="G135" s="123">
        <v>519.34</v>
      </c>
      <c r="H135" s="123">
        <v>0.43</v>
      </c>
    </row>
    <row r="136" spans="2:11">
      <c r="B136" s="122" t="s">
        <v>1426</v>
      </c>
      <c r="C136" s="121">
        <v>6.76</v>
      </c>
      <c r="D136" s="122" t="s">
        <v>557</v>
      </c>
      <c r="E136" s="122" t="s">
        <v>561</v>
      </c>
      <c r="F136" s="123">
        <v>50</v>
      </c>
      <c r="G136" s="123">
        <v>491.85</v>
      </c>
      <c r="H136" s="123">
        <v>0.41</v>
      </c>
    </row>
    <row r="137" spans="2:11">
      <c r="B137" s="122" t="s">
        <v>720</v>
      </c>
      <c r="C137" s="121">
        <v>4.97</v>
      </c>
      <c r="D137" s="122" t="s">
        <v>557</v>
      </c>
      <c r="E137" s="122" t="s">
        <v>721</v>
      </c>
      <c r="F137" s="123">
        <v>30</v>
      </c>
      <c r="G137" s="123">
        <v>306.27</v>
      </c>
      <c r="H137" s="123">
        <v>0.25</v>
      </c>
    </row>
    <row r="138" spans="2:11">
      <c r="B138" s="131" t="s">
        <v>578</v>
      </c>
      <c r="C138" s="209"/>
      <c r="D138" s="131"/>
      <c r="E138" s="131"/>
      <c r="F138" s="17"/>
      <c r="G138" s="17">
        <f>SUM(G132:G137)</f>
        <v>6308.6400000000012</v>
      </c>
      <c r="H138" s="17">
        <f>SUM(H132:H137)</f>
        <v>5.21</v>
      </c>
    </row>
    <row r="139" spans="2:11" s="126" customFormat="1">
      <c r="B139" s="124" t="s">
        <v>2982</v>
      </c>
      <c r="C139" s="129"/>
      <c r="D139" s="124"/>
      <c r="E139" s="124"/>
      <c r="F139" s="128"/>
      <c r="G139" s="128"/>
      <c r="H139" s="128"/>
      <c r="I139" s="273"/>
    </row>
    <row r="140" spans="2:11">
      <c r="B140" s="122" t="s">
        <v>341</v>
      </c>
      <c r="C140" s="121" t="s">
        <v>376</v>
      </c>
      <c r="D140" s="122" t="s">
        <v>707</v>
      </c>
      <c r="E140" s="122" t="s">
        <v>708</v>
      </c>
      <c r="F140" s="123">
        <v>88220.942999999999</v>
      </c>
      <c r="G140" s="123">
        <v>2938</v>
      </c>
      <c r="H140" s="123">
        <v>2.42</v>
      </c>
    </row>
    <row r="141" spans="2:11" s="126" customFormat="1">
      <c r="B141" s="124" t="s">
        <v>924</v>
      </c>
      <c r="C141" s="129"/>
      <c r="D141" s="124"/>
      <c r="E141" s="124"/>
      <c r="F141" s="128"/>
      <c r="G141" s="128">
        <f>SUM(G140)</f>
        <v>2938</v>
      </c>
      <c r="H141" s="128">
        <f>SUM(H140)</f>
        <v>2.42</v>
      </c>
      <c r="I141" s="273"/>
    </row>
    <row r="142" spans="2:11">
      <c r="B142" s="131" t="s">
        <v>502</v>
      </c>
      <c r="C142" s="209"/>
      <c r="D142" s="131"/>
      <c r="E142" s="131"/>
      <c r="F142" s="17"/>
      <c r="G142" s="17">
        <v>10256.24</v>
      </c>
      <c r="H142" s="17">
        <v>8.4499999999999993</v>
      </c>
    </row>
    <row r="143" spans="2:11">
      <c r="B143" s="131" t="s">
        <v>361</v>
      </c>
      <c r="C143" s="209"/>
      <c r="D143" s="131"/>
      <c r="E143" s="131"/>
      <c r="F143" s="17"/>
      <c r="G143" s="17">
        <f>+G92+G122+G131+G138+G141+G142</f>
        <v>127123.28706</v>
      </c>
      <c r="H143" s="17">
        <f>+H92+H122+H131+H138+H141+H142</f>
        <v>104.79442555388108</v>
      </c>
      <c r="I143" s="272"/>
      <c r="J143" s="272"/>
      <c r="K143" s="17"/>
    </row>
    <row r="144" spans="2:11">
      <c r="B144" s="131" t="s">
        <v>503</v>
      </c>
      <c r="C144" s="209"/>
      <c r="D144" s="131"/>
      <c r="E144" s="131"/>
      <c r="F144" s="17"/>
      <c r="G144" s="17">
        <f>+G145-G143</f>
        <v>-5813.4750253000093</v>
      </c>
      <c r="H144" s="17">
        <f>+H145-H143</f>
        <v>-4.7944255538810836</v>
      </c>
      <c r="J144" s="17"/>
      <c r="K144" s="17"/>
    </row>
    <row r="145" spans="2:11">
      <c r="B145" s="131" t="s">
        <v>363</v>
      </c>
      <c r="C145" s="209"/>
      <c r="D145" s="131"/>
      <c r="E145" s="131"/>
      <c r="F145" s="17"/>
      <c r="G145" s="17">
        <v>121309.81203469999</v>
      </c>
      <c r="H145" s="17">
        <v>100</v>
      </c>
      <c r="J145" s="17"/>
      <c r="K145" s="17"/>
    </row>
    <row r="146" spans="2:11">
      <c r="B146" s="122" t="s">
        <v>364</v>
      </c>
    </row>
    <row r="147" spans="2:11">
      <c r="B147" s="122" t="s">
        <v>365</v>
      </c>
    </row>
    <row r="148" spans="2:11">
      <c r="B148" s="122" t="s">
        <v>366</v>
      </c>
      <c r="C148" s="229">
        <v>44561</v>
      </c>
    </row>
    <row r="149" spans="2:11" ht="25.5">
      <c r="B149" s="230" t="s">
        <v>367</v>
      </c>
      <c r="C149" s="121" t="s">
        <v>368</v>
      </c>
    </row>
    <row r="150" spans="2:11">
      <c r="B150" s="131"/>
    </row>
    <row r="151" spans="2:11">
      <c r="B151" s="131" t="s">
        <v>369</v>
      </c>
    </row>
    <row r="152" spans="2:11">
      <c r="B152" s="131" t="s">
        <v>451</v>
      </c>
    </row>
    <row r="153" spans="2:11">
      <c r="B153" s="131" t="s">
        <v>3098</v>
      </c>
    </row>
    <row r="154" spans="2:11">
      <c r="B154" s="131" t="s">
        <v>722</v>
      </c>
      <c r="C154" s="209"/>
    </row>
    <row r="155" spans="2:11">
      <c r="B155" s="131" t="s">
        <v>723</v>
      </c>
      <c r="C155" s="209"/>
    </row>
    <row r="156" spans="2:11">
      <c r="B156" s="131" t="s">
        <v>724</v>
      </c>
      <c r="C156" s="209"/>
    </row>
    <row r="157" spans="2:11">
      <c r="B157" s="131" t="s">
        <v>725</v>
      </c>
      <c r="C157" s="209"/>
    </row>
    <row r="158" spans="2:11">
      <c r="B158" s="131" t="s">
        <v>726</v>
      </c>
      <c r="C158" s="209"/>
    </row>
    <row r="159" spans="2:11">
      <c r="B159" s="131" t="s">
        <v>727</v>
      </c>
      <c r="C159" s="209"/>
    </row>
    <row r="160" spans="2:11">
      <c r="B160" s="131" t="s">
        <v>728</v>
      </c>
      <c r="C160" s="209"/>
    </row>
    <row r="161" spans="2:3">
      <c r="B161" s="131" t="s">
        <v>729</v>
      </c>
      <c r="C161" s="209"/>
    </row>
    <row r="162" spans="2:3">
      <c r="B162" s="131" t="s">
        <v>1613</v>
      </c>
      <c r="C162" s="209"/>
    </row>
    <row r="163" spans="2:3">
      <c r="B163" s="131" t="s">
        <v>371</v>
      </c>
    </row>
    <row r="164" spans="2:3">
      <c r="B164" s="131" t="s">
        <v>2490</v>
      </c>
    </row>
    <row r="165" spans="2:3">
      <c r="B165" s="131" t="s">
        <v>372</v>
      </c>
    </row>
    <row r="168" spans="2:3" ht="14.25">
      <c r="B168" s="232" t="s">
        <v>2568</v>
      </c>
      <c r="C168" s="220"/>
    </row>
    <row r="169" spans="2:3" ht="25.5">
      <c r="B169" s="188" t="s">
        <v>2560</v>
      </c>
      <c r="C169" s="188" t="s">
        <v>2561</v>
      </c>
    </row>
    <row r="170" spans="2:3">
      <c r="B170" s="233" t="s">
        <v>2562</v>
      </c>
      <c r="C170" s="234">
        <v>3856</v>
      </c>
    </row>
    <row r="171" spans="2:3">
      <c r="B171" s="233" t="s">
        <v>2563</v>
      </c>
      <c r="C171" s="234">
        <v>0</v>
      </c>
    </row>
    <row r="172" spans="2:3">
      <c r="B172" s="233" t="s">
        <v>2564</v>
      </c>
      <c r="C172" s="234">
        <v>0</v>
      </c>
    </row>
    <row r="173" spans="2:3">
      <c r="B173" s="233" t="s">
        <v>2565</v>
      </c>
      <c r="C173" s="234">
        <v>0</v>
      </c>
    </row>
    <row r="174" spans="2:3">
      <c r="B174" s="235" t="s">
        <v>2566</v>
      </c>
      <c r="C174" s="234">
        <v>2900</v>
      </c>
    </row>
    <row r="175" spans="2:3">
      <c r="B175" s="236" t="s">
        <v>2567</v>
      </c>
      <c r="C175" s="237">
        <f>SUM(C170:C174)</f>
        <v>6756</v>
      </c>
    </row>
    <row r="178" spans="1:9" s="123" customFormat="1" ht="15">
      <c r="A178" s="122"/>
      <c r="B178" s="213" t="s">
        <v>2569</v>
      </c>
      <c r="C178" s="214">
        <v>44561</v>
      </c>
      <c r="D178" s="126"/>
      <c r="E178" s="126"/>
      <c r="F178" s="127"/>
      <c r="I178" s="122"/>
    </row>
    <row r="179" spans="1:9" s="123" customFormat="1" ht="60">
      <c r="A179" s="122"/>
      <c r="B179" s="215" t="s">
        <v>2570</v>
      </c>
      <c r="C179" s="215" t="s">
        <v>2571</v>
      </c>
      <c r="D179" s="193" t="s">
        <v>2572</v>
      </c>
      <c r="E179" s="215" t="s">
        <v>2573</v>
      </c>
      <c r="F179" s="215" t="s">
        <v>2574</v>
      </c>
      <c r="I179" s="122"/>
    </row>
    <row r="180" spans="1:9" s="123" customFormat="1">
      <c r="A180" s="122"/>
      <c r="B180" s="268" t="s">
        <v>2601</v>
      </c>
      <c r="C180" s="274">
        <v>-168150</v>
      </c>
      <c r="D180" s="275">
        <v>678.83280000000002</v>
      </c>
      <c r="E180" s="275">
        <v>687.35</v>
      </c>
      <c r="F180" s="387" t="s">
        <v>2967</v>
      </c>
      <c r="I180" s="122"/>
    </row>
    <row r="181" spans="1:9" s="123" customFormat="1">
      <c r="A181" s="122"/>
      <c r="B181" s="268" t="s">
        <v>2636</v>
      </c>
      <c r="C181" s="274">
        <v>-16800</v>
      </c>
      <c r="D181" s="275">
        <v>2305.0484000000001</v>
      </c>
      <c r="E181" s="275">
        <v>2366.3000000000002</v>
      </c>
      <c r="F181" s="388"/>
      <c r="I181" s="122"/>
    </row>
    <row r="182" spans="1:9" s="123" customFormat="1">
      <c r="A182" s="122"/>
      <c r="B182" s="268" t="s">
        <v>2637</v>
      </c>
      <c r="C182" s="274">
        <v>-73500</v>
      </c>
      <c r="D182" s="275">
        <v>2569.5763000000002</v>
      </c>
      <c r="E182" s="275">
        <v>2593.35</v>
      </c>
      <c r="F182" s="388"/>
      <c r="I182" s="122"/>
    </row>
    <row r="183" spans="1:9" s="123" customFormat="1">
      <c r="A183" s="122"/>
      <c r="B183" s="268" t="s">
        <v>2638</v>
      </c>
      <c r="C183" s="274">
        <v>-46750</v>
      </c>
      <c r="D183" s="275">
        <v>734.27719999999999</v>
      </c>
      <c r="E183" s="275">
        <v>744.25</v>
      </c>
      <c r="F183" s="388"/>
      <c r="I183" s="122"/>
    </row>
    <row r="184" spans="1:9" s="123" customFormat="1">
      <c r="A184" s="122"/>
      <c r="B184" s="268" t="s">
        <v>2652</v>
      </c>
      <c r="C184" s="274">
        <v>-24600</v>
      </c>
      <c r="D184" s="275">
        <v>1871.181</v>
      </c>
      <c r="E184" s="275">
        <v>1898.85</v>
      </c>
      <c r="F184" s="388"/>
      <c r="I184" s="122"/>
    </row>
    <row r="185" spans="1:9" s="123" customFormat="1">
      <c r="A185" s="122"/>
      <c r="B185" s="268" t="s">
        <v>2657</v>
      </c>
      <c r="C185" s="274">
        <v>-90450</v>
      </c>
      <c r="D185" s="275">
        <v>654.07159999999999</v>
      </c>
      <c r="E185" s="275">
        <v>659.4</v>
      </c>
      <c r="F185" s="388"/>
      <c r="I185" s="122"/>
    </row>
    <row r="186" spans="1:9" s="123" customFormat="1">
      <c r="A186" s="122"/>
      <c r="B186" s="268" t="s">
        <v>2666</v>
      </c>
      <c r="C186" s="274">
        <v>-24650</v>
      </c>
      <c r="D186" s="275">
        <v>918.84050000000002</v>
      </c>
      <c r="E186" s="275">
        <v>954.45</v>
      </c>
      <c r="F186" s="388"/>
      <c r="I186" s="122"/>
    </row>
    <row r="187" spans="1:9" s="123" customFormat="1">
      <c r="A187" s="122"/>
      <c r="B187" s="268" t="s">
        <v>3068</v>
      </c>
      <c r="C187" s="274">
        <v>-14000</v>
      </c>
      <c r="D187" s="275">
        <v>7325.1013000000003</v>
      </c>
      <c r="E187" s="275">
        <v>7443.15</v>
      </c>
      <c r="F187" s="388"/>
      <c r="I187" s="122"/>
    </row>
    <row r="188" spans="1:9" s="123" customFormat="1">
      <c r="A188" s="122"/>
      <c r="B188" s="268" t="s">
        <v>2691</v>
      </c>
      <c r="C188" s="274">
        <v>-43500</v>
      </c>
      <c r="D188" s="275">
        <v>2376.0812000000001</v>
      </c>
      <c r="E188" s="275">
        <v>2381.5</v>
      </c>
      <c r="F188" s="388"/>
      <c r="I188" s="122"/>
    </row>
    <row r="189" spans="1:9" s="123" customFormat="1">
      <c r="A189" s="122"/>
      <c r="B189" s="268" t="s">
        <v>2698</v>
      </c>
      <c r="C189" s="274">
        <v>-132000</v>
      </c>
      <c r="D189" s="275">
        <v>460.40769999999998</v>
      </c>
      <c r="E189" s="275">
        <v>461.8</v>
      </c>
      <c r="F189" s="388"/>
      <c r="I189" s="122"/>
    </row>
    <row r="190" spans="1:9" s="123" customFormat="1">
      <c r="A190" s="122"/>
      <c r="B190" s="268" t="s">
        <v>2703</v>
      </c>
      <c r="C190" s="274">
        <v>-36600</v>
      </c>
      <c r="D190" s="275">
        <v>3700.0726</v>
      </c>
      <c r="E190" s="275">
        <v>3744.35</v>
      </c>
      <c r="F190" s="388"/>
      <c r="I190" s="122"/>
    </row>
    <row r="191" spans="1:9" s="123" customFormat="1">
      <c r="A191" s="122"/>
      <c r="B191" s="268" t="s">
        <v>2712</v>
      </c>
      <c r="C191" s="274">
        <v>-28400</v>
      </c>
      <c r="D191" s="275">
        <v>7305.0163000000002</v>
      </c>
      <c r="E191" s="275">
        <v>7630.95</v>
      </c>
      <c r="F191" s="388"/>
      <c r="I191" s="122"/>
    </row>
    <row r="192" spans="1:9" s="123" customFormat="1">
      <c r="A192" s="122"/>
      <c r="B192" s="268" t="s">
        <v>2717</v>
      </c>
      <c r="C192" s="274">
        <v>-78400</v>
      </c>
      <c r="D192" s="275">
        <v>698.46040000000005</v>
      </c>
      <c r="E192" s="275">
        <v>718.25</v>
      </c>
      <c r="F192" s="389"/>
      <c r="I192" s="122"/>
    </row>
    <row r="194" spans="1:9" s="123" customFormat="1">
      <c r="A194" s="122"/>
      <c r="B194" s="204" t="s">
        <v>3035</v>
      </c>
      <c r="C194" s="205">
        <v>9.8000000000000004E-2</v>
      </c>
      <c r="D194" s="126"/>
      <c r="E194" s="126"/>
      <c r="F194" s="127"/>
      <c r="I194" s="122"/>
    </row>
    <row r="195" spans="1:9" s="123" customFormat="1">
      <c r="A195" s="122"/>
      <c r="B195" s="126"/>
      <c r="C195" s="125"/>
      <c r="D195" s="126"/>
      <c r="E195" s="126"/>
      <c r="F195" s="127"/>
      <c r="I195" s="122"/>
    </row>
    <row r="196" spans="1:9" s="123" customFormat="1" ht="15">
      <c r="A196" s="122"/>
      <c r="B196" s="276" t="s">
        <v>2820</v>
      </c>
      <c r="C196" s="277"/>
      <c r="D196" s="239"/>
      <c r="E196" s="239"/>
      <c r="F196" s="278"/>
      <c r="I196" s="122"/>
    </row>
    <row r="197" spans="1:9" s="123" customFormat="1" ht="15">
      <c r="A197" s="122"/>
      <c r="B197" s="276"/>
      <c r="C197" s="277"/>
      <c r="D197" s="239"/>
      <c r="E197" s="239"/>
      <c r="F197" s="278"/>
      <c r="I197" s="122"/>
    </row>
    <row r="198" spans="1:9" s="123" customFormat="1" ht="15.75">
      <c r="A198" s="122"/>
      <c r="B198" s="242" t="s">
        <v>2721</v>
      </c>
      <c r="C198" s="190" t="s">
        <v>3036</v>
      </c>
      <c r="D198" s="120"/>
      <c r="E198" s="120"/>
      <c r="F198" s="279"/>
      <c r="I198" s="122"/>
    </row>
    <row r="199" spans="1:9" s="123" customFormat="1" ht="15">
      <c r="A199" s="122"/>
      <c r="B199" s="206" t="s">
        <v>2736</v>
      </c>
      <c r="C199" s="208">
        <v>1</v>
      </c>
      <c r="D199" s="239"/>
      <c r="E199" s="239"/>
      <c r="F199" s="278"/>
      <c r="I199" s="122"/>
    </row>
    <row r="200" spans="1:9" s="123" customFormat="1" ht="15">
      <c r="A200" s="122"/>
      <c r="B200" s="206" t="s">
        <v>2875</v>
      </c>
      <c r="C200" s="208">
        <v>1</v>
      </c>
      <c r="D200" s="239"/>
      <c r="E200" s="239"/>
      <c r="F200" s="278"/>
      <c r="I200" s="122"/>
    </row>
    <row r="201" spans="1:9" s="123" customFormat="1" ht="15">
      <c r="A201" s="122"/>
      <c r="B201" s="206" t="s">
        <v>2880</v>
      </c>
      <c r="C201" s="208">
        <v>1</v>
      </c>
      <c r="D201" s="239"/>
      <c r="E201" s="239"/>
      <c r="F201" s="278"/>
      <c r="I201" s="122"/>
    </row>
    <row r="202" spans="1:9" s="123" customFormat="1" ht="15">
      <c r="A202" s="122"/>
      <c r="B202" s="206" t="s">
        <v>2888</v>
      </c>
      <c r="C202" s="208">
        <v>1</v>
      </c>
      <c r="D202" s="239"/>
      <c r="E202" s="239"/>
      <c r="F202" s="278"/>
      <c r="I202" s="122"/>
    </row>
    <row r="203" spans="1:9" s="123" customFormat="1" ht="15">
      <c r="A203" s="122"/>
      <c r="B203" s="206" t="s">
        <v>2894</v>
      </c>
      <c r="C203" s="208">
        <v>1</v>
      </c>
      <c r="D203" s="239"/>
      <c r="E203" s="239"/>
      <c r="F203" s="278"/>
      <c r="I203" s="122"/>
    </row>
    <row r="204" spans="1:9" s="123" customFormat="1" ht="15">
      <c r="A204" s="122"/>
      <c r="B204" s="206" t="s">
        <v>2900</v>
      </c>
      <c r="C204" s="208">
        <v>1</v>
      </c>
      <c r="D204" s="239"/>
      <c r="E204" s="239"/>
      <c r="F204" s="278"/>
      <c r="I204" s="122"/>
    </row>
    <row r="205" spans="1:9" s="123" customFormat="1" ht="15">
      <c r="A205" s="122"/>
      <c r="B205" s="206" t="s">
        <v>2770</v>
      </c>
      <c r="C205" s="208">
        <v>1</v>
      </c>
      <c r="D205" s="239"/>
      <c r="E205" s="239"/>
      <c r="F205" s="278"/>
      <c r="I205" s="122"/>
    </row>
    <row r="206" spans="1:9" s="123" customFormat="1" ht="15">
      <c r="A206" s="122"/>
      <c r="B206" s="206" t="s">
        <v>2915</v>
      </c>
      <c r="C206" s="208">
        <v>1</v>
      </c>
      <c r="D206" s="239"/>
      <c r="E206" s="239"/>
      <c r="F206" s="278"/>
      <c r="I206" s="122"/>
    </row>
    <row r="207" spans="1:9" s="123" customFormat="1" ht="15">
      <c r="A207" s="122"/>
      <c r="B207" s="206" t="s">
        <v>2791</v>
      </c>
      <c r="C207" s="208">
        <v>1</v>
      </c>
      <c r="D207" s="239"/>
      <c r="E207" s="239"/>
      <c r="F207" s="278"/>
      <c r="I207" s="122"/>
    </row>
    <row r="208" spans="1:9" s="123" customFormat="1" ht="15">
      <c r="A208" s="122"/>
      <c r="B208" s="206" t="s">
        <v>2793</v>
      </c>
      <c r="C208" s="208">
        <v>1</v>
      </c>
      <c r="D208" s="239"/>
      <c r="E208" s="239"/>
      <c r="F208" s="278"/>
      <c r="I208" s="122"/>
    </row>
    <row r="209" spans="1:9" s="123" customFormat="1" ht="15">
      <c r="A209" s="122"/>
      <c r="B209" s="206" t="s">
        <v>2798</v>
      </c>
      <c r="C209" s="208">
        <v>1</v>
      </c>
      <c r="D209" s="239"/>
      <c r="E209" s="239"/>
      <c r="F209" s="278"/>
      <c r="I209" s="122"/>
    </row>
    <row r="210" spans="1:9" s="123" customFormat="1" ht="15">
      <c r="A210" s="122"/>
      <c r="B210" s="206" t="s">
        <v>2803</v>
      </c>
      <c r="C210" s="208">
        <v>1</v>
      </c>
      <c r="D210" s="239"/>
      <c r="E210" s="239"/>
      <c r="F210" s="278"/>
      <c r="I210" s="122"/>
    </row>
    <row r="211" spans="1:9" s="123" customFormat="1" ht="15">
      <c r="A211" s="122"/>
      <c r="B211" s="206" t="s">
        <v>2962</v>
      </c>
      <c r="C211" s="208">
        <v>1</v>
      </c>
      <c r="D211" s="239"/>
      <c r="E211" s="239"/>
      <c r="F211" s="278"/>
      <c r="I211" s="122"/>
    </row>
    <row r="212" spans="1:9" s="123" customFormat="1" ht="15">
      <c r="A212" s="122"/>
      <c r="B212" s="260"/>
      <c r="C212" s="280"/>
      <c r="D212" s="126"/>
      <c r="E212" s="126"/>
      <c r="F212" s="127"/>
      <c r="I212" s="122"/>
    </row>
    <row r="213" spans="1:9" s="123" customFormat="1" ht="15.75">
      <c r="A213" s="122"/>
      <c r="B213" s="242" t="s">
        <v>2965</v>
      </c>
      <c r="C213" s="190" t="s">
        <v>3036</v>
      </c>
      <c r="D213" s="120"/>
      <c r="E213" s="120"/>
      <c r="F213" s="279"/>
      <c r="I213" s="122"/>
    </row>
    <row r="214" spans="1:9" s="123" customFormat="1" ht="15">
      <c r="A214" s="122"/>
      <c r="B214" s="206" t="s">
        <v>2736</v>
      </c>
      <c r="C214" s="208">
        <v>1</v>
      </c>
      <c r="D214" s="239"/>
      <c r="E214" s="239"/>
      <c r="F214" s="278"/>
      <c r="I214" s="122"/>
    </row>
    <row r="215" spans="1:9" s="123" customFormat="1" ht="15">
      <c r="A215" s="122"/>
      <c r="B215" s="206" t="s">
        <v>2875</v>
      </c>
      <c r="C215" s="208">
        <v>1</v>
      </c>
      <c r="D215" s="239"/>
      <c r="E215" s="239"/>
      <c r="F215" s="278"/>
      <c r="I215" s="122"/>
    </row>
    <row r="216" spans="1:9" s="123" customFormat="1" ht="15">
      <c r="A216" s="122"/>
      <c r="B216" s="206" t="s">
        <v>2880</v>
      </c>
      <c r="C216" s="208">
        <v>1</v>
      </c>
      <c r="D216" s="239"/>
      <c r="E216" s="239"/>
      <c r="F216" s="278"/>
      <c r="I216" s="122"/>
    </row>
    <row r="217" spans="1:9" s="123" customFormat="1" ht="15">
      <c r="A217" s="122"/>
      <c r="B217" s="206" t="s">
        <v>2888</v>
      </c>
      <c r="C217" s="208">
        <v>1</v>
      </c>
      <c r="D217" s="239"/>
      <c r="E217" s="239"/>
      <c r="F217" s="278"/>
      <c r="I217" s="122"/>
    </row>
    <row r="218" spans="1:9" s="123" customFormat="1" ht="15">
      <c r="A218" s="122"/>
      <c r="B218" s="206" t="s">
        <v>2894</v>
      </c>
      <c r="C218" s="208">
        <v>1</v>
      </c>
      <c r="D218" s="239"/>
      <c r="E218" s="239"/>
      <c r="F218" s="278"/>
      <c r="I218" s="122"/>
    </row>
    <row r="219" spans="1:9" s="123" customFormat="1" ht="15">
      <c r="A219" s="122"/>
      <c r="B219" s="206" t="s">
        <v>2900</v>
      </c>
      <c r="C219" s="208">
        <v>1</v>
      </c>
      <c r="D219" s="239"/>
      <c r="E219" s="239"/>
      <c r="F219" s="278"/>
      <c r="I219" s="122"/>
    </row>
    <row r="220" spans="1:9" s="123" customFormat="1" ht="15">
      <c r="A220" s="122"/>
      <c r="B220" s="206" t="s">
        <v>2770</v>
      </c>
      <c r="C220" s="208">
        <v>1</v>
      </c>
      <c r="D220" s="239"/>
      <c r="E220" s="239"/>
      <c r="F220" s="278"/>
      <c r="I220" s="122"/>
    </row>
    <row r="221" spans="1:9" s="123" customFormat="1" ht="15">
      <c r="A221" s="122"/>
      <c r="B221" s="206" t="s">
        <v>2915</v>
      </c>
      <c r="C221" s="208">
        <v>1</v>
      </c>
      <c r="D221" s="239"/>
      <c r="E221" s="239"/>
      <c r="F221" s="278"/>
      <c r="I221" s="122"/>
    </row>
    <row r="222" spans="1:9" s="123" customFormat="1" ht="15">
      <c r="A222" s="122"/>
      <c r="B222" s="206" t="s">
        <v>2791</v>
      </c>
      <c r="C222" s="208">
        <v>1</v>
      </c>
      <c r="D222" s="239"/>
      <c r="E222" s="239"/>
      <c r="F222" s="278"/>
      <c r="I222" s="122"/>
    </row>
    <row r="223" spans="1:9" s="123" customFormat="1" ht="15">
      <c r="A223" s="122"/>
      <c r="B223" s="206" t="s">
        <v>2793</v>
      </c>
      <c r="C223" s="208">
        <v>1</v>
      </c>
      <c r="D223" s="239"/>
      <c r="E223" s="239"/>
      <c r="F223" s="278"/>
      <c r="I223" s="122"/>
    </row>
    <row r="224" spans="1:9" s="123" customFormat="1" ht="15">
      <c r="A224" s="122"/>
      <c r="B224" s="206" t="s">
        <v>2798</v>
      </c>
      <c r="C224" s="208">
        <v>1</v>
      </c>
      <c r="D224" s="239"/>
      <c r="E224" s="239"/>
      <c r="F224" s="278"/>
      <c r="I224" s="122"/>
    </row>
    <row r="225" spans="1:9" s="123" customFormat="1" ht="15">
      <c r="A225" s="122"/>
      <c r="B225" s="206" t="s">
        <v>2803</v>
      </c>
      <c r="C225" s="208">
        <v>1</v>
      </c>
      <c r="D225" s="239"/>
      <c r="E225" s="239"/>
      <c r="F225" s="278"/>
      <c r="I225" s="122"/>
    </row>
    <row r="226" spans="1:9" s="123" customFormat="1" ht="15">
      <c r="A226" s="122"/>
      <c r="B226" s="206" t="s">
        <v>2962</v>
      </c>
      <c r="C226" s="208">
        <v>1</v>
      </c>
      <c r="D226" s="239"/>
      <c r="E226" s="239"/>
      <c r="F226" s="278"/>
      <c r="I226" s="122"/>
    </row>
    <row r="227" spans="1:9" s="123" customFormat="1" ht="15.75">
      <c r="A227" s="122"/>
      <c r="B227" s="281"/>
      <c r="C227" s="194"/>
      <c r="D227" s="239"/>
      <c r="E227" s="239"/>
      <c r="F227" s="278"/>
      <c r="I227" s="122"/>
    </row>
    <row r="228" spans="1:9" s="123" customFormat="1" ht="15.75">
      <c r="A228" s="122"/>
      <c r="B228" s="244" t="s">
        <v>2806</v>
      </c>
      <c r="C228" s="282" t="s">
        <v>2817</v>
      </c>
      <c r="D228" s="120"/>
      <c r="E228" s="120"/>
      <c r="F228" s="279"/>
      <c r="I228" s="122"/>
    </row>
    <row r="229" spans="1:9" s="123" customFormat="1" ht="15">
      <c r="A229" s="122"/>
      <c r="B229" s="206" t="s">
        <v>2736</v>
      </c>
      <c r="C229" s="207">
        <v>113497218.12</v>
      </c>
      <c r="D229" s="239"/>
      <c r="E229" s="239"/>
      <c r="F229" s="278"/>
      <c r="I229" s="122"/>
    </row>
    <row r="230" spans="1:9" s="123" customFormat="1" ht="15">
      <c r="A230" s="122"/>
      <c r="B230" s="206" t="s">
        <v>2875</v>
      </c>
      <c r="C230" s="207">
        <v>188253271.5</v>
      </c>
      <c r="D230" s="239"/>
      <c r="E230" s="239"/>
      <c r="F230" s="278"/>
      <c r="I230" s="122"/>
    </row>
    <row r="231" spans="1:9" s="123" customFormat="1" ht="15">
      <c r="A231" s="122"/>
      <c r="B231" s="206" t="s">
        <v>2880</v>
      </c>
      <c r="C231" s="207">
        <v>38596755.119999997</v>
      </c>
      <c r="D231" s="239"/>
      <c r="E231" s="239"/>
      <c r="F231" s="278"/>
      <c r="I231" s="122"/>
    </row>
    <row r="232" spans="1:9" s="123" customFormat="1" ht="15">
      <c r="A232" s="122"/>
      <c r="B232" s="206" t="s">
        <v>2888</v>
      </c>
      <c r="C232" s="207">
        <v>34210275.549999997</v>
      </c>
      <c r="D232" s="239"/>
      <c r="E232" s="239"/>
      <c r="F232" s="278"/>
      <c r="I232" s="122"/>
    </row>
    <row r="233" spans="1:9" s="123" customFormat="1" ht="15">
      <c r="A233" s="122"/>
      <c r="B233" s="206" t="s">
        <v>2894</v>
      </c>
      <c r="C233" s="207">
        <v>45877514.159999996</v>
      </c>
      <c r="D233" s="239"/>
      <c r="E233" s="239"/>
      <c r="F233" s="278"/>
      <c r="I233" s="122"/>
    </row>
    <row r="234" spans="1:9" s="123" customFormat="1" ht="15">
      <c r="A234" s="122"/>
      <c r="B234" s="206" t="s">
        <v>2900</v>
      </c>
      <c r="C234" s="207">
        <v>58955038.649999999</v>
      </c>
      <c r="D234" s="239"/>
      <c r="E234" s="239"/>
      <c r="F234" s="278"/>
      <c r="I234" s="122"/>
    </row>
    <row r="235" spans="1:9" s="123" customFormat="1" ht="15">
      <c r="A235" s="122"/>
      <c r="B235" s="206" t="s">
        <v>2770</v>
      </c>
      <c r="C235" s="207">
        <v>22573789.66</v>
      </c>
      <c r="D235" s="239"/>
      <c r="E235" s="239"/>
      <c r="F235" s="278"/>
      <c r="I235" s="122"/>
    </row>
    <row r="236" spans="1:9" s="123" customFormat="1" ht="15">
      <c r="A236" s="122"/>
      <c r="B236" s="206" t="s">
        <v>2915</v>
      </c>
      <c r="C236" s="207">
        <v>102235175</v>
      </c>
      <c r="D236" s="239"/>
      <c r="E236" s="239"/>
      <c r="F236" s="278"/>
      <c r="I236" s="122"/>
    </row>
    <row r="237" spans="1:9" s="123" customFormat="1" ht="15">
      <c r="A237" s="122"/>
      <c r="B237" s="206" t="s">
        <v>2791</v>
      </c>
      <c r="C237" s="207">
        <v>102990726.15000001</v>
      </c>
      <c r="D237" s="239"/>
      <c r="E237" s="239"/>
      <c r="F237" s="278"/>
      <c r="I237" s="122"/>
    </row>
    <row r="238" spans="1:9" s="123" customFormat="1" ht="15">
      <c r="A238" s="122"/>
      <c r="B238" s="206" t="s">
        <v>2793</v>
      </c>
      <c r="C238" s="207">
        <v>60567381.600000001</v>
      </c>
      <c r="D238" s="239"/>
      <c r="E238" s="239"/>
      <c r="F238" s="278"/>
      <c r="I238" s="122"/>
    </row>
    <row r="239" spans="1:9" s="123" customFormat="1" ht="15">
      <c r="A239" s="122"/>
      <c r="B239" s="206" t="s">
        <v>2798</v>
      </c>
      <c r="C239" s="207">
        <v>135240824.69999999</v>
      </c>
      <c r="D239" s="239"/>
      <c r="E239" s="239"/>
      <c r="F239" s="278"/>
      <c r="I239" s="122"/>
    </row>
    <row r="240" spans="1:9" s="123" customFormat="1" ht="15">
      <c r="A240" s="122"/>
      <c r="B240" s="206" t="s">
        <v>2803</v>
      </c>
      <c r="C240" s="207">
        <v>206797471.24000001</v>
      </c>
      <c r="D240" s="239"/>
      <c r="E240" s="239"/>
      <c r="F240" s="278"/>
      <c r="I240" s="122"/>
    </row>
    <row r="241" spans="1:9" s="123" customFormat="1" ht="15">
      <c r="A241" s="122"/>
      <c r="B241" s="206" t="s">
        <v>2962</v>
      </c>
      <c r="C241" s="207">
        <v>54671479.520000003</v>
      </c>
      <c r="D241" s="239"/>
      <c r="E241" s="239"/>
      <c r="F241" s="278"/>
      <c r="I241" s="122"/>
    </row>
    <row r="242" spans="1:9" s="123" customFormat="1" ht="15.75">
      <c r="A242" s="122"/>
      <c r="B242" s="126"/>
      <c r="C242" s="283">
        <f>SUM(C229:C241)</f>
        <v>1164466920.97</v>
      </c>
      <c r="D242" s="126"/>
      <c r="E242" s="126"/>
      <c r="F242" s="127"/>
      <c r="I242" s="122"/>
    </row>
    <row r="243" spans="1:9" s="123" customFormat="1">
      <c r="A243" s="122"/>
      <c r="B243" s="126"/>
      <c r="C243" s="125"/>
      <c r="D243" s="126"/>
      <c r="E243" s="126"/>
      <c r="F243" s="127"/>
      <c r="I243" s="122"/>
    </row>
    <row r="244" spans="1:9" s="123" customFormat="1" ht="15.75">
      <c r="A244" s="122"/>
      <c r="B244" s="244" t="s">
        <v>2808</v>
      </c>
      <c r="C244" s="190" t="s">
        <v>2817</v>
      </c>
      <c r="D244" s="120"/>
      <c r="E244" s="120"/>
      <c r="F244" s="279"/>
      <c r="I244" s="122"/>
    </row>
    <row r="245" spans="1:9" s="123" customFormat="1" ht="15">
      <c r="A245" s="122"/>
      <c r="B245" s="206" t="s">
        <v>2736</v>
      </c>
      <c r="C245" s="207">
        <v>125397844.2</v>
      </c>
      <c r="D245" s="239"/>
      <c r="E245" s="239"/>
      <c r="F245" s="278"/>
      <c r="I245" s="122"/>
    </row>
    <row r="246" spans="1:9" s="123" customFormat="1" ht="15">
      <c r="A246" s="122"/>
      <c r="B246" s="206" t="s">
        <v>2875</v>
      </c>
      <c r="C246" s="207">
        <v>213639668.15000001</v>
      </c>
      <c r="D246" s="239"/>
      <c r="E246" s="239"/>
      <c r="F246" s="278"/>
      <c r="I246" s="122"/>
    </row>
    <row r="247" spans="1:9" s="123" customFormat="1" ht="15">
      <c r="A247" s="122"/>
      <c r="B247" s="206" t="s">
        <v>2880</v>
      </c>
      <c r="C247" s="207">
        <v>40242895</v>
      </c>
      <c r="D247" s="239"/>
      <c r="E247" s="239"/>
      <c r="F247" s="278"/>
      <c r="I247" s="122"/>
    </row>
    <row r="248" spans="1:9" s="123" customFormat="1" ht="15">
      <c r="A248" s="122"/>
      <c r="B248" s="206" t="s">
        <v>2888</v>
      </c>
      <c r="C248" s="207">
        <v>35685847.5</v>
      </c>
      <c r="D248" s="239"/>
      <c r="E248" s="239"/>
      <c r="F248" s="278"/>
      <c r="I248" s="122"/>
    </row>
    <row r="249" spans="1:9" s="123" customFormat="1" ht="15">
      <c r="A249" s="122"/>
      <c r="B249" s="206" t="s">
        <v>2894</v>
      </c>
      <c r="C249" s="207">
        <v>43616162.659999996</v>
      </c>
      <c r="D249" s="239"/>
      <c r="E249" s="239"/>
      <c r="F249" s="278"/>
      <c r="I249" s="122"/>
    </row>
    <row r="250" spans="1:9" s="123" customFormat="1" ht="15">
      <c r="A250" s="122"/>
      <c r="B250" s="206" t="s">
        <v>2900</v>
      </c>
      <c r="C250" s="207">
        <v>59200024.949999996</v>
      </c>
      <c r="D250" s="239"/>
      <c r="E250" s="239"/>
      <c r="F250" s="278"/>
      <c r="I250" s="122"/>
    </row>
    <row r="251" spans="1:9" s="123" customFormat="1" ht="15">
      <c r="A251" s="122"/>
      <c r="B251" s="206" t="s">
        <v>2770</v>
      </c>
      <c r="C251" s="207">
        <v>21722059.34</v>
      </c>
      <c r="D251" s="239"/>
      <c r="E251" s="239"/>
      <c r="F251" s="278"/>
      <c r="I251" s="122"/>
    </row>
    <row r="252" spans="1:9" s="123" customFormat="1" ht="15">
      <c r="A252" s="122"/>
      <c r="B252" s="206" t="s">
        <v>2915</v>
      </c>
      <c r="C252" s="207">
        <v>110585613</v>
      </c>
      <c r="D252" s="239"/>
      <c r="E252" s="239"/>
      <c r="F252" s="278"/>
      <c r="I252" s="122"/>
    </row>
    <row r="253" spans="1:9" s="123" customFormat="1" ht="15">
      <c r="A253" s="122"/>
      <c r="B253" s="206" t="s">
        <v>2791</v>
      </c>
      <c r="C253" s="207">
        <v>103431205.45</v>
      </c>
      <c r="D253" s="239"/>
      <c r="E253" s="239"/>
      <c r="F253" s="278"/>
      <c r="I253" s="122"/>
    </row>
    <row r="254" spans="1:9" s="123" customFormat="1" ht="15">
      <c r="A254" s="122"/>
      <c r="B254" s="206" t="s">
        <v>2793</v>
      </c>
      <c r="C254" s="207">
        <v>64562411.200000003</v>
      </c>
      <c r="D254" s="239"/>
      <c r="E254" s="239"/>
      <c r="F254" s="278"/>
      <c r="I254" s="122"/>
    </row>
    <row r="255" spans="1:9" s="123" customFormat="1" ht="15">
      <c r="A255" s="122"/>
      <c r="B255" s="206" t="s">
        <v>2798</v>
      </c>
      <c r="C255" s="207">
        <v>128374245.73999999</v>
      </c>
      <c r="D255" s="239"/>
      <c r="E255" s="239"/>
      <c r="F255" s="278"/>
      <c r="I255" s="122"/>
    </row>
    <row r="256" spans="1:9" s="123" customFormat="1" ht="15">
      <c r="A256" s="122"/>
      <c r="B256" s="206" t="s">
        <v>2803</v>
      </c>
      <c r="C256" s="207">
        <v>220354326.92000002</v>
      </c>
      <c r="D256" s="239"/>
      <c r="E256" s="239"/>
      <c r="F256" s="278"/>
      <c r="I256" s="122"/>
    </row>
    <row r="257" spans="1:9" s="123" customFormat="1" ht="15">
      <c r="A257" s="122"/>
      <c r="B257" s="206" t="s">
        <v>2962</v>
      </c>
      <c r="C257" s="207">
        <v>50644767.920000002</v>
      </c>
      <c r="D257" s="239"/>
      <c r="E257" s="239"/>
      <c r="F257" s="278"/>
      <c r="I257" s="122"/>
    </row>
    <row r="258" spans="1:9" s="123" customFormat="1" ht="15.75">
      <c r="A258" s="122"/>
      <c r="B258" s="126"/>
      <c r="C258" s="283">
        <f>SUM(C245:C257)</f>
        <v>1217457072.0300002</v>
      </c>
      <c r="D258" s="126"/>
      <c r="E258" s="126"/>
      <c r="F258" s="127"/>
      <c r="I258" s="122"/>
    </row>
    <row r="259" spans="1:9" s="123" customFormat="1">
      <c r="A259" s="122"/>
      <c r="B259" s="126"/>
      <c r="C259" s="125"/>
      <c r="D259" s="126"/>
      <c r="E259" s="126"/>
      <c r="F259" s="127"/>
      <c r="I259" s="122"/>
    </row>
    <row r="260" spans="1:9" s="123" customFormat="1" ht="15.75">
      <c r="A260" s="122"/>
      <c r="B260" s="284" t="s">
        <v>2966</v>
      </c>
      <c r="C260" s="285">
        <f>+C258-C242</f>
        <v>52990151.060000181</v>
      </c>
      <c r="D260" s="126"/>
      <c r="E260" s="126"/>
      <c r="F260" s="127"/>
      <c r="I260" s="122"/>
    </row>
    <row r="261" spans="1:9" s="123" customFormat="1">
      <c r="A261" s="122"/>
      <c r="B261" s="126"/>
      <c r="C261" s="125"/>
      <c r="D261" s="126"/>
      <c r="E261" s="126"/>
      <c r="F261" s="127"/>
      <c r="I261" s="122"/>
    </row>
    <row r="262" spans="1:9" s="123" customFormat="1">
      <c r="A262" s="122"/>
      <c r="B262" s="126"/>
      <c r="C262" s="125"/>
      <c r="D262" s="126"/>
      <c r="E262" s="126"/>
      <c r="F262" s="127"/>
      <c r="I262" s="122"/>
    </row>
    <row r="263" spans="1:9" s="123" customFormat="1" ht="15">
      <c r="A263" s="122"/>
      <c r="B263" s="213" t="s">
        <v>3037</v>
      </c>
      <c r="C263" s="214">
        <v>44561</v>
      </c>
      <c r="D263" s="249"/>
      <c r="E263" s="249"/>
      <c r="F263" s="286"/>
      <c r="I263" s="122"/>
    </row>
    <row r="264" spans="1:9" s="123" customFormat="1" ht="51">
      <c r="A264" s="122"/>
      <c r="B264" s="188" t="s">
        <v>2570</v>
      </c>
      <c r="C264" s="188" t="s">
        <v>2571</v>
      </c>
      <c r="D264" s="195" t="s">
        <v>2572</v>
      </c>
      <c r="E264" s="188" t="s">
        <v>2573</v>
      </c>
      <c r="F264" s="188" t="s">
        <v>2574</v>
      </c>
      <c r="G264" s="122"/>
      <c r="I264" s="122"/>
    </row>
    <row r="265" spans="1:9" s="123" customFormat="1">
      <c r="A265" s="122"/>
      <c r="B265" s="267" t="s">
        <v>3090</v>
      </c>
      <c r="C265" s="218">
        <v>165</v>
      </c>
      <c r="D265" s="287">
        <v>226.92454545454501</v>
      </c>
      <c r="E265" s="288">
        <v>225.25</v>
      </c>
      <c r="F265" s="390" t="s">
        <v>2967</v>
      </c>
      <c r="I265" s="122"/>
    </row>
    <row r="266" spans="1:9" s="123" customFormat="1">
      <c r="A266" s="122"/>
      <c r="B266" s="267" t="s">
        <v>2989</v>
      </c>
      <c r="C266" s="218">
        <v>-165</v>
      </c>
      <c r="D266" s="287">
        <v>227.3749</v>
      </c>
      <c r="E266" s="288">
        <v>225.25</v>
      </c>
      <c r="F266" s="390"/>
      <c r="I266" s="122"/>
    </row>
    <row r="267" spans="1:9" s="123" customFormat="1">
      <c r="A267" s="122"/>
      <c r="B267" s="267" t="s">
        <v>2994</v>
      </c>
      <c r="C267" s="218">
        <v>-33</v>
      </c>
      <c r="D267" s="287">
        <v>47373.926800000001</v>
      </c>
      <c r="E267" s="288">
        <v>48099</v>
      </c>
      <c r="F267" s="390"/>
      <c r="I267" s="122"/>
    </row>
    <row r="268" spans="1:9" s="123" customFormat="1">
      <c r="A268" s="122"/>
      <c r="B268" s="289" t="s">
        <v>2995</v>
      </c>
      <c r="C268" s="290">
        <v>33</v>
      </c>
      <c r="D268" s="291">
        <v>48690.586900000002</v>
      </c>
      <c r="E268" s="292">
        <v>48163</v>
      </c>
      <c r="F268" s="390"/>
      <c r="I268" s="122"/>
    </row>
    <row r="269" spans="1:9" s="123" customFormat="1">
      <c r="A269" s="122"/>
      <c r="B269" s="267" t="s">
        <v>2990</v>
      </c>
      <c r="C269" s="287">
        <v>30</v>
      </c>
      <c r="D269" s="212">
        <v>2792.3708999999999</v>
      </c>
      <c r="E269" s="293">
        <v>3129</v>
      </c>
      <c r="F269" s="390"/>
      <c r="I269" s="122"/>
    </row>
    <row r="270" spans="1:9" s="123" customFormat="1">
      <c r="A270" s="122"/>
      <c r="B270" s="289" t="s">
        <v>2991</v>
      </c>
      <c r="C270" s="287">
        <v>-30</v>
      </c>
      <c r="D270" s="212">
        <v>2537.3688999999999</v>
      </c>
      <c r="E270" s="293">
        <v>3111</v>
      </c>
      <c r="F270" s="390"/>
      <c r="I270" s="122"/>
    </row>
    <row r="271" spans="1:9" s="123" customFormat="1">
      <c r="A271" s="122"/>
      <c r="B271" s="294" t="s">
        <v>2992</v>
      </c>
      <c r="C271" s="295">
        <v>85</v>
      </c>
      <c r="D271" s="212">
        <v>5436.1162999999997</v>
      </c>
      <c r="E271" s="293">
        <v>5610</v>
      </c>
      <c r="F271" s="390"/>
      <c r="I271" s="122"/>
    </row>
    <row r="272" spans="1:9" s="123" customFormat="1">
      <c r="A272" s="122"/>
      <c r="B272" s="294" t="s">
        <v>2993</v>
      </c>
      <c r="C272" s="295">
        <v>-85</v>
      </c>
      <c r="D272" s="212">
        <v>5199.5860000000002</v>
      </c>
      <c r="E272" s="293">
        <v>5625</v>
      </c>
      <c r="F272" s="390"/>
      <c r="I272" s="122"/>
    </row>
    <row r="273" spans="1:9" s="123" customFormat="1">
      <c r="A273" s="122"/>
      <c r="B273" s="294" t="s">
        <v>3097</v>
      </c>
      <c r="C273" s="295">
        <v>-10</v>
      </c>
      <c r="D273" s="212">
        <v>1541.1213</v>
      </c>
      <c r="E273" s="293">
        <v>1568.5</v>
      </c>
      <c r="F273" s="390"/>
      <c r="I273" s="122"/>
    </row>
    <row r="274" spans="1:9" s="123" customFormat="1">
      <c r="A274" s="122"/>
      <c r="B274" s="294" t="s">
        <v>2997</v>
      </c>
      <c r="C274" s="295">
        <v>10</v>
      </c>
      <c r="D274" s="212">
        <v>1551.5465999999999</v>
      </c>
      <c r="E274" s="293">
        <v>1569.6</v>
      </c>
      <c r="F274" s="390"/>
      <c r="I274" s="122"/>
    </row>
    <row r="275" spans="1:9" s="123" customFormat="1">
      <c r="A275" s="122"/>
      <c r="B275" s="268" t="s">
        <v>3019</v>
      </c>
      <c r="C275" s="296">
        <v>310</v>
      </c>
      <c r="D275" s="212">
        <v>61640</v>
      </c>
      <c r="E275" s="293">
        <v>62660</v>
      </c>
      <c r="F275" s="390"/>
      <c r="I275" s="122"/>
    </row>
    <row r="276" spans="1:9" s="123" customFormat="1">
      <c r="A276" s="122"/>
      <c r="B276" s="269" t="s">
        <v>3099</v>
      </c>
      <c r="C276" s="296">
        <v>-219</v>
      </c>
      <c r="D276" s="212">
        <v>63566.842799999999</v>
      </c>
      <c r="E276" s="293">
        <v>62660</v>
      </c>
      <c r="F276" s="390"/>
      <c r="I276" s="122"/>
    </row>
    <row r="277" spans="1:9" s="123" customFormat="1">
      <c r="A277" s="122"/>
      <c r="B277" s="269" t="s">
        <v>3099</v>
      </c>
      <c r="C277" s="296">
        <v>-91</v>
      </c>
      <c r="D277" s="212">
        <v>63566.842799999999</v>
      </c>
      <c r="E277" s="293">
        <v>62660</v>
      </c>
      <c r="F277" s="390"/>
      <c r="I277" s="122"/>
    </row>
    <row r="278" spans="1:9" s="123" customFormat="1">
      <c r="A278" s="122"/>
      <c r="B278" s="126"/>
      <c r="C278" s="125"/>
      <c r="D278" s="126"/>
      <c r="E278" s="126"/>
      <c r="F278" s="297"/>
      <c r="G278" s="266"/>
      <c r="I278" s="122"/>
    </row>
    <row r="279" spans="1:9" s="123" customFormat="1">
      <c r="A279" s="122"/>
      <c r="B279" s="126"/>
      <c r="C279" s="125"/>
      <c r="D279" s="126"/>
      <c r="E279" s="126"/>
      <c r="F279" s="127"/>
      <c r="I279" s="122"/>
    </row>
    <row r="280" spans="1:9" s="123" customFormat="1" ht="25.5">
      <c r="A280" s="122"/>
      <c r="B280" s="298" t="s">
        <v>3038</v>
      </c>
      <c r="C280" s="299">
        <v>8.3099999999999993E-2</v>
      </c>
      <c r="D280" s="239"/>
      <c r="E280" s="239"/>
      <c r="F280" s="278"/>
      <c r="I280" s="122"/>
    </row>
    <row r="281" spans="1:9" s="123" customFormat="1">
      <c r="A281" s="122"/>
      <c r="B281" s="126"/>
      <c r="C281" s="125"/>
      <c r="D281" s="126"/>
      <c r="E281" s="126"/>
      <c r="F281" s="127"/>
      <c r="I281" s="122"/>
    </row>
    <row r="282" spans="1:9" s="123" customFormat="1" ht="15">
      <c r="A282" s="122"/>
      <c r="B282" s="249" t="s">
        <v>3039</v>
      </c>
      <c r="C282" s="214">
        <v>44561</v>
      </c>
      <c r="D282" s="196"/>
      <c r="E282" s="300"/>
      <c r="F282" s="286"/>
      <c r="I282" s="122"/>
    </row>
    <row r="283" spans="1:9" s="123" customFormat="1" ht="51">
      <c r="A283" s="122"/>
      <c r="B283" s="253" t="s">
        <v>2570</v>
      </c>
      <c r="C283" s="253" t="s">
        <v>3040</v>
      </c>
      <c r="D283" s="165" t="s">
        <v>2572</v>
      </c>
      <c r="E283" s="254" t="s">
        <v>2573</v>
      </c>
      <c r="F283" s="219" t="s">
        <v>2574</v>
      </c>
      <c r="I283" s="122"/>
    </row>
    <row r="284" spans="1:9" s="123" customFormat="1">
      <c r="A284" s="122"/>
      <c r="B284" s="267" t="s">
        <v>3091</v>
      </c>
      <c r="C284" s="301">
        <v>1000</v>
      </c>
      <c r="D284" s="212">
        <v>14204.074500000001</v>
      </c>
      <c r="E284" s="293">
        <v>14187</v>
      </c>
      <c r="F284" s="384" t="s">
        <v>2967</v>
      </c>
      <c r="I284" s="122"/>
    </row>
    <row r="285" spans="1:9" s="123" customFormat="1">
      <c r="A285" s="122"/>
      <c r="B285" s="289" t="s">
        <v>3092</v>
      </c>
      <c r="C285" s="302">
        <v>3650</v>
      </c>
      <c r="D285" s="212">
        <v>14197.849399999999</v>
      </c>
      <c r="E285" s="293">
        <v>14167</v>
      </c>
      <c r="F285" s="385"/>
      <c r="I285" s="122"/>
    </row>
    <row r="286" spans="1:9" s="123" customFormat="1">
      <c r="A286" s="122"/>
      <c r="B286" s="294" t="s">
        <v>3093</v>
      </c>
      <c r="C286" s="303">
        <v>70</v>
      </c>
      <c r="D286" s="212">
        <v>5737.4562999999998</v>
      </c>
      <c r="E286" s="293">
        <v>5655</v>
      </c>
      <c r="F286" s="385"/>
      <c r="I286" s="122"/>
    </row>
    <row r="287" spans="1:9" s="123" customFormat="1">
      <c r="A287" s="122"/>
      <c r="B287" s="267" t="s">
        <v>3094</v>
      </c>
      <c r="C287" s="301">
        <v>2900</v>
      </c>
      <c r="D287" s="212">
        <v>17286.064600000002</v>
      </c>
      <c r="E287" s="293">
        <v>17354</v>
      </c>
      <c r="F287" s="385"/>
      <c r="G287" s="210"/>
      <c r="I287" s="122"/>
    </row>
    <row r="288" spans="1:9" s="123" customFormat="1">
      <c r="A288" s="122"/>
      <c r="B288" s="267" t="s">
        <v>2996</v>
      </c>
      <c r="C288" s="301">
        <v>550</v>
      </c>
      <c r="D288" s="212">
        <v>17129.797999999999</v>
      </c>
      <c r="E288" s="293">
        <v>17322</v>
      </c>
      <c r="F288" s="385"/>
      <c r="G288" s="210"/>
      <c r="I288" s="122"/>
    </row>
    <row r="289" spans="1:9" s="123" customFormat="1">
      <c r="A289" s="122"/>
      <c r="B289" s="267" t="s">
        <v>3095</v>
      </c>
      <c r="C289" s="302">
        <v>5</v>
      </c>
      <c r="D289" s="212">
        <v>290.9391</v>
      </c>
      <c r="E289" s="293">
        <v>266.7</v>
      </c>
      <c r="F289" s="385"/>
      <c r="G289" s="210"/>
      <c r="I289" s="122"/>
    </row>
    <row r="290" spans="1:9" s="123" customFormat="1">
      <c r="A290" s="122"/>
      <c r="B290" s="267" t="s">
        <v>3096</v>
      </c>
      <c r="C290" s="303">
        <v>15</v>
      </c>
      <c r="D290" s="212">
        <v>292.80309999999997</v>
      </c>
      <c r="E290" s="293">
        <v>276.5</v>
      </c>
      <c r="F290" s="385"/>
      <c r="G290" s="210"/>
      <c r="I290" s="122"/>
    </row>
    <row r="291" spans="1:9" s="123" customFormat="1">
      <c r="A291" s="122"/>
      <c r="B291" s="267" t="s">
        <v>2995</v>
      </c>
      <c r="C291" s="303">
        <v>11</v>
      </c>
      <c r="D291" s="212">
        <v>48690.586900000002</v>
      </c>
      <c r="E291" s="293">
        <v>48163</v>
      </c>
      <c r="F291" s="385"/>
      <c r="I291" s="122"/>
    </row>
    <row r="292" spans="1:9" s="123" customFormat="1">
      <c r="A292" s="122"/>
      <c r="B292" s="267" t="s">
        <v>3000</v>
      </c>
      <c r="C292" s="301">
        <v>156</v>
      </c>
      <c r="D292" s="212">
        <v>64111.765299999999</v>
      </c>
      <c r="E292" s="293">
        <v>63531</v>
      </c>
      <c r="F292" s="385"/>
      <c r="G292" s="210"/>
      <c r="I292" s="122"/>
    </row>
    <row r="293" spans="1:9" s="123" customFormat="1">
      <c r="A293" s="122"/>
      <c r="B293" s="289" t="s">
        <v>2998</v>
      </c>
      <c r="C293" s="303">
        <v>578</v>
      </c>
      <c r="D293" s="212">
        <v>64734.344100000002</v>
      </c>
      <c r="E293" s="293">
        <v>62892</v>
      </c>
      <c r="F293" s="385"/>
      <c r="G293" s="210"/>
      <c r="I293" s="122"/>
    </row>
    <row r="294" spans="1:9" s="123" customFormat="1">
      <c r="A294" s="122"/>
      <c r="B294" s="294" t="s">
        <v>2999</v>
      </c>
      <c r="C294" s="303">
        <v>65</v>
      </c>
      <c r="D294" s="212">
        <v>62501.790200000003</v>
      </c>
      <c r="E294" s="293">
        <v>63280</v>
      </c>
      <c r="F294" s="385"/>
      <c r="G294" s="210"/>
      <c r="I294" s="122"/>
    </row>
    <row r="295" spans="1:9" s="123" customFormat="1">
      <c r="A295" s="122"/>
      <c r="B295" s="268" t="s">
        <v>3019</v>
      </c>
      <c r="C295" s="218">
        <v>70</v>
      </c>
      <c r="D295" s="212">
        <v>61640</v>
      </c>
      <c r="E295" s="293">
        <v>62660</v>
      </c>
      <c r="F295" s="385"/>
      <c r="I295" s="122"/>
    </row>
    <row r="296" spans="1:9" s="123" customFormat="1">
      <c r="A296" s="122"/>
      <c r="B296" s="269" t="s">
        <v>3101</v>
      </c>
      <c r="C296" s="303">
        <v>313</v>
      </c>
      <c r="D296" s="212">
        <v>47746</v>
      </c>
      <c r="E296" s="293">
        <v>48119</v>
      </c>
      <c r="F296" s="385"/>
      <c r="I296" s="122"/>
    </row>
    <row r="297" spans="1:9" s="123" customFormat="1">
      <c r="A297" s="122"/>
      <c r="B297" s="269" t="s">
        <v>3100</v>
      </c>
      <c r="C297" s="303">
        <v>400</v>
      </c>
      <c r="D297" s="212">
        <v>48373.702499999999</v>
      </c>
      <c r="E297" s="293">
        <v>48119</v>
      </c>
      <c r="F297" s="386"/>
      <c r="I297" s="122"/>
    </row>
    <row r="298" spans="1:9" s="123" customFormat="1">
      <c r="A298" s="122"/>
      <c r="B298" s="126"/>
      <c r="C298" s="125"/>
      <c r="D298" s="126"/>
      <c r="E298" s="126"/>
      <c r="F298" s="127"/>
      <c r="G298" s="266"/>
      <c r="I298" s="122"/>
    </row>
    <row r="299" spans="1:9" s="123" customFormat="1" ht="25.5">
      <c r="A299" s="122"/>
      <c r="B299" s="211" t="s">
        <v>3041</v>
      </c>
      <c r="C299" s="299">
        <v>7.5800000000000006E-2</v>
      </c>
      <c r="D299" s="239"/>
      <c r="E299" s="239"/>
      <c r="F299" s="278"/>
      <c r="I299" s="122"/>
    </row>
    <row r="300" spans="1:9" s="123" customFormat="1">
      <c r="A300" s="122"/>
      <c r="B300" s="304"/>
      <c r="C300" s="197"/>
      <c r="D300" s="239"/>
      <c r="E300" s="239"/>
      <c r="F300" s="278"/>
      <c r="I300" s="122"/>
    </row>
    <row r="301" spans="1:9" s="123" customFormat="1" ht="15.75">
      <c r="A301" s="122"/>
      <c r="B301" s="305" t="s">
        <v>3042</v>
      </c>
      <c r="C301" s="190" t="s">
        <v>3036</v>
      </c>
      <c r="D301" s="120"/>
      <c r="E301" s="120"/>
      <c r="F301" s="279"/>
      <c r="I301" s="122"/>
    </row>
    <row r="302" spans="1:9" s="123" customFormat="1" ht="15">
      <c r="A302" s="122"/>
      <c r="B302" s="206" t="s">
        <v>3043</v>
      </c>
      <c r="C302" s="208">
        <v>9</v>
      </c>
      <c r="D302" s="239"/>
      <c r="E302" s="239"/>
      <c r="F302" s="278"/>
      <c r="I302" s="122"/>
    </row>
    <row r="303" spans="1:9" s="123" customFormat="1" ht="15">
      <c r="A303" s="122"/>
      <c r="B303" s="206" t="s">
        <v>3069</v>
      </c>
      <c r="C303" s="208">
        <v>4</v>
      </c>
      <c r="D303" s="239"/>
      <c r="E303" s="239"/>
      <c r="F303" s="278"/>
      <c r="I303" s="122"/>
    </row>
    <row r="304" spans="1:9" s="123" customFormat="1" ht="15">
      <c r="A304" s="122"/>
      <c r="B304" s="206" t="s">
        <v>3044</v>
      </c>
      <c r="C304" s="208">
        <v>3</v>
      </c>
      <c r="D304" s="239"/>
      <c r="E304" s="239"/>
      <c r="F304" s="278"/>
      <c r="I304" s="122"/>
    </row>
    <row r="305" spans="1:9" s="123" customFormat="1" ht="15">
      <c r="A305" s="122"/>
      <c r="B305" s="206" t="s">
        <v>3045</v>
      </c>
      <c r="C305" s="208">
        <v>5</v>
      </c>
      <c r="D305" s="239"/>
      <c r="E305" s="239"/>
      <c r="F305" s="278"/>
      <c r="I305" s="122"/>
    </row>
    <row r="306" spans="1:9" s="123" customFormat="1" ht="15">
      <c r="A306" s="122"/>
      <c r="B306" s="206" t="s">
        <v>3046</v>
      </c>
      <c r="C306" s="208">
        <v>2</v>
      </c>
      <c r="D306" s="239"/>
      <c r="E306" s="239"/>
      <c r="F306" s="278"/>
      <c r="I306" s="122"/>
    </row>
    <row r="307" spans="1:9" s="123" customFormat="1" ht="15">
      <c r="A307" s="122"/>
      <c r="B307" s="206" t="s">
        <v>3070</v>
      </c>
      <c r="C307" s="208">
        <v>1</v>
      </c>
      <c r="D307" s="239"/>
      <c r="E307" s="239"/>
      <c r="F307" s="278"/>
      <c r="I307" s="122"/>
    </row>
    <row r="308" spans="1:9" s="123" customFormat="1" ht="15">
      <c r="A308" s="122"/>
      <c r="B308" s="206" t="s">
        <v>3071</v>
      </c>
      <c r="C308" s="208">
        <v>1</v>
      </c>
      <c r="D308" s="239"/>
      <c r="E308" s="239"/>
      <c r="F308" s="278"/>
      <c r="I308" s="122"/>
    </row>
    <row r="309" spans="1:9" s="123" customFormat="1" ht="15">
      <c r="A309" s="122"/>
      <c r="B309" s="206" t="s">
        <v>3047</v>
      </c>
      <c r="C309" s="208">
        <v>4</v>
      </c>
      <c r="D309" s="239"/>
      <c r="E309" s="239"/>
      <c r="F309" s="278"/>
      <c r="I309" s="122"/>
    </row>
    <row r="310" spans="1:9" s="123" customFormat="1" ht="15">
      <c r="A310" s="122"/>
      <c r="B310" s="206" t="s">
        <v>3072</v>
      </c>
      <c r="C310" s="208">
        <v>4</v>
      </c>
      <c r="D310" s="239"/>
      <c r="E310" s="239"/>
      <c r="F310" s="278"/>
      <c r="I310" s="122"/>
    </row>
    <row r="311" spans="1:9" s="123" customFormat="1" ht="15">
      <c r="A311" s="122"/>
      <c r="B311" s="206" t="s">
        <v>3048</v>
      </c>
      <c r="C311" s="208">
        <v>2</v>
      </c>
      <c r="D311" s="239"/>
      <c r="E311" s="239"/>
      <c r="F311" s="278"/>
      <c r="I311" s="122"/>
    </row>
    <row r="312" spans="1:9" s="123" customFormat="1" ht="15">
      <c r="A312" s="122"/>
      <c r="B312" s="206" t="s">
        <v>3073</v>
      </c>
      <c r="C312" s="208">
        <v>2</v>
      </c>
      <c r="D312" s="239"/>
      <c r="E312" s="239"/>
      <c r="F312" s="278"/>
      <c r="I312" s="122"/>
    </row>
    <row r="313" spans="1:9" s="123" customFormat="1" ht="15">
      <c r="A313" s="122"/>
      <c r="B313" s="206" t="s">
        <v>3049</v>
      </c>
      <c r="C313" s="208">
        <v>2</v>
      </c>
      <c r="D313" s="239"/>
      <c r="E313" s="239"/>
      <c r="F313" s="278"/>
      <c r="I313" s="122"/>
    </row>
    <row r="314" spans="1:9" s="123" customFormat="1" ht="15">
      <c r="A314" s="122"/>
      <c r="B314" s="206" t="s">
        <v>3050</v>
      </c>
      <c r="C314" s="208">
        <v>5</v>
      </c>
      <c r="D314" s="239"/>
      <c r="E314" s="239"/>
      <c r="F314" s="278"/>
      <c r="I314" s="122"/>
    </row>
    <row r="315" spans="1:9" s="123" customFormat="1" ht="15">
      <c r="A315" s="122"/>
      <c r="B315" s="206" t="s">
        <v>3051</v>
      </c>
      <c r="C315" s="208">
        <v>3</v>
      </c>
      <c r="D315" s="239"/>
      <c r="E315" s="239"/>
      <c r="F315" s="278"/>
      <c r="I315" s="122"/>
    </row>
    <row r="316" spans="1:9" s="123" customFormat="1" ht="15">
      <c r="A316" s="122"/>
      <c r="B316" s="206" t="s">
        <v>3074</v>
      </c>
      <c r="C316" s="208">
        <v>2</v>
      </c>
      <c r="D316" s="239"/>
      <c r="E316" s="239"/>
      <c r="F316" s="278"/>
      <c r="I316" s="122"/>
    </row>
    <row r="317" spans="1:9" s="123" customFormat="1" ht="15">
      <c r="A317" s="122"/>
      <c r="B317" s="206" t="s">
        <v>3075</v>
      </c>
      <c r="C317" s="208">
        <v>2</v>
      </c>
      <c r="D317" s="239"/>
      <c r="E317" s="239"/>
      <c r="F317" s="278"/>
      <c r="I317" s="122"/>
    </row>
    <row r="318" spans="1:9" s="123" customFormat="1" ht="15">
      <c r="A318" s="122"/>
      <c r="B318" s="206" t="s">
        <v>3076</v>
      </c>
      <c r="C318" s="208">
        <v>1</v>
      </c>
      <c r="D318" s="239"/>
      <c r="E318" s="239"/>
      <c r="F318" s="278"/>
      <c r="I318" s="122"/>
    </row>
    <row r="319" spans="1:9" s="123" customFormat="1" ht="15">
      <c r="A319" s="122"/>
      <c r="B319" s="206" t="s">
        <v>3052</v>
      </c>
      <c r="C319" s="208">
        <v>2</v>
      </c>
      <c r="D319" s="239"/>
      <c r="E319" s="239"/>
      <c r="F319" s="278"/>
      <c r="I319" s="122"/>
    </row>
    <row r="320" spans="1:9" s="123" customFormat="1" ht="15">
      <c r="A320" s="122"/>
      <c r="B320" s="206" t="s">
        <v>3053</v>
      </c>
      <c r="C320" s="208">
        <v>2</v>
      </c>
      <c r="D320" s="239"/>
      <c r="E320" s="239"/>
      <c r="F320" s="278"/>
      <c r="I320" s="122"/>
    </row>
    <row r="321" spans="1:9" s="123" customFormat="1" ht="15">
      <c r="A321" s="122"/>
      <c r="B321" s="206" t="s">
        <v>3077</v>
      </c>
      <c r="C321" s="208">
        <v>1</v>
      </c>
      <c r="D321" s="239"/>
      <c r="E321" s="239"/>
      <c r="F321" s="278"/>
      <c r="I321" s="122"/>
    </row>
    <row r="322" spans="1:9" s="123" customFormat="1" ht="15">
      <c r="A322" s="122"/>
      <c r="B322" s="206" t="s">
        <v>3078</v>
      </c>
      <c r="C322" s="208">
        <v>1</v>
      </c>
      <c r="D322" s="239"/>
      <c r="E322" s="239"/>
      <c r="F322" s="278"/>
      <c r="I322" s="122"/>
    </row>
    <row r="323" spans="1:9" s="123" customFormat="1" ht="15">
      <c r="A323" s="122"/>
      <c r="B323" s="206" t="s">
        <v>3079</v>
      </c>
      <c r="C323" s="208">
        <v>3</v>
      </c>
      <c r="D323" s="239"/>
      <c r="E323" s="239"/>
      <c r="F323" s="278"/>
      <c r="I323" s="122"/>
    </row>
    <row r="324" spans="1:9" s="123" customFormat="1" ht="15">
      <c r="A324" s="122"/>
      <c r="B324" s="206" t="s">
        <v>3054</v>
      </c>
      <c r="C324" s="208">
        <v>2</v>
      </c>
      <c r="D324" s="239"/>
      <c r="E324" s="239"/>
      <c r="F324" s="278"/>
      <c r="I324" s="122"/>
    </row>
    <row r="325" spans="1:9" s="123" customFormat="1" ht="15">
      <c r="A325" s="122"/>
      <c r="B325" s="206" t="s">
        <v>3080</v>
      </c>
      <c r="C325" s="208">
        <v>1</v>
      </c>
      <c r="D325" s="239"/>
      <c r="E325" s="239"/>
      <c r="F325" s="278"/>
      <c r="I325" s="122"/>
    </row>
    <row r="326" spans="1:9" s="123" customFormat="1" ht="15">
      <c r="A326" s="122"/>
      <c r="B326" s="206" t="s">
        <v>3081</v>
      </c>
      <c r="C326" s="208">
        <v>7</v>
      </c>
      <c r="D326" s="239"/>
      <c r="E326" s="239"/>
      <c r="F326" s="278"/>
      <c r="I326" s="122"/>
    </row>
    <row r="327" spans="1:9" s="123" customFormat="1" ht="15">
      <c r="A327" s="122"/>
      <c r="B327" s="206" t="s">
        <v>3055</v>
      </c>
      <c r="C327" s="208">
        <v>2</v>
      </c>
      <c r="D327" s="239"/>
      <c r="E327" s="239"/>
      <c r="F327" s="278"/>
      <c r="I327" s="122"/>
    </row>
    <row r="328" spans="1:9" s="123" customFormat="1" ht="15">
      <c r="A328" s="122"/>
      <c r="B328" s="206" t="s">
        <v>3082</v>
      </c>
      <c r="C328" s="208">
        <v>6</v>
      </c>
      <c r="D328" s="239"/>
      <c r="E328" s="239"/>
      <c r="F328" s="278"/>
      <c r="I328" s="122"/>
    </row>
    <row r="329" spans="1:9" s="123" customFormat="1" ht="15">
      <c r="A329" s="122"/>
      <c r="B329" s="206" t="s">
        <v>3056</v>
      </c>
      <c r="C329" s="208">
        <v>2</v>
      </c>
      <c r="D329" s="239"/>
      <c r="E329" s="239"/>
      <c r="F329" s="278"/>
      <c r="I329" s="122"/>
    </row>
    <row r="330" spans="1:9" s="123" customFormat="1" ht="15">
      <c r="A330" s="122"/>
      <c r="B330" s="206" t="s">
        <v>3083</v>
      </c>
      <c r="C330" s="208">
        <v>3</v>
      </c>
      <c r="D330" s="239"/>
      <c r="E330" s="239"/>
      <c r="F330" s="278"/>
      <c r="I330" s="122"/>
    </row>
    <row r="331" spans="1:9" s="123" customFormat="1" ht="15">
      <c r="A331" s="122"/>
      <c r="B331" s="206" t="s">
        <v>3084</v>
      </c>
      <c r="C331" s="208">
        <v>1</v>
      </c>
      <c r="D331" s="239"/>
      <c r="E331" s="239"/>
      <c r="F331" s="278"/>
      <c r="I331" s="122"/>
    </row>
    <row r="332" spans="1:9" s="123" customFormat="1" ht="15">
      <c r="A332" s="122"/>
      <c r="B332" s="206" t="s">
        <v>3057</v>
      </c>
      <c r="C332" s="208">
        <v>3</v>
      </c>
      <c r="D332" s="239"/>
      <c r="E332" s="239"/>
      <c r="F332" s="278"/>
      <c r="I332" s="122"/>
    </row>
    <row r="333" spans="1:9" s="123" customFormat="1" ht="15">
      <c r="A333" s="122"/>
      <c r="B333" s="206" t="s">
        <v>3085</v>
      </c>
      <c r="C333" s="208">
        <v>3</v>
      </c>
      <c r="D333" s="239"/>
      <c r="E333" s="239"/>
      <c r="F333" s="278"/>
      <c r="I333" s="122"/>
    </row>
    <row r="334" spans="1:9" s="123" customFormat="1" ht="15">
      <c r="A334" s="122"/>
      <c r="B334" s="206" t="s">
        <v>3058</v>
      </c>
      <c r="C334" s="208">
        <v>1</v>
      </c>
      <c r="D334" s="239"/>
      <c r="E334" s="239"/>
      <c r="F334" s="278"/>
      <c r="I334" s="122"/>
    </row>
    <row r="335" spans="1:9" s="123" customFormat="1" ht="15">
      <c r="A335" s="122"/>
      <c r="B335" s="206" t="s">
        <v>3086</v>
      </c>
      <c r="C335" s="208">
        <v>1</v>
      </c>
      <c r="D335" s="239"/>
      <c r="E335" s="239"/>
      <c r="F335" s="278"/>
      <c r="I335" s="122"/>
    </row>
    <row r="336" spans="1:9" s="123" customFormat="1" ht="15">
      <c r="A336" s="122"/>
      <c r="B336" s="206" t="s">
        <v>3087</v>
      </c>
      <c r="C336" s="208">
        <v>2</v>
      </c>
      <c r="D336" s="239"/>
      <c r="E336" s="239"/>
      <c r="F336" s="278"/>
      <c r="I336" s="122"/>
    </row>
    <row r="337" spans="1:9" s="123" customFormat="1" ht="15">
      <c r="A337" s="122"/>
      <c r="B337" s="206" t="s">
        <v>3088</v>
      </c>
      <c r="C337" s="208">
        <v>3</v>
      </c>
      <c r="D337" s="239"/>
      <c r="E337" s="239"/>
      <c r="F337" s="278"/>
      <c r="I337" s="122"/>
    </row>
    <row r="338" spans="1:9" s="123" customFormat="1" ht="15">
      <c r="A338" s="122"/>
      <c r="B338" s="206" t="s">
        <v>3089</v>
      </c>
      <c r="C338" s="208">
        <v>3</v>
      </c>
      <c r="D338" s="239"/>
      <c r="E338" s="239"/>
      <c r="F338" s="278"/>
      <c r="I338" s="122"/>
    </row>
    <row r="339" spans="1:9" s="123" customFormat="1">
      <c r="A339" s="122"/>
      <c r="B339" s="239"/>
      <c r="C339" s="239"/>
      <c r="D339" s="239"/>
      <c r="E339" s="239"/>
      <c r="F339" s="278"/>
      <c r="I339" s="122"/>
    </row>
    <row r="340" spans="1:9" s="123" customFormat="1" ht="15">
      <c r="A340" s="122"/>
      <c r="B340" s="260"/>
      <c r="C340" s="280"/>
      <c r="D340" s="239"/>
      <c r="E340" s="239"/>
      <c r="F340" s="278"/>
      <c r="I340" s="122"/>
    </row>
    <row r="341" spans="1:9" s="123" customFormat="1" ht="15.75">
      <c r="A341" s="122"/>
      <c r="B341" s="305" t="s">
        <v>3059</v>
      </c>
      <c r="C341" s="190" t="s">
        <v>3036</v>
      </c>
      <c r="D341" s="120"/>
      <c r="E341" s="120"/>
      <c r="F341" s="279"/>
      <c r="I341" s="122"/>
    </row>
    <row r="342" spans="1:9" s="123" customFormat="1" ht="15">
      <c r="A342" s="122"/>
      <c r="B342" s="206" t="s">
        <v>3043</v>
      </c>
      <c r="C342" s="208">
        <v>9</v>
      </c>
      <c r="D342" s="239"/>
      <c r="E342" s="239"/>
      <c r="F342" s="278"/>
      <c r="I342" s="122"/>
    </row>
    <row r="343" spans="1:9" s="123" customFormat="1" ht="15">
      <c r="A343" s="122"/>
      <c r="B343" s="206" t="s">
        <v>3069</v>
      </c>
      <c r="C343" s="208">
        <v>4</v>
      </c>
      <c r="D343" s="239"/>
      <c r="E343" s="239"/>
      <c r="F343" s="278"/>
      <c r="I343" s="122"/>
    </row>
    <row r="344" spans="1:9" s="123" customFormat="1" ht="15">
      <c r="A344" s="122"/>
      <c r="B344" s="206" t="s">
        <v>3044</v>
      </c>
      <c r="C344" s="208">
        <v>3</v>
      </c>
      <c r="D344" s="239"/>
      <c r="E344" s="239"/>
      <c r="F344" s="278"/>
      <c r="I344" s="122"/>
    </row>
    <row r="345" spans="1:9" s="123" customFormat="1" ht="15">
      <c r="A345" s="122"/>
      <c r="B345" s="206" t="s">
        <v>3045</v>
      </c>
      <c r="C345" s="208">
        <v>5</v>
      </c>
      <c r="D345" s="239"/>
      <c r="E345" s="239"/>
      <c r="F345" s="278"/>
      <c r="I345" s="122"/>
    </row>
    <row r="346" spans="1:9" s="123" customFormat="1" ht="15">
      <c r="A346" s="122"/>
      <c r="B346" s="206" t="s">
        <v>3046</v>
      </c>
      <c r="C346" s="208">
        <v>2</v>
      </c>
      <c r="D346" s="239"/>
      <c r="E346" s="239"/>
      <c r="F346" s="278"/>
      <c r="I346" s="122"/>
    </row>
    <row r="347" spans="1:9" s="123" customFormat="1" ht="15">
      <c r="A347" s="122"/>
      <c r="B347" s="206" t="s">
        <v>3070</v>
      </c>
      <c r="C347" s="208">
        <v>1</v>
      </c>
      <c r="D347" s="239"/>
      <c r="E347" s="239"/>
      <c r="F347" s="278"/>
      <c r="I347" s="122"/>
    </row>
    <row r="348" spans="1:9" s="123" customFormat="1" ht="15">
      <c r="A348" s="122"/>
      <c r="B348" s="206" t="s">
        <v>3071</v>
      </c>
      <c r="C348" s="208">
        <v>1</v>
      </c>
      <c r="D348" s="239"/>
      <c r="E348" s="239"/>
      <c r="F348" s="278"/>
      <c r="I348" s="122"/>
    </row>
    <row r="349" spans="1:9" s="123" customFormat="1" ht="15">
      <c r="A349" s="122"/>
      <c r="B349" s="206" t="s">
        <v>3047</v>
      </c>
      <c r="C349" s="208">
        <v>4</v>
      </c>
      <c r="D349" s="239"/>
      <c r="E349" s="239"/>
      <c r="F349" s="278"/>
      <c r="I349" s="122"/>
    </row>
    <row r="350" spans="1:9" s="123" customFormat="1" ht="15">
      <c r="A350" s="122"/>
      <c r="B350" s="206" t="s">
        <v>3072</v>
      </c>
      <c r="C350" s="208">
        <v>4</v>
      </c>
      <c r="D350" s="239"/>
      <c r="E350" s="239"/>
      <c r="F350" s="278"/>
      <c r="I350" s="122"/>
    </row>
    <row r="351" spans="1:9" s="123" customFormat="1" ht="15">
      <c r="A351" s="122"/>
      <c r="B351" s="206" t="s">
        <v>3048</v>
      </c>
      <c r="C351" s="208">
        <v>2</v>
      </c>
      <c r="D351" s="239"/>
      <c r="E351" s="239"/>
      <c r="F351" s="278"/>
      <c r="I351" s="122"/>
    </row>
    <row r="352" spans="1:9" s="123" customFormat="1" ht="15">
      <c r="A352" s="122"/>
      <c r="B352" s="206" t="s">
        <v>3073</v>
      </c>
      <c r="C352" s="208">
        <v>2</v>
      </c>
      <c r="D352" s="239"/>
      <c r="E352" s="239"/>
      <c r="F352" s="278"/>
      <c r="I352" s="122"/>
    </row>
    <row r="353" spans="1:9" s="123" customFormat="1" ht="15">
      <c r="A353" s="122"/>
      <c r="B353" s="206" t="s">
        <v>3049</v>
      </c>
      <c r="C353" s="208">
        <v>2</v>
      </c>
      <c r="D353" s="239"/>
      <c r="E353" s="239"/>
      <c r="F353" s="278"/>
      <c r="I353" s="122"/>
    </row>
    <row r="354" spans="1:9" s="123" customFormat="1" ht="15">
      <c r="A354" s="122"/>
      <c r="B354" s="206" t="s">
        <v>3050</v>
      </c>
      <c r="C354" s="208">
        <v>5</v>
      </c>
      <c r="D354" s="239"/>
      <c r="E354" s="239"/>
      <c r="F354" s="278"/>
      <c r="I354" s="122"/>
    </row>
    <row r="355" spans="1:9" s="123" customFormat="1" ht="15">
      <c r="A355" s="122"/>
      <c r="B355" s="206" t="s">
        <v>3051</v>
      </c>
      <c r="C355" s="208">
        <v>3</v>
      </c>
      <c r="D355" s="239"/>
      <c r="E355" s="239"/>
      <c r="F355" s="278"/>
      <c r="I355" s="122"/>
    </row>
    <row r="356" spans="1:9" s="123" customFormat="1" ht="15">
      <c r="A356" s="122"/>
      <c r="B356" s="206" t="s">
        <v>3074</v>
      </c>
      <c r="C356" s="208">
        <v>2</v>
      </c>
      <c r="D356" s="239"/>
      <c r="E356" s="239"/>
      <c r="F356" s="278"/>
      <c r="I356" s="122"/>
    </row>
    <row r="357" spans="1:9" s="123" customFormat="1" ht="15">
      <c r="A357" s="122"/>
      <c r="B357" s="206" t="s">
        <v>3075</v>
      </c>
      <c r="C357" s="208">
        <v>2</v>
      </c>
      <c r="D357" s="239"/>
      <c r="E357" s="239"/>
      <c r="F357" s="278"/>
      <c r="I357" s="122"/>
    </row>
    <row r="358" spans="1:9" s="123" customFormat="1" ht="15">
      <c r="A358" s="122"/>
      <c r="B358" s="206" t="s">
        <v>3076</v>
      </c>
      <c r="C358" s="208">
        <v>1</v>
      </c>
      <c r="D358" s="239"/>
      <c r="E358" s="239"/>
      <c r="F358" s="278"/>
      <c r="I358" s="122"/>
    </row>
    <row r="359" spans="1:9" s="123" customFormat="1" ht="15">
      <c r="A359" s="122"/>
      <c r="B359" s="206" t="s">
        <v>3052</v>
      </c>
      <c r="C359" s="208">
        <v>2</v>
      </c>
      <c r="D359" s="239"/>
      <c r="E359" s="239"/>
      <c r="F359" s="278"/>
      <c r="I359" s="122"/>
    </row>
    <row r="360" spans="1:9" s="123" customFormat="1" ht="15">
      <c r="A360" s="122"/>
      <c r="B360" s="206" t="s">
        <v>3053</v>
      </c>
      <c r="C360" s="208">
        <v>2</v>
      </c>
      <c r="D360" s="239"/>
      <c r="E360" s="239"/>
      <c r="F360" s="278"/>
      <c r="I360" s="122"/>
    </row>
    <row r="361" spans="1:9" s="123" customFormat="1" ht="15">
      <c r="A361" s="122"/>
      <c r="B361" s="206" t="s">
        <v>3077</v>
      </c>
      <c r="C361" s="208">
        <v>1</v>
      </c>
      <c r="D361" s="239"/>
      <c r="E361" s="239"/>
      <c r="F361" s="278"/>
      <c r="I361" s="122"/>
    </row>
    <row r="362" spans="1:9" s="123" customFormat="1" ht="15">
      <c r="A362" s="122"/>
      <c r="B362" s="206" t="s">
        <v>3078</v>
      </c>
      <c r="C362" s="208">
        <v>1</v>
      </c>
      <c r="D362" s="239"/>
      <c r="E362" s="239"/>
      <c r="F362" s="278"/>
      <c r="I362" s="122"/>
    </row>
    <row r="363" spans="1:9" s="123" customFormat="1" ht="15">
      <c r="A363" s="122"/>
      <c r="B363" s="206" t="s">
        <v>3079</v>
      </c>
      <c r="C363" s="208">
        <v>3</v>
      </c>
      <c r="D363" s="239"/>
      <c r="E363" s="239"/>
      <c r="F363" s="278"/>
      <c r="I363" s="122"/>
    </row>
    <row r="364" spans="1:9" s="123" customFormat="1" ht="15">
      <c r="A364" s="122"/>
      <c r="B364" s="206" t="s">
        <v>3054</v>
      </c>
      <c r="C364" s="208">
        <v>2</v>
      </c>
      <c r="D364" s="239"/>
      <c r="E364" s="239"/>
      <c r="F364" s="278"/>
      <c r="I364" s="122"/>
    </row>
    <row r="365" spans="1:9" s="123" customFormat="1" ht="15">
      <c r="A365" s="122"/>
      <c r="B365" s="206" t="s">
        <v>3080</v>
      </c>
      <c r="C365" s="208">
        <v>1</v>
      </c>
      <c r="D365" s="239"/>
      <c r="E365" s="239"/>
      <c r="F365" s="278"/>
      <c r="I365" s="122"/>
    </row>
    <row r="366" spans="1:9" s="123" customFormat="1" ht="15">
      <c r="A366" s="122"/>
      <c r="B366" s="206" t="s">
        <v>3081</v>
      </c>
      <c r="C366" s="208">
        <v>7</v>
      </c>
      <c r="D366" s="239"/>
      <c r="E366" s="239"/>
      <c r="F366" s="278"/>
      <c r="I366" s="122"/>
    </row>
    <row r="367" spans="1:9" s="123" customFormat="1" ht="15">
      <c r="A367" s="122"/>
      <c r="B367" s="206" t="s">
        <v>3055</v>
      </c>
      <c r="C367" s="208">
        <v>2</v>
      </c>
      <c r="D367" s="239"/>
      <c r="E367" s="239"/>
      <c r="F367" s="278"/>
      <c r="I367" s="122"/>
    </row>
    <row r="368" spans="1:9" s="123" customFormat="1" ht="15">
      <c r="A368" s="122"/>
      <c r="B368" s="206" t="s">
        <v>3082</v>
      </c>
      <c r="C368" s="208">
        <v>6</v>
      </c>
      <c r="D368" s="239"/>
      <c r="E368" s="239"/>
      <c r="F368" s="278"/>
      <c r="I368" s="122"/>
    </row>
    <row r="369" spans="1:9" s="123" customFormat="1" ht="15">
      <c r="A369" s="122"/>
      <c r="B369" s="206" t="s">
        <v>3056</v>
      </c>
      <c r="C369" s="208">
        <v>2</v>
      </c>
      <c r="D369" s="239"/>
      <c r="E369" s="239"/>
      <c r="F369" s="278"/>
      <c r="I369" s="122"/>
    </row>
    <row r="370" spans="1:9" s="123" customFormat="1" ht="15">
      <c r="A370" s="122"/>
      <c r="B370" s="206" t="s">
        <v>3083</v>
      </c>
      <c r="C370" s="208">
        <v>3</v>
      </c>
      <c r="D370" s="239"/>
      <c r="E370" s="239"/>
      <c r="F370" s="278"/>
      <c r="I370" s="122"/>
    </row>
    <row r="371" spans="1:9" s="123" customFormat="1" ht="15">
      <c r="A371" s="122"/>
      <c r="B371" s="206" t="s">
        <v>3084</v>
      </c>
      <c r="C371" s="208">
        <v>1</v>
      </c>
      <c r="D371" s="239"/>
      <c r="E371" s="239"/>
      <c r="F371" s="278"/>
      <c r="I371" s="122"/>
    </row>
    <row r="372" spans="1:9" s="123" customFormat="1" ht="15">
      <c r="A372" s="122"/>
      <c r="B372" s="206" t="s">
        <v>3057</v>
      </c>
      <c r="C372" s="208">
        <v>3</v>
      </c>
      <c r="D372" s="239"/>
      <c r="E372" s="239"/>
      <c r="F372" s="278"/>
      <c r="I372" s="122"/>
    </row>
    <row r="373" spans="1:9" s="123" customFormat="1" ht="15">
      <c r="A373" s="122"/>
      <c r="B373" s="206" t="s">
        <v>3085</v>
      </c>
      <c r="C373" s="208">
        <v>3</v>
      </c>
      <c r="D373" s="239"/>
      <c r="E373" s="239"/>
      <c r="F373" s="278"/>
      <c r="I373" s="122"/>
    </row>
    <row r="374" spans="1:9" s="123" customFormat="1" ht="15">
      <c r="A374" s="122"/>
      <c r="B374" s="206" t="s">
        <v>3058</v>
      </c>
      <c r="C374" s="208">
        <v>1</v>
      </c>
      <c r="D374" s="239"/>
      <c r="E374" s="239"/>
      <c r="F374" s="278"/>
      <c r="I374" s="122"/>
    </row>
    <row r="375" spans="1:9" s="123" customFormat="1" ht="15">
      <c r="A375" s="122"/>
      <c r="B375" s="206" t="s">
        <v>3086</v>
      </c>
      <c r="C375" s="208">
        <v>1</v>
      </c>
      <c r="D375" s="239"/>
      <c r="E375" s="239"/>
      <c r="F375" s="278"/>
      <c r="I375" s="122"/>
    </row>
    <row r="376" spans="1:9" s="123" customFormat="1" ht="15">
      <c r="A376" s="122"/>
      <c r="B376" s="206" t="s">
        <v>3087</v>
      </c>
      <c r="C376" s="208">
        <v>2</v>
      </c>
      <c r="D376" s="239"/>
      <c r="E376" s="239"/>
      <c r="F376" s="278"/>
      <c r="I376" s="122"/>
    </row>
    <row r="377" spans="1:9" s="123" customFormat="1" ht="15">
      <c r="A377" s="122"/>
      <c r="B377" s="206" t="s">
        <v>3088</v>
      </c>
      <c r="C377" s="208">
        <v>3</v>
      </c>
      <c r="D377" s="239"/>
      <c r="E377" s="239"/>
      <c r="F377" s="278"/>
      <c r="I377" s="122"/>
    </row>
    <row r="378" spans="1:9" s="123" customFormat="1" ht="15">
      <c r="A378" s="122"/>
      <c r="B378" s="206" t="s">
        <v>3089</v>
      </c>
      <c r="C378" s="208">
        <v>3</v>
      </c>
      <c r="D378" s="239"/>
      <c r="E378" s="239"/>
      <c r="F378" s="278"/>
      <c r="I378" s="122"/>
    </row>
    <row r="379" spans="1:9" s="123" customFormat="1" ht="15">
      <c r="A379" s="122"/>
      <c r="B379" s="260"/>
      <c r="C379" s="280"/>
      <c r="D379" s="239"/>
      <c r="E379" s="239"/>
      <c r="F379" s="278"/>
      <c r="I379" s="122"/>
    </row>
    <row r="380" spans="1:9" s="123" customFormat="1">
      <c r="A380" s="122"/>
      <c r="B380" s="304"/>
      <c r="C380" s="197"/>
      <c r="D380" s="239"/>
      <c r="E380" s="239"/>
      <c r="F380" s="278"/>
      <c r="I380" s="122"/>
    </row>
    <row r="381" spans="1:9" s="123" customFormat="1" ht="31.5">
      <c r="A381" s="122"/>
      <c r="B381" s="305" t="s">
        <v>3060</v>
      </c>
      <c r="C381" s="190" t="s">
        <v>2817</v>
      </c>
      <c r="D381" s="120"/>
      <c r="E381" s="120"/>
      <c r="F381" s="279"/>
      <c r="I381" s="122"/>
    </row>
    <row r="382" spans="1:9" s="123" customFormat="1" ht="15">
      <c r="A382" s="122"/>
      <c r="B382" s="206" t="s">
        <v>3043</v>
      </c>
      <c r="C382" s="207">
        <v>262709247</v>
      </c>
      <c r="D382" s="239"/>
      <c r="E382" s="239"/>
      <c r="F382" s="278"/>
      <c r="I382" s="122"/>
    </row>
    <row r="383" spans="1:9" s="123" customFormat="1" ht="15">
      <c r="A383" s="122"/>
      <c r="B383" s="206" t="s">
        <v>3069</v>
      </c>
      <c r="C383" s="207">
        <v>70023752.5</v>
      </c>
      <c r="D383" s="239"/>
      <c r="E383" s="239"/>
      <c r="F383" s="278"/>
      <c r="I383" s="122"/>
    </row>
    <row r="384" spans="1:9" s="123" customFormat="1" ht="15">
      <c r="A384" s="122"/>
      <c r="B384" s="206" t="s">
        <v>3044</v>
      </c>
      <c r="C384" s="207">
        <v>8240000.0499999998</v>
      </c>
      <c r="D384" s="239"/>
      <c r="E384" s="239"/>
      <c r="F384" s="278"/>
      <c r="I384" s="122"/>
    </row>
    <row r="385" spans="1:9" s="123" customFormat="1" ht="15">
      <c r="A385" s="122"/>
      <c r="B385" s="206" t="s">
        <v>3045</v>
      </c>
      <c r="C385" s="207">
        <v>101941998.75</v>
      </c>
      <c r="D385" s="239"/>
      <c r="E385" s="239"/>
      <c r="F385" s="278"/>
      <c r="I385" s="122"/>
    </row>
    <row r="386" spans="1:9" s="123" customFormat="1" ht="15">
      <c r="A386" s="122"/>
      <c r="B386" s="206" t="s">
        <v>3046</v>
      </c>
      <c r="C386" s="207">
        <v>46487000</v>
      </c>
      <c r="D386" s="239"/>
      <c r="E386" s="239"/>
      <c r="F386" s="278"/>
      <c r="I386" s="122"/>
    </row>
    <row r="387" spans="1:9" s="123" customFormat="1" ht="15">
      <c r="A387" s="122"/>
      <c r="B387" s="206" t="s">
        <v>3070</v>
      </c>
      <c r="C387" s="207">
        <v>20350000</v>
      </c>
      <c r="D387" s="239"/>
      <c r="E387" s="239"/>
      <c r="F387" s="278"/>
      <c r="I387" s="122"/>
    </row>
    <row r="388" spans="1:9" s="123" customFormat="1" ht="15">
      <c r="A388" s="122"/>
      <c r="B388" s="206" t="s">
        <v>3071</v>
      </c>
      <c r="C388" s="207">
        <v>20537500</v>
      </c>
      <c r="D388" s="239"/>
      <c r="E388" s="239"/>
      <c r="F388" s="278"/>
      <c r="I388" s="122"/>
    </row>
    <row r="389" spans="1:9" s="123" customFormat="1" ht="15">
      <c r="A389" s="122"/>
      <c r="B389" s="206" t="s">
        <v>3047</v>
      </c>
      <c r="C389" s="207">
        <v>88374799.950000003</v>
      </c>
      <c r="D389" s="239"/>
      <c r="E389" s="239"/>
      <c r="F389" s="278"/>
      <c r="I389" s="122"/>
    </row>
    <row r="390" spans="1:9" s="123" customFormat="1" ht="15">
      <c r="A390" s="122"/>
      <c r="B390" s="206" t="s">
        <v>3072</v>
      </c>
      <c r="C390" s="207">
        <v>21877500</v>
      </c>
      <c r="D390" s="239"/>
      <c r="E390" s="239"/>
      <c r="F390" s="278"/>
      <c r="I390" s="122"/>
    </row>
    <row r="391" spans="1:9" s="123" customFormat="1" ht="15">
      <c r="A391" s="122"/>
      <c r="B391" s="206" t="s">
        <v>3048</v>
      </c>
      <c r="C391" s="207">
        <v>20869300</v>
      </c>
      <c r="D391" s="239"/>
      <c r="E391" s="239"/>
      <c r="F391" s="278"/>
      <c r="I391" s="122"/>
    </row>
    <row r="392" spans="1:9" s="123" customFormat="1" ht="15">
      <c r="A392" s="122"/>
      <c r="B392" s="206" t="s">
        <v>3073</v>
      </c>
      <c r="C392" s="207">
        <v>67568999.979999989</v>
      </c>
      <c r="D392" s="239"/>
      <c r="E392" s="239"/>
      <c r="F392" s="278"/>
      <c r="I392" s="122"/>
    </row>
    <row r="393" spans="1:9" s="123" customFormat="1" ht="15">
      <c r="A393" s="122"/>
      <c r="B393" s="206" t="s">
        <v>3049</v>
      </c>
      <c r="C393" s="207">
        <v>48135000</v>
      </c>
      <c r="D393" s="239"/>
      <c r="E393" s="239"/>
      <c r="F393" s="278"/>
      <c r="I393" s="122"/>
    </row>
    <row r="394" spans="1:9" s="123" customFormat="1" ht="15">
      <c r="A394" s="122"/>
      <c r="B394" s="206" t="s">
        <v>3050</v>
      </c>
      <c r="C394" s="207">
        <v>204991489.99000001</v>
      </c>
      <c r="D394" s="239"/>
      <c r="E394" s="239"/>
      <c r="F394" s="278"/>
      <c r="I394" s="122"/>
    </row>
    <row r="395" spans="1:9" s="123" customFormat="1" ht="15">
      <c r="A395" s="122"/>
      <c r="B395" s="206" t="s">
        <v>3051</v>
      </c>
      <c r="C395" s="207">
        <v>590010640.14999998</v>
      </c>
      <c r="D395" s="239"/>
      <c r="E395" s="239"/>
      <c r="F395" s="278"/>
      <c r="I395" s="122"/>
    </row>
    <row r="396" spans="1:9" s="123" customFormat="1" ht="15">
      <c r="A396" s="122"/>
      <c r="B396" s="206" t="s">
        <v>3074</v>
      </c>
      <c r="C396" s="207">
        <v>132586380</v>
      </c>
      <c r="D396" s="239"/>
      <c r="E396" s="239"/>
      <c r="F396" s="278"/>
      <c r="I396" s="122"/>
    </row>
    <row r="397" spans="1:9" s="123" customFormat="1" ht="15">
      <c r="A397" s="122"/>
      <c r="B397" s="206" t="s">
        <v>3075</v>
      </c>
      <c r="C397" s="207">
        <v>18653900</v>
      </c>
      <c r="D397" s="239"/>
      <c r="E397" s="239"/>
      <c r="F397" s="278"/>
      <c r="I397" s="122"/>
    </row>
    <row r="398" spans="1:9" s="123" customFormat="1" ht="15">
      <c r="A398" s="122"/>
      <c r="B398" s="206" t="s">
        <v>3076</v>
      </c>
      <c r="C398" s="207">
        <v>4473750</v>
      </c>
      <c r="D398" s="239"/>
      <c r="E398" s="239"/>
      <c r="F398" s="278"/>
      <c r="I398" s="122"/>
    </row>
    <row r="399" spans="1:9" s="123" customFormat="1" ht="15">
      <c r="A399" s="122"/>
      <c r="B399" s="206" t="s">
        <v>3052</v>
      </c>
      <c r="C399" s="207">
        <v>14179250</v>
      </c>
      <c r="D399" s="239"/>
      <c r="E399" s="239"/>
      <c r="F399" s="278"/>
      <c r="I399" s="122"/>
    </row>
    <row r="400" spans="1:9" s="123" customFormat="1" ht="15">
      <c r="A400" s="122"/>
      <c r="B400" s="206" t="s">
        <v>3053</v>
      </c>
      <c r="C400" s="207">
        <v>37516349.93</v>
      </c>
      <c r="D400" s="239"/>
      <c r="E400" s="239"/>
      <c r="F400" s="278"/>
      <c r="I400" s="122"/>
    </row>
    <row r="401" spans="1:9" s="123" customFormat="1" ht="15">
      <c r="A401" s="122"/>
      <c r="B401" s="206" t="s">
        <v>3077</v>
      </c>
      <c r="C401" s="207">
        <v>14215000</v>
      </c>
      <c r="D401" s="239"/>
      <c r="E401" s="239"/>
      <c r="F401" s="278"/>
      <c r="I401" s="122"/>
    </row>
    <row r="402" spans="1:9" s="123" customFormat="1" ht="15">
      <c r="A402" s="122"/>
      <c r="B402" s="206" t="s">
        <v>3078</v>
      </c>
      <c r="C402" s="207">
        <v>27157875</v>
      </c>
      <c r="D402" s="239"/>
      <c r="E402" s="239"/>
      <c r="F402" s="278"/>
      <c r="I402" s="122"/>
    </row>
    <row r="403" spans="1:9" s="123" customFormat="1" ht="15">
      <c r="A403" s="122"/>
      <c r="B403" s="206" t="s">
        <v>3079</v>
      </c>
      <c r="C403" s="207">
        <v>56778249.879999995</v>
      </c>
      <c r="D403" s="239"/>
      <c r="E403" s="239"/>
      <c r="F403" s="278"/>
      <c r="I403" s="122"/>
    </row>
    <row r="404" spans="1:9" s="123" customFormat="1" ht="15">
      <c r="A404" s="122"/>
      <c r="B404" s="206" t="s">
        <v>3054</v>
      </c>
      <c r="C404" s="207">
        <v>27004299.98</v>
      </c>
      <c r="D404" s="239"/>
      <c r="E404" s="239"/>
      <c r="F404" s="278"/>
      <c r="I404" s="122"/>
    </row>
    <row r="405" spans="1:9" s="123" customFormat="1" ht="15">
      <c r="A405" s="122"/>
      <c r="B405" s="206" t="s">
        <v>3080</v>
      </c>
      <c r="C405" s="207">
        <v>19030000</v>
      </c>
      <c r="D405" s="239"/>
      <c r="E405" s="239"/>
      <c r="F405" s="278"/>
      <c r="I405" s="122"/>
    </row>
    <row r="406" spans="1:9" s="123" customFormat="1" ht="15">
      <c r="A406" s="122"/>
      <c r="B406" s="206" t="s">
        <v>3081</v>
      </c>
      <c r="C406" s="207">
        <v>151385900.09</v>
      </c>
      <c r="D406" s="239"/>
      <c r="E406" s="239"/>
      <c r="F406" s="278"/>
      <c r="I406" s="122"/>
    </row>
    <row r="407" spans="1:9" s="123" customFormat="1" ht="15">
      <c r="A407" s="122"/>
      <c r="B407" s="206" t="s">
        <v>3055</v>
      </c>
      <c r="C407" s="207">
        <v>13067625</v>
      </c>
      <c r="D407" s="239"/>
      <c r="E407" s="239"/>
      <c r="F407" s="278"/>
      <c r="I407" s="122"/>
    </row>
    <row r="408" spans="1:9" s="123" customFormat="1" ht="15">
      <c r="A408" s="122"/>
      <c r="B408" s="206" t="s">
        <v>3082</v>
      </c>
      <c r="C408" s="207">
        <v>22609500</v>
      </c>
      <c r="D408" s="239"/>
      <c r="E408" s="239"/>
      <c r="F408" s="278"/>
      <c r="I408" s="122"/>
    </row>
    <row r="409" spans="1:9" s="123" customFormat="1" ht="15">
      <c r="A409" s="122"/>
      <c r="B409" s="206" t="s">
        <v>3056</v>
      </c>
      <c r="C409" s="207">
        <v>21136650</v>
      </c>
      <c r="D409" s="239"/>
      <c r="E409" s="239"/>
      <c r="F409" s="278"/>
      <c r="I409" s="122"/>
    </row>
    <row r="410" spans="1:9" s="123" customFormat="1" ht="15">
      <c r="A410" s="122"/>
      <c r="B410" s="206" t="s">
        <v>3083</v>
      </c>
      <c r="C410" s="207">
        <v>32460900</v>
      </c>
      <c r="D410" s="239"/>
      <c r="E410" s="239"/>
      <c r="F410" s="278"/>
      <c r="I410" s="122"/>
    </row>
    <row r="411" spans="1:9" s="123" customFormat="1" ht="15">
      <c r="A411" s="122"/>
      <c r="B411" s="206" t="s">
        <v>3084</v>
      </c>
      <c r="C411" s="207">
        <v>19536000</v>
      </c>
      <c r="D411" s="239"/>
      <c r="E411" s="239"/>
      <c r="F411" s="278"/>
      <c r="I411" s="122"/>
    </row>
    <row r="412" spans="1:9" s="123" customFormat="1" ht="15">
      <c r="A412" s="122"/>
      <c r="B412" s="206" t="s">
        <v>3057</v>
      </c>
      <c r="C412" s="207">
        <v>110711220</v>
      </c>
      <c r="D412" s="239"/>
      <c r="E412" s="239"/>
      <c r="F412" s="278"/>
      <c r="I412" s="122"/>
    </row>
    <row r="413" spans="1:9" s="123" customFormat="1" ht="15">
      <c r="A413" s="122"/>
      <c r="B413" s="206" t="s">
        <v>3085</v>
      </c>
      <c r="C413" s="207">
        <v>55821600</v>
      </c>
      <c r="D413" s="239"/>
      <c r="E413" s="239"/>
      <c r="F413" s="278"/>
      <c r="I413" s="122"/>
    </row>
    <row r="414" spans="1:9" s="123" customFormat="1" ht="15">
      <c r="A414" s="122"/>
      <c r="B414" s="206" t="s">
        <v>3058</v>
      </c>
      <c r="C414" s="207">
        <v>13949473.01</v>
      </c>
      <c r="D414" s="239"/>
      <c r="E414" s="239"/>
      <c r="F414" s="278"/>
      <c r="I414" s="122"/>
    </row>
    <row r="415" spans="1:9" s="123" customFormat="1" ht="15">
      <c r="A415" s="122"/>
      <c r="B415" s="206" t="s">
        <v>3086</v>
      </c>
      <c r="C415" s="207">
        <v>15840000</v>
      </c>
      <c r="D415" s="239"/>
      <c r="E415" s="239"/>
      <c r="F415" s="278"/>
      <c r="I415" s="122"/>
    </row>
    <row r="416" spans="1:9" s="123" customFormat="1" ht="15">
      <c r="A416" s="122"/>
      <c r="B416" s="206" t="s">
        <v>3087</v>
      </c>
      <c r="C416" s="207">
        <v>29873800.010000002</v>
      </c>
      <c r="D416" s="239"/>
      <c r="E416" s="239"/>
      <c r="F416" s="278"/>
      <c r="I416" s="122"/>
    </row>
    <row r="417" spans="1:9" s="123" customFormat="1" ht="15">
      <c r="A417" s="122"/>
      <c r="B417" s="206" t="s">
        <v>3088</v>
      </c>
      <c r="C417" s="207">
        <v>42833747.5</v>
      </c>
      <c r="D417" s="239"/>
      <c r="E417" s="239"/>
      <c r="F417" s="278"/>
      <c r="I417" s="122"/>
    </row>
    <row r="418" spans="1:9" s="123" customFormat="1" ht="15">
      <c r="A418" s="122"/>
      <c r="B418" s="206" t="s">
        <v>3089</v>
      </c>
      <c r="C418" s="207">
        <v>43102500</v>
      </c>
      <c r="D418" s="239"/>
      <c r="E418" s="239"/>
      <c r="F418" s="278"/>
      <c r="I418" s="122"/>
    </row>
    <row r="419" spans="1:9" s="123" customFormat="1" ht="15.75">
      <c r="A419" s="122"/>
      <c r="B419" s="306"/>
      <c r="C419" s="198">
        <f>SUM(C382:C418)</f>
        <v>2496041198.7700005</v>
      </c>
      <c r="D419" s="307"/>
      <c r="E419" s="307"/>
      <c r="F419" s="308"/>
      <c r="I419" s="122"/>
    </row>
    <row r="420" spans="1:9" s="123" customFormat="1">
      <c r="A420" s="122"/>
      <c r="B420" s="304"/>
      <c r="C420" s="199"/>
      <c r="D420" s="239"/>
      <c r="E420" s="239"/>
      <c r="F420" s="278"/>
      <c r="I420" s="122"/>
    </row>
    <row r="421" spans="1:9" s="123" customFormat="1" ht="31.5">
      <c r="A421" s="122"/>
      <c r="B421" s="309" t="s">
        <v>3061</v>
      </c>
      <c r="C421" s="282" t="s">
        <v>2817</v>
      </c>
      <c r="D421" s="120"/>
      <c r="E421" s="120"/>
      <c r="F421" s="279"/>
      <c r="I421" s="122"/>
    </row>
    <row r="422" spans="1:9" s="123" customFormat="1" ht="15">
      <c r="A422" s="122"/>
      <c r="B422" s="206" t="s">
        <v>3043</v>
      </c>
      <c r="C422" s="207">
        <v>264399569.06</v>
      </c>
      <c r="D422" s="239"/>
      <c r="E422" s="239"/>
      <c r="F422" s="278"/>
      <c r="I422" s="122"/>
    </row>
    <row r="423" spans="1:9" s="123" customFormat="1" ht="15">
      <c r="A423" s="122"/>
      <c r="B423" s="206" t="s">
        <v>3069</v>
      </c>
      <c r="C423" s="207">
        <v>70477016.329999998</v>
      </c>
      <c r="D423" s="239"/>
      <c r="E423" s="239"/>
      <c r="F423" s="278"/>
      <c r="I423" s="122"/>
    </row>
    <row r="424" spans="1:9" s="123" customFormat="1" ht="15">
      <c r="A424" s="122"/>
      <c r="B424" s="206" t="s">
        <v>3044</v>
      </c>
      <c r="C424" s="207">
        <v>8815090.5199999996</v>
      </c>
      <c r="D424" s="239"/>
      <c r="E424" s="239"/>
      <c r="F424" s="278"/>
      <c r="I424" s="122"/>
    </row>
    <row r="425" spans="1:9" s="123" customFormat="1" ht="15">
      <c r="A425" s="122"/>
      <c r="B425" s="206" t="s">
        <v>3045</v>
      </c>
      <c r="C425" s="207">
        <v>102119438.06</v>
      </c>
      <c r="D425" s="239"/>
      <c r="E425" s="239"/>
      <c r="F425" s="278"/>
      <c r="I425" s="122"/>
    </row>
    <row r="426" spans="1:9" s="123" customFormat="1" ht="15">
      <c r="A426" s="122"/>
      <c r="B426" s="206" t="s">
        <v>3046</v>
      </c>
      <c r="C426" s="207">
        <v>46867271.759999998</v>
      </c>
      <c r="D426" s="239"/>
      <c r="E426" s="239"/>
      <c r="F426" s="278"/>
      <c r="I426" s="122"/>
    </row>
    <row r="427" spans="1:9" s="123" customFormat="1" ht="15">
      <c r="A427" s="122"/>
      <c r="B427" s="206" t="s">
        <v>3070</v>
      </c>
      <c r="C427" s="207">
        <v>19028835.129999999</v>
      </c>
      <c r="D427" s="239"/>
      <c r="E427" s="239"/>
      <c r="F427" s="278"/>
      <c r="I427" s="122"/>
    </row>
    <row r="428" spans="1:9" s="123" customFormat="1" ht="15">
      <c r="A428" s="122"/>
      <c r="B428" s="206" t="s">
        <v>3071</v>
      </c>
      <c r="C428" s="207">
        <v>21873818.149999999</v>
      </c>
      <c r="D428" s="239"/>
      <c r="E428" s="239"/>
      <c r="F428" s="278"/>
      <c r="I428" s="122"/>
    </row>
    <row r="429" spans="1:9" s="123" customFormat="1" ht="15">
      <c r="A429" s="122"/>
      <c r="B429" s="206" t="s">
        <v>3047</v>
      </c>
      <c r="C429" s="207">
        <v>87674805.710000008</v>
      </c>
      <c r="D429" s="239"/>
      <c r="E429" s="239"/>
      <c r="F429" s="278"/>
      <c r="I429" s="122"/>
    </row>
    <row r="430" spans="1:9" s="123" customFormat="1" ht="15">
      <c r="A430" s="122"/>
      <c r="B430" s="206" t="s">
        <v>3072</v>
      </c>
      <c r="C430" s="207">
        <v>22054156.940000001</v>
      </c>
      <c r="D430" s="239"/>
      <c r="E430" s="239"/>
      <c r="F430" s="278"/>
      <c r="I430" s="122"/>
    </row>
    <row r="431" spans="1:9" s="123" customFormat="1" ht="15">
      <c r="A431" s="122"/>
      <c r="B431" s="206" t="s">
        <v>3048</v>
      </c>
      <c r="C431" s="207">
        <v>20040582.829999998</v>
      </c>
      <c r="D431" s="239"/>
      <c r="E431" s="239"/>
      <c r="F431" s="278"/>
      <c r="I431" s="122"/>
    </row>
    <row r="432" spans="1:9" s="123" customFormat="1" ht="15">
      <c r="A432" s="122"/>
      <c r="B432" s="206" t="s">
        <v>3073</v>
      </c>
      <c r="C432" s="207">
        <v>66498331.819999993</v>
      </c>
      <c r="D432" s="239"/>
      <c r="E432" s="239"/>
      <c r="F432" s="278"/>
      <c r="I432" s="122"/>
    </row>
    <row r="433" spans="1:9" s="123" customFormat="1" ht="15">
      <c r="A433" s="122"/>
      <c r="B433" s="206" t="s">
        <v>3049</v>
      </c>
      <c r="C433" s="207">
        <v>47241526.859999999</v>
      </c>
      <c r="D433" s="239"/>
      <c r="E433" s="239"/>
      <c r="F433" s="278"/>
      <c r="I433" s="122"/>
    </row>
    <row r="434" spans="1:9" s="123" customFormat="1" ht="15">
      <c r="A434" s="122"/>
      <c r="B434" s="206" t="s">
        <v>3050</v>
      </c>
      <c r="C434" s="207">
        <v>204401771.07999998</v>
      </c>
      <c r="D434" s="239"/>
      <c r="E434" s="239"/>
      <c r="F434" s="278"/>
      <c r="I434" s="122"/>
    </row>
    <row r="435" spans="1:9" s="123" customFormat="1" ht="15">
      <c r="A435" s="122"/>
      <c r="B435" s="206" t="s">
        <v>3051</v>
      </c>
      <c r="C435" s="207">
        <v>587816916.34000003</v>
      </c>
      <c r="D435" s="239"/>
      <c r="E435" s="239"/>
      <c r="F435" s="278"/>
      <c r="I435" s="122"/>
    </row>
    <row r="436" spans="1:9" s="123" customFormat="1" ht="15">
      <c r="A436" s="122"/>
      <c r="B436" s="206" t="s">
        <v>3074</v>
      </c>
      <c r="C436" s="207">
        <v>133501519.89</v>
      </c>
      <c r="D436" s="239"/>
      <c r="E436" s="239"/>
      <c r="F436" s="278"/>
      <c r="I436" s="122"/>
    </row>
    <row r="437" spans="1:9" s="123" customFormat="1" ht="15">
      <c r="A437" s="122"/>
      <c r="B437" s="206" t="s">
        <v>3075</v>
      </c>
      <c r="C437" s="207">
        <v>19031429.560000002</v>
      </c>
      <c r="D437" s="239"/>
      <c r="E437" s="239"/>
      <c r="F437" s="278"/>
      <c r="I437" s="122"/>
    </row>
    <row r="438" spans="1:9" s="123" customFormat="1" ht="15">
      <c r="A438" s="122"/>
      <c r="B438" s="206" t="s">
        <v>3076</v>
      </c>
      <c r="C438" s="207">
        <v>4626708.18</v>
      </c>
      <c r="D438" s="239"/>
      <c r="E438" s="239"/>
      <c r="F438" s="278"/>
      <c r="I438" s="122"/>
    </row>
    <row r="439" spans="1:9" s="123" customFormat="1" ht="15">
      <c r="A439" s="122"/>
      <c r="B439" s="206" t="s">
        <v>3052</v>
      </c>
      <c r="C439" s="207">
        <v>14500696.559999999</v>
      </c>
      <c r="D439" s="239"/>
      <c r="E439" s="239"/>
      <c r="F439" s="278"/>
      <c r="I439" s="122"/>
    </row>
    <row r="440" spans="1:9" s="123" customFormat="1" ht="15">
      <c r="A440" s="122"/>
      <c r="B440" s="206" t="s">
        <v>3053</v>
      </c>
      <c r="C440" s="207">
        <v>36564653.400000006</v>
      </c>
      <c r="D440" s="239"/>
      <c r="E440" s="239"/>
      <c r="F440" s="278"/>
      <c r="I440" s="122"/>
    </row>
    <row r="441" spans="1:9" s="123" customFormat="1" ht="15">
      <c r="A441" s="122"/>
      <c r="B441" s="206" t="s">
        <v>3077</v>
      </c>
      <c r="C441" s="207">
        <v>14204056.41</v>
      </c>
      <c r="D441" s="239"/>
      <c r="E441" s="239"/>
      <c r="F441" s="278"/>
      <c r="I441" s="122"/>
    </row>
    <row r="442" spans="1:9" s="123" customFormat="1" ht="15">
      <c r="A442" s="122"/>
      <c r="B442" s="206" t="s">
        <v>3078</v>
      </c>
      <c r="C442" s="207">
        <v>22708868.91</v>
      </c>
      <c r="D442" s="239"/>
      <c r="E442" s="239"/>
      <c r="F442" s="278"/>
      <c r="I442" s="122"/>
    </row>
    <row r="443" spans="1:9" s="123" customFormat="1" ht="15">
      <c r="A443" s="122"/>
      <c r="B443" s="206" t="s">
        <v>3079</v>
      </c>
      <c r="C443" s="207">
        <v>58735034.399999999</v>
      </c>
      <c r="D443" s="239"/>
      <c r="E443" s="239"/>
      <c r="F443" s="278"/>
      <c r="I443" s="122"/>
    </row>
    <row r="444" spans="1:9" s="123" customFormat="1" ht="15">
      <c r="A444" s="122"/>
      <c r="B444" s="206" t="s">
        <v>3054</v>
      </c>
      <c r="C444" s="207">
        <v>27313693.969999999</v>
      </c>
      <c r="D444" s="239"/>
      <c r="E444" s="239"/>
      <c r="F444" s="278"/>
      <c r="I444" s="122"/>
    </row>
    <row r="445" spans="1:9" s="123" customFormat="1" ht="15">
      <c r="A445" s="122"/>
      <c r="B445" s="206" t="s">
        <v>3080</v>
      </c>
      <c r="C445" s="207">
        <v>19041696.829999998</v>
      </c>
      <c r="D445" s="239"/>
      <c r="E445" s="239"/>
      <c r="F445" s="278"/>
      <c r="I445" s="122"/>
    </row>
    <row r="446" spans="1:9" s="123" customFormat="1" ht="15">
      <c r="A446" s="122"/>
      <c r="B446" s="206" t="s">
        <v>3081</v>
      </c>
      <c r="C446" s="207">
        <v>152596172.73000002</v>
      </c>
      <c r="D446" s="239"/>
      <c r="E446" s="239"/>
      <c r="F446" s="278"/>
      <c r="I446" s="122"/>
    </row>
    <row r="447" spans="1:9" s="123" customFormat="1" ht="15">
      <c r="A447" s="122"/>
      <c r="B447" s="206" t="s">
        <v>3055</v>
      </c>
      <c r="C447" s="207">
        <v>10524051.9</v>
      </c>
      <c r="D447" s="239"/>
      <c r="E447" s="239"/>
      <c r="F447" s="278"/>
      <c r="I447" s="122"/>
    </row>
    <row r="448" spans="1:9" s="123" customFormat="1" ht="15">
      <c r="A448" s="122"/>
      <c r="B448" s="206" t="s">
        <v>3082</v>
      </c>
      <c r="C448" s="207">
        <v>23025926.109999999</v>
      </c>
      <c r="D448" s="239"/>
      <c r="E448" s="239"/>
      <c r="F448" s="278"/>
      <c r="I448" s="122"/>
    </row>
    <row r="449" spans="1:9" s="123" customFormat="1" ht="15">
      <c r="A449" s="122"/>
      <c r="B449" s="206" t="s">
        <v>3056</v>
      </c>
      <c r="C449" s="207">
        <v>20837989.469999999</v>
      </c>
      <c r="D449" s="239"/>
      <c r="E449" s="239"/>
      <c r="F449" s="278"/>
      <c r="I449" s="122"/>
    </row>
    <row r="450" spans="1:9" s="123" customFormat="1" ht="15">
      <c r="A450" s="122"/>
      <c r="B450" s="206" t="s">
        <v>3083</v>
      </c>
      <c r="C450" s="207">
        <v>32908118.98</v>
      </c>
      <c r="D450" s="239"/>
      <c r="E450" s="239"/>
      <c r="F450" s="278"/>
      <c r="I450" s="122"/>
    </row>
    <row r="451" spans="1:9" s="123" customFormat="1" ht="15">
      <c r="A451" s="122"/>
      <c r="B451" s="206" t="s">
        <v>3084</v>
      </c>
      <c r="C451" s="207">
        <v>18188534.879999999</v>
      </c>
      <c r="D451" s="239"/>
      <c r="E451" s="239"/>
      <c r="F451" s="278"/>
      <c r="I451" s="122"/>
    </row>
    <row r="452" spans="1:9" s="123" customFormat="1" ht="15">
      <c r="A452" s="122"/>
      <c r="B452" s="206" t="s">
        <v>3057</v>
      </c>
      <c r="C452" s="207">
        <v>114469006.27000001</v>
      </c>
      <c r="D452" s="239"/>
      <c r="E452" s="239"/>
      <c r="F452" s="278"/>
      <c r="I452" s="122"/>
    </row>
    <row r="453" spans="1:9" s="123" customFormat="1" ht="15">
      <c r="A453" s="122"/>
      <c r="B453" s="206" t="s">
        <v>3085</v>
      </c>
      <c r="C453" s="207">
        <v>55330016.950000003</v>
      </c>
      <c r="D453" s="239"/>
      <c r="E453" s="239"/>
      <c r="F453" s="278"/>
      <c r="I453" s="122"/>
    </row>
    <row r="454" spans="1:9" s="123" customFormat="1" ht="15">
      <c r="A454" s="122"/>
      <c r="B454" s="206" t="s">
        <v>3058</v>
      </c>
      <c r="C454" s="207">
        <v>13524930.02</v>
      </c>
      <c r="D454" s="239"/>
      <c r="E454" s="239"/>
      <c r="F454" s="278"/>
      <c r="I454" s="122"/>
    </row>
    <row r="455" spans="1:9" s="123" customFormat="1" ht="15">
      <c r="A455" s="122"/>
      <c r="B455" s="206" t="s">
        <v>3086</v>
      </c>
      <c r="C455" s="207">
        <v>15588499.48</v>
      </c>
      <c r="D455" s="239"/>
      <c r="E455" s="239"/>
      <c r="F455" s="278"/>
      <c r="I455" s="122"/>
    </row>
    <row r="456" spans="1:9" s="123" customFormat="1" ht="15">
      <c r="A456" s="122"/>
      <c r="B456" s="206" t="s">
        <v>3087</v>
      </c>
      <c r="C456" s="207">
        <v>30957927.291000001</v>
      </c>
      <c r="D456" s="239"/>
      <c r="E456" s="239"/>
      <c r="F456" s="278"/>
      <c r="I456" s="122"/>
    </row>
    <row r="457" spans="1:9" s="123" customFormat="1" ht="15">
      <c r="A457" s="122"/>
      <c r="B457" s="206" t="s">
        <v>3088</v>
      </c>
      <c r="C457" s="207">
        <v>42628703.579999998</v>
      </c>
      <c r="D457" s="239"/>
      <c r="E457" s="239"/>
      <c r="F457" s="278"/>
      <c r="I457" s="122"/>
    </row>
    <row r="458" spans="1:9" s="123" customFormat="1" ht="15">
      <c r="A458" s="122"/>
      <c r="B458" s="206" t="s">
        <v>3089</v>
      </c>
      <c r="C458" s="207">
        <v>43029916.460000001</v>
      </c>
      <c r="D458" s="239"/>
      <c r="E458" s="239"/>
      <c r="F458" s="278"/>
      <c r="I458" s="122"/>
    </row>
    <row r="459" spans="1:9" s="123" customFormat="1" ht="15.75">
      <c r="A459" s="122"/>
      <c r="B459" s="306"/>
      <c r="C459" s="198">
        <f>SUM(C422:C458)</f>
        <v>2493147282.8210001</v>
      </c>
      <c r="D459" s="307"/>
      <c r="E459" s="307"/>
      <c r="F459" s="308"/>
      <c r="I459" s="122"/>
    </row>
    <row r="460" spans="1:9" s="123" customFormat="1">
      <c r="A460" s="122"/>
      <c r="B460" s="304"/>
      <c r="C460" s="197"/>
      <c r="D460" s="239"/>
      <c r="E460" s="239"/>
      <c r="F460" s="278"/>
      <c r="I460" s="122"/>
    </row>
    <row r="461" spans="1:9" s="123" customFormat="1" ht="15.75">
      <c r="A461" s="122"/>
      <c r="B461" s="310" t="s">
        <v>2966</v>
      </c>
      <c r="C461" s="311">
        <f>+C459-C419</f>
        <v>-2893915.9490003586</v>
      </c>
      <c r="D461" s="312"/>
      <c r="E461" s="313"/>
      <c r="F461" s="314"/>
      <c r="I461" s="122"/>
    </row>
    <row r="462" spans="1:9" s="123" customFormat="1" ht="15.75">
      <c r="A462" s="122"/>
      <c r="B462" s="211"/>
      <c r="C462" s="200"/>
      <c r="D462" s="312"/>
      <c r="E462" s="120"/>
      <c r="F462" s="279"/>
      <c r="I462" s="122"/>
    </row>
    <row r="463" spans="1:9" s="123" customFormat="1">
      <c r="A463" s="122"/>
      <c r="B463" s="124"/>
      <c r="C463" s="129"/>
      <c r="D463" s="124"/>
      <c r="E463" s="124"/>
      <c r="F463" s="128"/>
      <c r="I463" s="122"/>
    </row>
    <row r="464" spans="1:9" s="123" customFormat="1" ht="15">
      <c r="A464" s="122"/>
      <c r="B464" s="249" t="s">
        <v>3062</v>
      </c>
      <c r="C464" s="250">
        <v>44561</v>
      </c>
      <c r="D464" s="196"/>
      <c r="E464" s="300"/>
      <c r="F464" s="286"/>
      <c r="I464" s="122"/>
    </row>
    <row r="465" spans="1:9" s="123" customFormat="1" ht="51">
      <c r="A465" s="122"/>
      <c r="B465" s="253" t="s">
        <v>2570</v>
      </c>
      <c r="C465" s="253" t="s">
        <v>2812</v>
      </c>
      <c r="D465" s="165" t="s">
        <v>2572</v>
      </c>
      <c r="E465" s="254" t="s">
        <v>2573</v>
      </c>
      <c r="F465" s="188" t="s">
        <v>2574</v>
      </c>
      <c r="I465" s="122"/>
    </row>
    <row r="466" spans="1:9" s="123" customFormat="1" ht="15">
      <c r="A466" s="122"/>
      <c r="B466" s="315" t="s">
        <v>368</v>
      </c>
      <c r="C466" s="315" t="s">
        <v>368</v>
      </c>
      <c r="D466" s="315" t="s">
        <v>368</v>
      </c>
      <c r="E466" s="315" t="s">
        <v>368</v>
      </c>
      <c r="F466" s="315" t="s">
        <v>368</v>
      </c>
      <c r="I466" s="122"/>
    </row>
    <row r="467" spans="1:9" s="123" customFormat="1">
      <c r="A467" s="122"/>
      <c r="B467" s="256"/>
      <c r="C467" s="257"/>
      <c r="D467" s="257"/>
      <c r="E467" s="257"/>
      <c r="F467" s="252"/>
      <c r="I467" s="122"/>
    </row>
    <row r="468" spans="1:9" s="123" customFormat="1">
      <c r="A468" s="122"/>
      <c r="B468" s="257"/>
      <c r="C468" s="257"/>
      <c r="D468" s="257"/>
      <c r="E468" s="257"/>
      <c r="F468" s="252"/>
      <c r="I468" s="122"/>
    </row>
    <row r="469" spans="1:9" s="123" customFormat="1" ht="15">
      <c r="A469" s="122"/>
      <c r="B469" s="316" t="s">
        <v>2813</v>
      </c>
      <c r="C469" s="315" t="s">
        <v>368</v>
      </c>
      <c r="D469" s="257"/>
      <c r="E469" s="257"/>
      <c r="F469" s="252"/>
      <c r="I469" s="122"/>
    </row>
    <row r="470" spans="1:9" s="123" customFormat="1">
      <c r="A470" s="122"/>
      <c r="B470" s="257"/>
      <c r="C470" s="257"/>
      <c r="D470" s="257"/>
      <c r="E470" s="257"/>
      <c r="F470" s="252"/>
      <c r="I470" s="122"/>
    </row>
    <row r="471" spans="1:9" s="123" customFormat="1" ht="15">
      <c r="A471" s="122"/>
      <c r="B471" s="317" t="s">
        <v>2975</v>
      </c>
      <c r="C471" s="257"/>
      <c r="D471" s="126"/>
      <c r="E471" s="257"/>
      <c r="F471" s="252"/>
      <c r="I471" s="122"/>
    </row>
    <row r="472" spans="1:9" s="123" customFormat="1" ht="15">
      <c r="A472" s="122"/>
      <c r="B472" s="318"/>
      <c r="C472" s="257"/>
      <c r="D472" s="257"/>
      <c r="E472" s="257"/>
      <c r="F472" s="252"/>
      <c r="I472" s="122"/>
    </row>
    <row r="473" spans="1:9" s="123" customFormat="1" ht="15">
      <c r="A473" s="122"/>
      <c r="B473" s="319" t="s">
        <v>3063</v>
      </c>
      <c r="C473" s="201" t="s">
        <v>2815</v>
      </c>
      <c r="D473" s="257"/>
      <c r="E473" s="257"/>
      <c r="F473" s="252"/>
      <c r="I473" s="122"/>
    </row>
    <row r="474" spans="1:9" s="123" customFormat="1" ht="15">
      <c r="A474" s="122"/>
      <c r="B474" s="315" t="s">
        <v>368</v>
      </c>
      <c r="C474" s="315" t="s">
        <v>368</v>
      </c>
      <c r="D474" s="257"/>
      <c r="E474" s="257"/>
      <c r="F474" s="252"/>
      <c r="I474" s="122"/>
    </row>
    <row r="475" spans="1:9" s="123" customFormat="1" ht="15">
      <c r="A475" s="122"/>
      <c r="B475" s="318"/>
      <c r="C475" s="201"/>
      <c r="D475" s="257"/>
      <c r="E475" s="257"/>
      <c r="F475" s="252"/>
      <c r="I475" s="122"/>
    </row>
    <row r="476" spans="1:9" s="123" customFormat="1" ht="15">
      <c r="A476" s="122"/>
      <c r="B476" s="319" t="s">
        <v>3064</v>
      </c>
      <c r="C476" s="201" t="s">
        <v>2815</v>
      </c>
      <c r="D476" s="257"/>
      <c r="E476" s="257"/>
      <c r="F476" s="252"/>
      <c r="I476" s="122"/>
    </row>
    <row r="477" spans="1:9" s="123" customFormat="1" ht="15">
      <c r="A477" s="122"/>
      <c r="B477" s="315" t="s">
        <v>368</v>
      </c>
      <c r="C477" s="315" t="s">
        <v>368</v>
      </c>
      <c r="D477" s="257"/>
      <c r="E477" s="257"/>
      <c r="F477" s="252"/>
      <c r="I477" s="122"/>
    </row>
    <row r="478" spans="1:9" s="123" customFormat="1" ht="15">
      <c r="A478" s="122"/>
      <c r="B478" s="318"/>
      <c r="C478" s="201"/>
      <c r="D478" s="257"/>
      <c r="E478" s="257"/>
      <c r="F478" s="252"/>
      <c r="I478" s="122"/>
    </row>
    <row r="479" spans="1:9" s="123" customFormat="1" ht="15">
      <c r="A479" s="122"/>
      <c r="B479" s="319" t="s">
        <v>3065</v>
      </c>
      <c r="C479" s="201" t="s">
        <v>2817</v>
      </c>
      <c r="D479" s="257"/>
      <c r="E479" s="257"/>
      <c r="F479" s="252"/>
      <c r="I479" s="122"/>
    </row>
    <row r="480" spans="1:9" s="123" customFormat="1" ht="15">
      <c r="A480" s="122"/>
      <c r="B480" s="315" t="s">
        <v>368</v>
      </c>
      <c r="C480" s="315" t="s">
        <v>368</v>
      </c>
      <c r="D480" s="257"/>
      <c r="E480" s="257"/>
      <c r="F480" s="252"/>
      <c r="I480" s="122"/>
    </row>
    <row r="481" spans="1:9" s="123" customFormat="1" ht="15">
      <c r="A481" s="122"/>
      <c r="B481" s="318"/>
      <c r="C481" s="201"/>
      <c r="D481" s="257"/>
      <c r="E481" s="257"/>
      <c r="F481" s="252"/>
      <c r="I481" s="122"/>
    </row>
    <row r="482" spans="1:9" s="123" customFormat="1" ht="15">
      <c r="A482" s="122"/>
      <c r="B482" s="319" t="s">
        <v>3066</v>
      </c>
      <c r="C482" s="202" t="s">
        <v>2817</v>
      </c>
      <c r="D482" s="257"/>
      <c r="E482" s="257"/>
      <c r="F482" s="252"/>
      <c r="I482" s="122"/>
    </row>
    <row r="483" spans="1:9" s="123" customFormat="1" ht="15">
      <c r="A483" s="122"/>
      <c r="B483" s="315" t="s">
        <v>368</v>
      </c>
      <c r="C483" s="203" t="s">
        <v>368</v>
      </c>
      <c r="D483" s="257"/>
      <c r="E483" s="257"/>
      <c r="F483" s="252"/>
      <c r="I483" s="122"/>
    </row>
    <row r="484" spans="1:9" s="123" customFormat="1" ht="15">
      <c r="A484" s="122"/>
      <c r="B484" s="318"/>
      <c r="C484" s="201"/>
      <c r="D484" s="257"/>
      <c r="E484" s="257"/>
      <c r="F484" s="252"/>
      <c r="I484" s="122"/>
    </row>
    <row r="485" spans="1:9" s="123" customFormat="1" ht="15">
      <c r="A485" s="122"/>
      <c r="B485" s="320" t="s">
        <v>3067</v>
      </c>
      <c r="C485" s="315" t="s">
        <v>368</v>
      </c>
      <c r="D485" s="321"/>
      <c r="E485" s="257"/>
      <c r="F485" s="252"/>
      <c r="I485" s="122"/>
    </row>
    <row r="486" spans="1:9" s="123" customFormat="1">
      <c r="A486" s="122"/>
      <c r="B486" s="126"/>
      <c r="C486" s="322"/>
      <c r="D486" s="126"/>
      <c r="E486" s="126"/>
      <c r="F486" s="127"/>
      <c r="I486" s="122"/>
    </row>
    <row r="487" spans="1:9" s="123" customFormat="1">
      <c r="A487" s="122"/>
      <c r="B487" s="126"/>
      <c r="C487" s="322"/>
      <c r="D487" s="126"/>
      <c r="E487" s="126"/>
      <c r="F487" s="127"/>
      <c r="I487" s="122"/>
    </row>
    <row r="488" spans="1:9" s="123" customFormat="1">
      <c r="A488" s="122"/>
      <c r="B488" s="126"/>
      <c r="C488" s="125"/>
      <c r="D488" s="126"/>
      <c r="E488" s="126"/>
      <c r="F488" s="127"/>
      <c r="I488" s="122"/>
    </row>
    <row r="489" spans="1:9" s="123" customFormat="1">
      <c r="A489" s="122"/>
      <c r="B489" s="126"/>
      <c r="C489" s="125"/>
      <c r="D489" s="126"/>
      <c r="E489" s="126"/>
      <c r="F489" s="127"/>
      <c r="I489" s="122"/>
    </row>
  </sheetData>
  <mergeCells count="6">
    <mergeCell ref="F284:F297"/>
    <mergeCell ref="B1:E1"/>
    <mergeCell ref="C3:C7"/>
    <mergeCell ref="D3:D7"/>
    <mergeCell ref="F180:F192"/>
    <mergeCell ref="F265:F277"/>
  </mergeCells>
  <phoneticPr fontId="0" type="noConversion"/>
  <conditionalFormatting sqref="B174">
    <cfRule type="expression" dxfId="259" priority="5">
      <formula>$A66235="Total"</formula>
    </cfRule>
  </conditionalFormatting>
  <conditionalFormatting sqref="C379">
    <cfRule type="expression" dxfId="258" priority="2">
      <formula>#REF!="Total"</formula>
    </cfRule>
  </conditionalFormatting>
  <conditionalFormatting sqref="C379">
    <cfRule type="expression" dxfId="257" priority="1">
      <formula>#REF!="Total"</formula>
    </cfRule>
  </conditionalFormatting>
  <conditionalFormatting sqref="C379">
    <cfRule type="expression" dxfId="256" priority="3">
      <formula>#REF!="Total"</formula>
    </cfRule>
  </conditionalFormatting>
  <conditionalFormatting sqref="C379">
    <cfRule type="expression" dxfId="255" priority="4">
      <formula>#REF!="Total"</formula>
    </cfRule>
  </conditionalFormatting>
  <hyperlinks>
    <hyperlink ref="A1" location="Index!A1" display="Index" xr:uid="{00000000-0004-0000-0400-000000000000}"/>
  </hyperlinks>
  <pageMargins left="0.75" right="0.75" top="1" bottom="1" header="0.5" footer="0.5"/>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7"/>
  <dimension ref="A1:K163"/>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customWidth="1"/>
    <col min="6" max="6" width="11.5703125" style="4" bestFit="1" customWidth="1"/>
    <col min="7" max="7" width="18.140625" style="4" bestFit="1" customWidth="1"/>
    <col min="8" max="8" width="9.140625" style="4" bestFit="1"/>
    <col min="9" max="9" width="9.140625" style="1"/>
    <col min="10" max="10" width="9.5703125" style="1" bestFit="1" customWidth="1"/>
    <col min="11" max="16384" width="9.140625" style="1"/>
  </cols>
  <sheetData>
    <row r="1" spans="1:9">
      <c r="A1" s="3" t="s">
        <v>248</v>
      </c>
      <c r="B1" s="375" t="s">
        <v>302</v>
      </c>
      <c r="C1" s="375"/>
      <c r="D1" s="375"/>
      <c r="E1" s="375"/>
    </row>
    <row r="2" spans="1:9" ht="13.5" thickBot="1"/>
    <row r="3" spans="1:9" s="10" customFormat="1" ht="15">
      <c r="B3" s="22" t="s">
        <v>977</v>
      </c>
      <c r="C3" s="376"/>
      <c r="D3" s="379"/>
      <c r="F3" s="16"/>
      <c r="G3" s="16"/>
      <c r="H3" s="16"/>
    </row>
    <row r="4" spans="1:9" s="10" customFormat="1" ht="30">
      <c r="B4" s="24" t="s">
        <v>978</v>
      </c>
      <c r="C4" s="377"/>
      <c r="D4" s="380"/>
      <c r="F4" s="16"/>
      <c r="G4" s="16"/>
      <c r="H4" s="16"/>
    </row>
    <row r="5" spans="1:9" s="10" customFormat="1" ht="15">
      <c r="B5" s="24"/>
      <c r="C5" s="377"/>
      <c r="D5" s="380"/>
      <c r="F5" s="16"/>
      <c r="G5" s="16"/>
      <c r="H5" s="16"/>
    </row>
    <row r="6" spans="1:9" s="10" customFormat="1" ht="15">
      <c r="B6" s="24" t="s">
        <v>960</v>
      </c>
      <c r="C6" s="377"/>
      <c r="D6" s="380"/>
      <c r="F6" s="16"/>
      <c r="G6" s="16"/>
      <c r="H6" s="16"/>
    </row>
    <row r="7" spans="1:9" s="10" customFormat="1" ht="15">
      <c r="B7" s="24" t="s">
        <v>979</v>
      </c>
      <c r="C7" s="377"/>
      <c r="D7" s="380"/>
      <c r="F7" s="16"/>
      <c r="G7" s="16"/>
      <c r="H7" s="16"/>
    </row>
    <row r="8" spans="1:9" s="10" customFormat="1" ht="30.75" thickBot="1">
      <c r="B8" s="25" t="s">
        <v>980</v>
      </c>
      <c r="C8" s="378"/>
      <c r="D8" s="381"/>
      <c r="F8" s="16"/>
      <c r="G8" s="16"/>
      <c r="H8" s="16"/>
    </row>
    <row r="9" spans="1:9" s="10" customFormat="1">
      <c r="C9" s="12" t="s">
        <v>963</v>
      </c>
      <c r="D9" s="12" t="s">
        <v>964</v>
      </c>
      <c r="F9" s="16"/>
      <c r="G9" s="16"/>
      <c r="H9" s="16"/>
    </row>
    <row r="10" spans="1:9" s="122" customFormat="1">
      <c r="C10" s="121"/>
      <c r="F10" s="123"/>
      <c r="G10" s="123"/>
      <c r="H10" s="123"/>
    </row>
    <row r="11" spans="1:9" s="122" customFormat="1">
      <c r="B11" s="122" t="s">
        <v>342</v>
      </c>
      <c r="C11" s="121"/>
      <c r="F11" s="123"/>
      <c r="G11" s="123"/>
      <c r="H11" s="123"/>
    </row>
    <row r="12" spans="1:9" s="122" customFormat="1">
      <c r="C12" s="121"/>
      <c r="F12" s="123"/>
      <c r="G12" s="123"/>
      <c r="H12" s="123"/>
    </row>
    <row r="13" spans="1:9" s="122" customFormat="1">
      <c r="B13" s="226" t="s">
        <v>343</v>
      </c>
      <c r="C13" s="227" t="s">
        <v>344</v>
      </c>
      <c r="D13" s="226" t="s">
        <v>373</v>
      </c>
      <c r="E13" s="226" t="s">
        <v>346</v>
      </c>
      <c r="F13" s="228" t="s">
        <v>347</v>
      </c>
      <c r="G13" s="228" t="s">
        <v>348</v>
      </c>
      <c r="H13" s="228" t="s">
        <v>349</v>
      </c>
      <c r="I13" s="131" t="s">
        <v>374</v>
      </c>
    </row>
    <row r="14" spans="1:9" s="122" customFormat="1">
      <c r="B14" s="131" t="s">
        <v>375</v>
      </c>
      <c r="C14" s="121"/>
      <c r="F14" s="123"/>
      <c r="G14" s="123"/>
      <c r="H14" s="123"/>
    </row>
    <row r="15" spans="1:9" s="122" customFormat="1">
      <c r="B15" s="131" t="s">
        <v>351</v>
      </c>
      <c r="C15" s="121"/>
      <c r="F15" s="123"/>
      <c r="G15" s="123"/>
      <c r="H15" s="123"/>
    </row>
    <row r="16" spans="1:9" s="122" customFormat="1">
      <c r="B16" s="122" t="s">
        <v>1099</v>
      </c>
      <c r="C16" s="121" t="s">
        <v>376</v>
      </c>
      <c r="D16" s="122" t="s">
        <v>377</v>
      </c>
      <c r="E16" s="122" t="s">
        <v>378</v>
      </c>
      <c r="F16" s="123">
        <v>4150000</v>
      </c>
      <c r="G16" s="123">
        <v>30716.23</v>
      </c>
      <c r="H16" s="123">
        <v>9.31</v>
      </c>
    </row>
    <row r="17" spans="2:8" s="122" customFormat="1">
      <c r="B17" s="122" t="s">
        <v>628</v>
      </c>
      <c r="C17" s="121" t="s">
        <v>376</v>
      </c>
      <c r="D17" s="122" t="s">
        <v>377</v>
      </c>
      <c r="E17" s="122" t="s">
        <v>629</v>
      </c>
      <c r="F17" s="123">
        <v>4750000</v>
      </c>
      <c r="G17" s="123">
        <v>21871.38</v>
      </c>
      <c r="H17" s="123">
        <v>6.63</v>
      </c>
    </row>
    <row r="18" spans="2:8" s="122" customFormat="1">
      <c r="B18" s="122" t="s">
        <v>1083</v>
      </c>
      <c r="C18" s="121" t="s">
        <v>376</v>
      </c>
      <c r="D18" s="122" t="s">
        <v>379</v>
      </c>
      <c r="E18" s="122" t="s">
        <v>380</v>
      </c>
      <c r="F18" s="123">
        <v>900000</v>
      </c>
      <c r="G18" s="123">
        <v>21313.35</v>
      </c>
      <c r="H18" s="123">
        <v>6.46</v>
      </c>
    </row>
    <row r="19" spans="2:8" s="122" customFormat="1">
      <c r="B19" s="122" t="s">
        <v>1362</v>
      </c>
      <c r="C19" s="121" t="s">
        <v>376</v>
      </c>
      <c r="D19" s="122" t="s">
        <v>377</v>
      </c>
      <c r="E19" s="122" t="s">
        <v>383</v>
      </c>
      <c r="F19" s="123">
        <v>1250000</v>
      </c>
      <c r="G19" s="123">
        <v>18492.5</v>
      </c>
      <c r="H19" s="123">
        <v>5.6</v>
      </c>
    </row>
    <row r="20" spans="2:8" s="122" customFormat="1">
      <c r="B20" s="122" t="s">
        <v>1077</v>
      </c>
      <c r="C20" s="121" t="s">
        <v>376</v>
      </c>
      <c r="D20" s="122" t="s">
        <v>381</v>
      </c>
      <c r="E20" s="122" t="s">
        <v>384</v>
      </c>
      <c r="F20" s="123">
        <v>470000</v>
      </c>
      <c r="G20" s="123">
        <v>17570.25</v>
      </c>
      <c r="H20" s="123">
        <v>5.32</v>
      </c>
    </row>
    <row r="21" spans="2:8" s="122" customFormat="1">
      <c r="B21" s="122" t="s">
        <v>1105</v>
      </c>
      <c r="C21" s="121" t="s">
        <v>376</v>
      </c>
      <c r="D21" s="122" t="s">
        <v>381</v>
      </c>
      <c r="E21" s="122" t="s">
        <v>382</v>
      </c>
      <c r="F21" s="123">
        <v>880000</v>
      </c>
      <c r="G21" s="123">
        <v>16612.2</v>
      </c>
      <c r="H21" s="123">
        <v>5.03</v>
      </c>
    </row>
    <row r="22" spans="2:8" s="122" customFormat="1">
      <c r="B22" s="122" t="s">
        <v>1427</v>
      </c>
      <c r="C22" s="121" t="s">
        <v>376</v>
      </c>
      <c r="D22" s="122" t="s">
        <v>412</v>
      </c>
      <c r="E22" s="122" t="s">
        <v>458</v>
      </c>
      <c r="F22" s="123">
        <v>418127</v>
      </c>
      <c r="G22" s="123">
        <v>12673.85</v>
      </c>
      <c r="H22" s="123">
        <v>3.84</v>
      </c>
    </row>
    <row r="23" spans="2:8" s="122" customFormat="1">
      <c r="B23" s="122" t="s">
        <v>1095</v>
      </c>
      <c r="C23" s="121" t="s">
        <v>376</v>
      </c>
      <c r="D23" s="122" t="s">
        <v>389</v>
      </c>
      <c r="E23" s="122" t="s">
        <v>390</v>
      </c>
      <c r="F23" s="123">
        <v>410000</v>
      </c>
      <c r="G23" s="123">
        <v>10604.45</v>
      </c>
      <c r="H23" s="123">
        <v>3.21</v>
      </c>
    </row>
    <row r="24" spans="2:8" s="122" customFormat="1">
      <c r="B24" s="122" t="s">
        <v>1100</v>
      </c>
      <c r="C24" s="121" t="s">
        <v>376</v>
      </c>
      <c r="D24" s="122" t="s">
        <v>391</v>
      </c>
      <c r="E24" s="122" t="s">
        <v>392</v>
      </c>
      <c r="F24" s="123">
        <v>1500000</v>
      </c>
      <c r="G24" s="123">
        <v>10257</v>
      </c>
      <c r="H24" s="123">
        <v>3.11</v>
      </c>
    </row>
    <row r="25" spans="2:8" s="122" customFormat="1">
      <c r="B25" s="122" t="s">
        <v>1075</v>
      </c>
      <c r="C25" s="121" t="s">
        <v>376</v>
      </c>
      <c r="D25" s="122" t="s">
        <v>396</v>
      </c>
      <c r="E25" s="122" t="s">
        <v>397</v>
      </c>
      <c r="F25" s="123">
        <v>3900000</v>
      </c>
      <c r="G25" s="123">
        <v>8503.9500000000007</v>
      </c>
      <c r="H25" s="123">
        <v>2.58</v>
      </c>
    </row>
    <row r="26" spans="2:8" s="122" customFormat="1">
      <c r="B26" s="122" t="s">
        <v>1104</v>
      </c>
      <c r="C26" s="121" t="s">
        <v>376</v>
      </c>
      <c r="D26" s="122" t="s">
        <v>408</v>
      </c>
      <c r="E26" s="122" t="s">
        <v>409</v>
      </c>
      <c r="F26" s="123">
        <v>445000</v>
      </c>
      <c r="G26" s="123">
        <v>8436.76</v>
      </c>
      <c r="H26" s="123">
        <v>2.56</v>
      </c>
    </row>
    <row r="27" spans="2:8" s="122" customFormat="1">
      <c r="B27" s="122" t="s">
        <v>1076</v>
      </c>
      <c r="C27" s="121" t="s">
        <v>376</v>
      </c>
      <c r="D27" s="122" t="s">
        <v>396</v>
      </c>
      <c r="E27" s="122" t="s">
        <v>402</v>
      </c>
      <c r="F27" s="123">
        <v>300000</v>
      </c>
      <c r="G27" s="123">
        <v>7080.45</v>
      </c>
      <c r="H27" s="123">
        <v>2.15</v>
      </c>
    </row>
    <row r="28" spans="2:8" s="122" customFormat="1">
      <c r="B28" s="122" t="s">
        <v>1376</v>
      </c>
      <c r="C28" s="121" t="s">
        <v>376</v>
      </c>
      <c r="D28" s="122" t="s">
        <v>396</v>
      </c>
      <c r="E28" s="122" t="s">
        <v>772</v>
      </c>
      <c r="F28" s="123">
        <v>770000</v>
      </c>
      <c r="G28" s="123">
        <v>6839.91</v>
      </c>
      <c r="H28" s="123">
        <v>2.0699999999999998</v>
      </c>
    </row>
    <row r="29" spans="2:8" s="122" customFormat="1">
      <c r="B29" s="122" t="s">
        <v>1127</v>
      </c>
      <c r="C29" s="121" t="s">
        <v>376</v>
      </c>
      <c r="D29" s="122" t="s">
        <v>419</v>
      </c>
      <c r="E29" s="122" t="s">
        <v>420</v>
      </c>
      <c r="F29" s="123">
        <v>80000</v>
      </c>
      <c r="G29" s="123">
        <v>6072.84</v>
      </c>
      <c r="H29" s="123">
        <v>1.84</v>
      </c>
    </row>
    <row r="30" spans="2:8" s="122" customFormat="1">
      <c r="B30" s="122" t="s">
        <v>1091</v>
      </c>
      <c r="C30" s="121" t="s">
        <v>376</v>
      </c>
      <c r="D30" s="122" t="s">
        <v>377</v>
      </c>
      <c r="E30" s="122" t="s">
        <v>387</v>
      </c>
      <c r="F30" s="123">
        <v>330000</v>
      </c>
      <c r="G30" s="123">
        <v>5927.13</v>
      </c>
      <c r="H30" s="123">
        <v>1.8</v>
      </c>
    </row>
    <row r="31" spans="2:8" s="122" customFormat="1">
      <c r="B31" s="122" t="s">
        <v>1428</v>
      </c>
      <c r="C31" s="121" t="s">
        <v>376</v>
      </c>
      <c r="D31" s="122" t="s">
        <v>456</v>
      </c>
      <c r="E31" s="122" t="s">
        <v>457</v>
      </c>
      <c r="F31" s="123">
        <v>4000000</v>
      </c>
      <c r="G31" s="123">
        <v>5794</v>
      </c>
      <c r="H31" s="123">
        <v>1.76</v>
      </c>
    </row>
    <row r="32" spans="2:8" s="122" customFormat="1">
      <c r="B32" s="122" t="s">
        <v>1375</v>
      </c>
      <c r="C32" s="121" t="s">
        <v>376</v>
      </c>
      <c r="D32" s="122" t="s">
        <v>436</v>
      </c>
      <c r="E32" s="122" t="s">
        <v>479</v>
      </c>
      <c r="F32" s="123">
        <v>1910000</v>
      </c>
      <c r="G32" s="123">
        <v>5637.37</v>
      </c>
      <c r="H32" s="123">
        <v>1.71</v>
      </c>
    </row>
    <row r="33" spans="2:8" s="122" customFormat="1">
      <c r="B33" s="122" t="s">
        <v>1429</v>
      </c>
      <c r="C33" s="121" t="s">
        <v>376</v>
      </c>
      <c r="D33" s="122" t="s">
        <v>461</v>
      </c>
      <c r="E33" s="122" t="s">
        <v>462</v>
      </c>
      <c r="F33" s="123">
        <v>521806</v>
      </c>
      <c r="G33" s="123">
        <v>4468.49</v>
      </c>
      <c r="H33" s="123">
        <v>1.35</v>
      </c>
    </row>
    <row r="34" spans="2:8" s="122" customFormat="1">
      <c r="B34" s="122" t="s">
        <v>1194</v>
      </c>
      <c r="C34" s="121" t="s">
        <v>376</v>
      </c>
      <c r="D34" s="122" t="s">
        <v>538</v>
      </c>
      <c r="E34" s="122" t="s">
        <v>669</v>
      </c>
      <c r="F34" s="123">
        <v>500000</v>
      </c>
      <c r="G34" s="123">
        <v>4185.75</v>
      </c>
      <c r="H34" s="123">
        <v>1.27</v>
      </c>
    </row>
    <row r="35" spans="2:8" s="122" customFormat="1">
      <c r="B35" s="122" t="s">
        <v>1185</v>
      </c>
      <c r="C35" s="121" t="s">
        <v>376</v>
      </c>
      <c r="D35" s="122" t="s">
        <v>381</v>
      </c>
      <c r="E35" s="122" t="s">
        <v>522</v>
      </c>
      <c r="F35" s="123">
        <v>100000</v>
      </c>
      <c r="G35" s="123">
        <v>3961.2</v>
      </c>
      <c r="H35" s="123">
        <v>1.2</v>
      </c>
    </row>
    <row r="36" spans="2:8" s="122" customFormat="1">
      <c r="B36" s="122" t="s">
        <v>1430</v>
      </c>
      <c r="C36" s="121" t="s">
        <v>376</v>
      </c>
      <c r="D36" s="122" t="s">
        <v>398</v>
      </c>
      <c r="E36" s="122" t="s">
        <v>460</v>
      </c>
      <c r="F36" s="123">
        <v>210450</v>
      </c>
      <c r="G36" s="123">
        <v>3692.98</v>
      </c>
      <c r="H36" s="123">
        <v>1.1200000000000001</v>
      </c>
    </row>
    <row r="37" spans="2:8" s="122" customFormat="1">
      <c r="B37" s="122" t="s">
        <v>1431</v>
      </c>
      <c r="C37" s="121" t="s">
        <v>376</v>
      </c>
      <c r="D37" s="122" t="s">
        <v>410</v>
      </c>
      <c r="E37" s="122" t="s">
        <v>774</v>
      </c>
      <c r="F37" s="123">
        <v>395624</v>
      </c>
      <c r="G37" s="123">
        <v>3579.01</v>
      </c>
      <c r="H37" s="123">
        <v>1.08</v>
      </c>
    </row>
    <row r="38" spans="2:8" s="122" customFormat="1">
      <c r="B38" s="122" t="s">
        <v>1416</v>
      </c>
      <c r="C38" s="121" t="s">
        <v>376</v>
      </c>
      <c r="D38" s="122" t="s">
        <v>538</v>
      </c>
      <c r="E38" s="122" t="s">
        <v>667</v>
      </c>
      <c r="F38" s="123">
        <v>42000</v>
      </c>
      <c r="G38" s="123">
        <v>3119.11</v>
      </c>
      <c r="H38" s="123">
        <v>0.94</v>
      </c>
    </row>
    <row r="39" spans="2:8" s="122" customFormat="1">
      <c r="B39" s="122" t="s">
        <v>1432</v>
      </c>
      <c r="C39" s="121" t="s">
        <v>376</v>
      </c>
      <c r="D39" s="122" t="s">
        <v>398</v>
      </c>
      <c r="E39" s="122" t="s">
        <v>771</v>
      </c>
      <c r="F39" s="123">
        <v>280000</v>
      </c>
      <c r="G39" s="123">
        <v>2555.84</v>
      </c>
      <c r="H39" s="123">
        <v>0.77</v>
      </c>
    </row>
    <row r="40" spans="2:8" s="122" customFormat="1">
      <c r="B40" s="122" t="s">
        <v>1088</v>
      </c>
      <c r="C40" s="121" t="s">
        <v>376</v>
      </c>
      <c r="D40" s="122" t="s">
        <v>410</v>
      </c>
      <c r="E40" s="122" t="s">
        <v>818</v>
      </c>
      <c r="F40" s="123">
        <v>330000</v>
      </c>
      <c r="G40" s="123">
        <v>2423.36</v>
      </c>
      <c r="H40" s="123">
        <v>0.73</v>
      </c>
    </row>
    <row r="41" spans="2:8" s="122" customFormat="1">
      <c r="B41" s="122" t="s">
        <v>1433</v>
      </c>
      <c r="C41" s="121" t="s">
        <v>376</v>
      </c>
      <c r="D41" s="122" t="s">
        <v>396</v>
      </c>
      <c r="E41" s="122" t="s">
        <v>464</v>
      </c>
      <c r="F41" s="123">
        <v>200530</v>
      </c>
      <c r="G41" s="123">
        <v>1985.45</v>
      </c>
      <c r="H41" s="123">
        <v>0.6</v>
      </c>
    </row>
    <row r="42" spans="2:8" s="122" customFormat="1">
      <c r="B42" s="122" t="s">
        <v>1434</v>
      </c>
      <c r="C42" s="121" t="s">
        <v>376</v>
      </c>
      <c r="D42" s="122" t="s">
        <v>410</v>
      </c>
      <c r="E42" s="122" t="s">
        <v>761</v>
      </c>
      <c r="F42" s="123">
        <v>85000</v>
      </c>
      <c r="G42" s="123">
        <v>1900.22</v>
      </c>
      <c r="H42" s="123">
        <v>0.57999999999999996</v>
      </c>
    </row>
    <row r="43" spans="2:8" s="122" customFormat="1">
      <c r="B43" s="122" t="s">
        <v>1138</v>
      </c>
      <c r="C43" s="121" t="s">
        <v>376</v>
      </c>
      <c r="D43" s="122" t="s">
        <v>419</v>
      </c>
      <c r="E43" s="122" t="s">
        <v>428</v>
      </c>
      <c r="F43" s="123">
        <v>85000</v>
      </c>
      <c r="G43" s="123">
        <v>1883.39</v>
      </c>
      <c r="H43" s="123">
        <v>0.56999999999999995</v>
      </c>
    </row>
    <row r="44" spans="2:8" s="122" customFormat="1">
      <c r="B44" s="122" t="s">
        <v>1435</v>
      </c>
      <c r="C44" s="121" t="s">
        <v>376</v>
      </c>
      <c r="D44" s="122" t="s">
        <v>431</v>
      </c>
      <c r="E44" s="122" t="s">
        <v>432</v>
      </c>
      <c r="F44" s="123">
        <v>1800000</v>
      </c>
      <c r="G44" s="123">
        <v>1796.4</v>
      </c>
      <c r="H44" s="123">
        <v>0.54</v>
      </c>
    </row>
    <row r="45" spans="2:8" s="122" customFormat="1">
      <c r="B45" s="122" t="s">
        <v>1436</v>
      </c>
      <c r="C45" s="121" t="s">
        <v>376</v>
      </c>
      <c r="D45" s="122" t="s">
        <v>394</v>
      </c>
      <c r="E45" s="122" t="s">
        <v>785</v>
      </c>
      <c r="F45" s="123">
        <v>18000</v>
      </c>
      <c r="G45" s="123">
        <v>1581.19</v>
      </c>
      <c r="H45" s="123">
        <v>0.48</v>
      </c>
    </row>
    <row r="46" spans="2:8" s="122" customFormat="1">
      <c r="B46" s="122" t="s">
        <v>1368</v>
      </c>
      <c r="C46" s="121" t="s">
        <v>376</v>
      </c>
      <c r="D46" s="122" t="s">
        <v>394</v>
      </c>
      <c r="E46" s="122" t="s">
        <v>690</v>
      </c>
      <c r="F46" s="123">
        <v>100000</v>
      </c>
      <c r="G46" s="123">
        <v>941.8</v>
      </c>
      <c r="H46" s="123">
        <v>0.28999999999999998</v>
      </c>
    </row>
    <row r="47" spans="2:8" s="122" customFormat="1">
      <c r="B47" s="122" t="s">
        <v>1373</v>
      </c>
      <c r="C47" s="121" t="s">
        <v>376</v>
      </c>
      <c r="D47" s="122" t="s">
        <v>396</v>
      </c>
      <c r="E47" s="122" t="s">
        <v>480</v>
      </c>
      <c r="F47" s="123">
        <v>44500</v>
      </c>
      <c r="G47" s="123">
        <v>910.23</v>
      </c>
      <c r="H47" s="123">
        <v>0.28000000000000003</v>
      </c>
    </row>
    <row r="48" spans="2:8" s="122" customFormat="1">
      <c r="B48" s="122" t="s">
        <v>1381</v>
      </c>
      <c r="C48" s="121" t="s">
        <v>376</v>
      </c>
      <c r="D48" s="122" t="s">
        <v>391</v>
      </c>
      <c r="E48" s="122" t="s">
        <v>702</v>
      </c>
      <c r="F48" s="123">
        <v>107142</v>
      </c>
      <c r="G48" s="123">
        <v>377.84</v>
      </c>
      <c r="H48" s="123">
        <v>0.11</v>
      </c>
    </row>
    <row r="49" spans="2:8" s="122" customFormat="1">
      <c r="B49" s="122" t="s">
        <v>1183</v>
      </c>
      <c r="C49" s="121" t="s">
        <v>376</v>
      </c>
      <c r="D49" s="122" t="s">
        <v>417</v>
      </c>
      <c r="E49" s="122" t="s">
        <v>773</v>
      </c>
      <c r="F49" s="123">
        <v>45100</v>
      </c>
      <c r="G49" s="123">
        <v>122.78</v>
      </c>
      <c r="H49" s="123">
        <v>0.04</v>
      </c>
    </row>
    <row r="50" spans="2:8" s="122" customFormat="1">
      <c r="B50" s="131" t="s">
        <v>449</v>
      </c>
      <c r="C50" s="209"/>
      <c r="D50" s="131"/>
      <c r="E50" s="131"/>
      <c r="F50" s="17"/>
      <c r="G50" s="17">
        <f>SUM(G16:G49)</f>
        <v>253888.66000000003</v>
      </c>
      <c r="H50" s="17">
        <f>SUM(H16:H49)</f>
        <v>76.929999999999993</v>
      </c>
    </row>
    <row r="51" spans="2:8" s="122" customFormat="1">
      <c r="B51" s="226" t="s">
        <v>343</v>
      </c>
      <c r="C51" s="227" t="s">
        <v>344</v>
      </c>
      <c r="D51" s="226" t="s">
        <v>345</v>
      </c>
      <c r="E51" s="226" t="s">
        <v>346</v>
      </c>
      <c r="F51" s="228" t="s">
        <v>347</v>
      </c>
      <c r="G51" s="228" t="s">
        <v>348</v>
      </c>
      <c r="H51" s="228" t="s">
        <v>349</v>
      </c>
    </row>
    <row r="52" spans="2:8" s="122" customFormat="1">
      <c r="B52" s="131" t="s">
        <v>350</v>
      </c>
      <c r="C52" s="121"/>
      <c r="F52" s="123"/>
      <c r="G52" s="123"/>
      <c r="H52" s="123"/>
    </row>
    <row r="53" spans="2:8" s="122" customFormat="1">
      <c r="B53" s="131" t="s">
        <v>351</v>
      </c>
      <c r="C53" s="121"/>
      <c r="F53" s="123"/>
      <c r="G53" s="123"/>
      <c r="H53" s="123"/>
    </row>
    <row r="54" spans="2:8" s="122" customFormat="1">
      <c r="B54" s="131" t="s">
        <v>352</v>
      </c>
      <c r="C54" s="121"/>
      <c r="F54" s="123"/>
      <c r="G54" s="123"/>
      <c r="H54" s="123"/>
    </row>
    <row r="55" spans="2:8" s="122" customFormat="1">
      <c r="B55" s="122" t="s">
        <v>2542</v>
      </c>
      <c r="C55" s="121">
        <v>3.76</v>
      </c>
      <c r="D55" s="122" t="s">
        <v>354</v>
      </c>
      <c r="E55" s="122" t="s">
        <v>855</v>
      </c>
      <c r="F55" s="123">
        <v>3809000</v>
      </c>
      <c r="G55" s="123">
        <v>3823.37</v>
      </c>
      <c r="H55" s="123">
        <v>1.1599999999999999</v>
      </c>
    </row>
    <row r="56" spans="2:8" s="122" customFormat="1">
      <c r="B56" s="122" t="s">
        <v>709</v>
      </c>
      <c r="C56" s="121">
        <v>5.8</v>
      </c>
      <c r="D56" s="122" t="s">
        <v>354</v>
      </c>
      <c r="E56" s="122" t="s">
        <v>710</v>
      </c>
      <c r="F56" s="123">
        <v>2500000</v>
      </c>
      <c r="G56" s="123">
        <v>2484.11</v>
      </c>
      <c r="H56" s="123">
        <v>0.75</v>
      </c>
    </row>
    <row r="57" spans="2:8" s="122" customFormat="1">
      <c r="B57" s="122" t="s">
        <v>856</v>
      </c>
      <c r="C57" s="121">
        <v>6.91</v>
      </c>
      <c r="D57" s="122" t="s">
        <v>354</v>
      </c>
      <c r="E57" s="122" t="s">
        <v>857</v>
      </c>
      <c r="F57" s="123">
        <v>1000000</v>
      </c>
      <c r="G57" s="123">
        <v>976.14</v>
      </c>
      <c r="H57" s="123">
        <v>0.3</v>
      </c>
    </row>
    <row r="58" spans="2:8" s="122" customFormat="1">
      <c r="B58" s="122" t="s">
        <v>548</v>
      </c>
      <c r="C58" s="121">
        <v>5.84</v>
      </c>
      <c r="D58" s="122" t="s">
        <v>354</v>
      </c>
      <c r="E58" s="122" t="s">
        <v>549</v>
      </c>
      <c r="F58" s="123">
        <v>444100</v>
      </c>
      <c r="G58" s="123">
        <v>467.8</v>
      </c>
      <c r="H58" s="123">
        <v>0.14000000000000001</v>
      </c>
    </row>
    <row r="59" spans="2:8" s="122" customFormat="1">
      <c r="B59" s="122" t="s">
        <v>858</v>
      </c>
      <c r="C59" s="121">
        <v>6.96</v>
      </c>
      <c r="D59" s="122" t="s">
        <v>354</v>
      </c>
      <c r="E59" s="122" t="s">
        <v>859</v>
      </c>
      <c r="F59" s="123">
        <v>173000</v>
      </c>
      <c r="G59" s="123">
        <v>197.01</v>
      </c>
      <c r="H59" s="123">
        <v>0.06</v>
      </c>
    </row>
    <row r="60" spans="2:8" s="122" customFormat="1">
      <c r="B60" s="122" t="s">
        <v>860</v>
      </c>
      <c r="C60" s="121">
        <v>7.03</v>
      </c>
      <c r="D60" s="122" t="s">
        <v>354</v>
      </c>
      <c r="E60" s="122" t="s">
        <v>861</v>
      </c>
      <c r="F60" s="123">
        <v>89600</v>
      </c>
      <c r="G60" s="123">
        <v>100.84</v>
      </c>
      <c r="H60" s="123">
        <v>0.03</v>
      </c>
    </row>
    <row r="61" spans="2:8" s="122" customFormat="1">
      <c r="B61" s="122" t="s">
        <v>862</v>
      </c>
      <c r="C61" s="121">
        <v>5.01</v>
      </c>
      <c r="D61" s="122" t="s">
        <v>354</v>
      </c>
      <c r="E61" s="122" t="s">
        <v>863</v>
      </c>
      <c r="F61" s="123">
        <v>75500</v>
      </c>
      <c r="G61" s="123">
        <v>79.209999999999994</v>
      </c>
      <c r="H61" s="123">
        <v>0.02</v>
      </c>
    </row>
    <row r="62" spans="2:8" s="122" customFormat="1">
      <c r="B62" s="122" t="s">
        <v>864</v>
      </c>
      <c r="C62" s="121">
        <v>5.7</v>
      </c>
      <c r="D62" s="122" t="s">
        <v>354</v>
      </c>
      <c r="E62" s="122" t="s">
        <v>865</v>
      </c>
      <c r="F62" s="123">
        <v>48500</v>
      </c>
      <c r="G62" s="123">
        <v>52.11</v>
      </c>
      <c r="H62" s="123">
        <v>0.02</v>
      </c>
    </row>
    <row r="63" spans="2:8" s="122" customFormat="1">
      <c r="B63" s="122" t="s">
        <v>554</v>
      </c>
      <c r="C63" s="121">
        <v>6.41</v>
      </c>
      <c r="D63" s="122" t="s">
        <v>354</v>
      </c>
      <c r="E63" s="122" t="s">
        <v>555</v>
      </c>
      <c r="F63" s="123">
        <v>29200</v>
      </c>
      <c r="G63" s="123">
        <v>30.58</v>
      </c>
      <c r="H63" s="123">
        <v>0.01</v>
      </c>
    </row>
    <row r="64" spans="2:8" s="122" customFormat="1">
      <c r="B64" s="122" t="s">
        <v>866</v>
      </c>
      <c r="C64" s="121">
        <v>6.81</v>
      </c>
      <c r="D64" s="122" t="s">
        <v>354</v>
      </c>
      <c r="E64" s="122" t="s">
        <v>867</v>
      </c>
      <c r="F64" s="123">
        <v>31600</v>
      </c>
      <c r="G64" s="123">
        <v>29.95</v>
      </c>
      <c r="H64" s="123">
        <v>0.01</v>
      </c>
    </row>
    <row r="65" spans="2:9" s="122" customFormat="1">
      <c r="B65" s="122" t="s">
        <v>868</v>
      </c>
      <c r="C65" s="121">
        <v>6.4</v>
      </c>
      <c r="D65" s="122" t="s">
        <v>354</v>
      </c>
      <c r="E65" s="122" t="s">
        <v>869</v>
      </c>
      <c r="F65" s="123">
        <v>13000</v>
      </c>
      <c r="G65" s="123">
        <v>13.57</v>
      </c>
      <c r="H65" s="123">
        <v>0</v>
      </c>
      <c r="I65" s="122" t="s">
        <v>663</v>
      </c>
    </row>
    <row r="66" spans="2:9" s="122" customFormat="1">
      <c r="B66" s="122" t="s">
        <v>870</v>
      </c>
      <c r="C66" s="121">
        <v>6.67</v>
      </c>
      <c r="D66" s="122" t="s">
        <v>354</v>
      </c>
      <c r="E66" s="122" t="s">
        <v>871</v>
      </c>
      <c r="F66" s="123">
        <v>2000</v>
      </c>
      <c r="G66" s="123">
        <v>1.98</v>
      </c>
      <c r="H66" s="123">
        <v>0</v>
      </c>
      <c r="I66" s="122" t="s">
        <v>663</v>
      </c>
    </row>
    <row r="67" spans="2:9" s="122" customFormat="1">
      <c r="B67" s="131" t="s">
        <v>356</v>
      </c>
      <c r="C67" s="209"/>
      <c r="D67" s="131"/>
      <c r="E67" s="131"/>
      <c r="F67" s="17"/>
      <c r="G67" s="17">
        <f>SUM(G51:G66)</f>
        <v>8256.67</v>
      </c>
      <c r="H67" s="17">
        <f>SUM(H51:H66)</f>
        <v>2.4999999999999996</v>
      </c>
    </row>
    <row r="68" spans="2:9" s="122" customFormat="1">
      <c r="B68" s="131" t="s">
        <v>556</v>
      </c>
      <c r="C68" s="121"/>
      <c r="F68" s="123"/>
      <c r="G68" s="123"/>
      <c r="H68" s="123"/>
    </row>
    <row r="69" spans="2:9" s="122" customFormat="1">
      <c r="B69" s="122" t="s">
        <v>1437</v>
      </c>
      <c r="C69" s="121">
        <v>8.3800000000000008</v>
      </c>
      <c r="D69" s="122" t="s">
        <v>872</v>
      </c>
      <c r="E69" s="122" t="s">
        <v>873</v>
      </c>
      <c r="F69" s="123">
        <v>700</v>
      </c>
      <c r="G69" s="123">
        <v>6572.93</v>
      </c>
      <c r="H69" s="123">
        <v>1.99</v>
      </c>
    </row>
    <row r="70" spans="2:9" s="122" customFormat="1">
      <c r="B70" s="122" t="s">
        <v>1438</v>
      </c>
      <c r="C70" s="121">
        <v>6.97</v>
      </c>
      <c r="D70" s="122" t="s">
        <v>557</v>
      </c>
      <c r="E70" s="122" t="s">
        <v>874</v>
      </c>
      <c r="F70" s="123">
        <v>390</v>
      </c>
      <c r="G70" s="123">
        <v>3887.8</v>
      </c>
      <c r="H70" s="123">
        <v>1.18</v>
      </c>
    </row>
    <row r="71" spans="2:9" s="122" customFormat="1">
      <c r="B71" s="122" t="s">
        <v>1414</v>
      </c>
      <c r="C71" s="121">
        <v>5.8</v>
      </c>
      <c r="D71" s="122" t="s">
        <v>557</v>
      </c>
      <c r="E71" s="122" t="s">
        <v>875</v>
      </c>
      <c r="F71" s="123">
        <v>250</v>
      </c>
      <c r="G71" s="123">
        <v>2729.16</v>
      </c>
      <c r="H71" s="123">
        <v>0.83</v>
      </c>
    </row>
    <row r="72" spans="2:9" s="122" customFormat="1">
      <c r="B72" s="122" t="s">
        <v>876</v>
      </c>
      <c r="C72" s="121">
        <v>8.4</v>
      </c>
      <c r="D72" s="122" t="s">
        <v>877</v>
      </c>
      <c r="E72" s="122" t="s">
        <v>878</v>
      </c>
      <c r="F72" s="123">
        <v>250</v>
      </c>
      <c r="G72" s="123">
        <v>2571.69</v>
      </c>
      <c r="H72" s="123">
        <v>0.78</v>
      </c>
    </row>
    <row r="73" spans="2:9" s="122" customFormat="1">
      <c r="B73" s="122" t="s">
        <v>1387</v>
      </c>
      <c r="C73" s="121">
        <v>5.16</v>
      </c>
      <c r="D73" s="122" t="s">
        <v>557</v>
      </c>
      <c r="E73" s="122" t="s">
        <v>879</v>
      </c>
      <c r="F73" s="123">
        <v>250</v>
      </c>
      <c r="G73" s="123">
        <v>2520.91</v>
      </c>
      <c r="H73" s="123">
        <v>0.76</v>
      </c>
    </row>
    <row r="74" spans="2:9" s="122" customFormat="1">
      <c r="B74" s="122" t="s">
        <v>1439</v>
      </c>
      <c r="C74" s="121">
        <v>5.85</v>
      </c>
      <c r="D74" s="122" t="s">
        <v>557</v>
      </c>
      <c r="E74" s="122" t="s">
        <v>880</v>
      </c>
      <c r="F74" s="123">
        <v>250</v>
      </c>
      <c r="G74" s="123">
        <v>2502.9299999999998</v>
      </c>
      <c r="H74" s="123">
        <v>0.76</v>
      </c>
    </row>
    <row r="75" spans="2:9" s="122" customFormat="1">
      <c r="B75" s="122" t="s">
        <v>1440</v>
      </c>
      <c r="C75" s="121">
        <v>5.92</v>
      </c>
      <c r="D75" s="122" t="s">
        <v>557</v>
      </c>
      <c r="E75" s="122" t="s">
        <v>559</v>
      </c>
      <c r="F75" s="123">
        <v>250</v>
      </c>
      <c r="G75" s="123">
        <v>2486.71</v>
      </c>
      <c r="H75" s="123">
        <v>0.75</v>
      </c>
    </row>
    <row r="76" spans="2:9" s="122" customFormat="1">
      <c r="B76" s="122" t="s">
        <v>1383</v>
      </c>
      <c r="C76" s="121">
        <v>6.71</v>
      </c>
      <c r="D76" s="122" t="s">
        <v>557</v>
      </c>
      <c r="E76" s="122" t="s">
        <v>560</v>
      </c>
      <c r="F76" s="123">
        <v>250</v>
      </c>
      <c r="G76" s="123">
        <v>2468.4</v>
      </c>
      <c r="H76" s="123">
        <v>0.75</v>
      </c>
    </row>
    <row r="77" spans="2:9" s="122" customFormat="1">
      <c r="B77" s="122" t="s">
        <v>1441</v>
      </c>
      <c r="C77" s="121">
        <v>6.31</v>
      </c>
      <c r="D77" s="122" t="s">
        <v>881</v>
      </c>
      <c r="E77" s="122" t="s">
        <v>882</v>
      </c>
      <c r="F77" s="123">
        <v>215</v>
      </c>
      <c r="G77" s="123">
        <v>2233.14</v>
      </c>
      <c r="H77" s="123">
        <v>0.68</v>
      </c>
    </row>
    <row r="78" spans="2:9" s="122" customFormat="1">
      <c r="B78" s="122" t="s">
        <v>1393</v>
      </c>
      <c r="C78" s="121">
        <v>6.79</v>
      </c>
      <c r="D78" s="122" t="s">
        <v>883</v>
      </c>
      <c r="E78" s="122" t="s">
        <v>884</v>
      </c>
      <c r="F78" s="123">
        <v>220</v>
      </c>
      <c r="G78" s="123">
        <v>2146.91</v>
      </c>
      <c r="H78" s="123">
        <v>0.65</v>
      </c>
    </row>
    <row r="79" spans="2:9" s="122" customFormat="1">
      <c r="B79" s="122" t="s">
        <v>1442</v>
      </c>
      <c r="C79" s="121">
        <v>6.62</v>
      </c>
      <c r="D79" s="122" t="s">
        <v>557</v>
      </c>
      <c r="E79" s="122" t="s">
        <v>885</v>
      </c>
      <c r="F79" s="123">
        <v>150</v>
      </c>
      <c r="G79" s="123">
        <v>1579.89</v>
      </c>
      <c r="H79" s="123">
        <v>0.48</v>
      </c>
    </row>
    <row r="80" spans="2:9" s="122" customFormat="1">
      <c r="B80" s="122" t="s">
        <v>1443</v>
      </c>
      <c r="C80" s="121">
        <v>4.55</v>
      </c>
      <c r="D80" s="122" t="s">
        <v>557</v>
      </c>
      <c r="E80" s="122" t="s">
        <v>886</v>
      </c>
      <c r="F80" s="123">
        <v>150</v>
      </c>
      <c r="G80" s="123">
        <v>1531</v>
      </c>
      <c r="H80" s="123">
        <v>0.46</v>
      </c>
    </row>
    <row r="81" spans="2:8" s="122" customFormat="1">
      <c r="B81" s="122" t="s">
        <v>1360</v>
      </c>
      <c r="C81" s="121">
        <v>5.49</v>
      </c>
      <c r="D81" s="122" t="s">
        <v>557</v>
      </c>
      <c r="E81" s="122" t="s">
        <v>887</v>
      </c>
      <c r="F81" s="123">
        <v>60</v>
      </c>
      <c r="G81" s="123">
        <v>611.16</v>
      </c>
      <c r="H81" s="123">
        <v>0.19</v>
      </c>
    </row>
    <row r="82" spans="2:8" s="122" customFormat="1">
      <c r="B82" s="122" t="s">
        <v>1444</v>
      </c>
      <c r="C82" s="121">
        <v>6.37</v>
      </c>
      <c r="D82" s="122" t="s">
        <v>888</v>
      </c>
      <c r="E82" s="122" t="s">
        <v>889</v>
      </c>
      <c r="F82" s="123">
        <v>60</v>
      </c>
      <c r="G82" s="123">
        <v>608.19000000000005</v>
      </c>
      <c r="H82" s="123">
        <v>0.18</v>
      </c>
    </row>
    <row r="83" spans="2:8" s="122" customFormat="1">
      <c r="B83" s="122" t="s">
        <v>1445</v>
      </c>
      <c r="C83" s="121">
        <v>5.96</v>
      </c>
      <c r="D83" s="122" t="s">
        <v>570</v>
      </c>
      <c r="E83" s="122" t="s">
        <v>571</v>
      </c>
      <c r="F83" s="123">
        <v>250</v>
      </c>
      <c r="G83" s="123">
        <v>520.69000000000005</v>
      </c>
      <c r="H83" s="123">
        <v>0.16</v>
      </c>
    </row>
    <row r="84" spans="2:8" s="122" customFormat="1">
      <c r="B84" s="122" t="s">
        <v>1446</v>
      </c>
      <c r="C84" s="121">
        <v>5.27</v>
      </c>
      <c r="D84" s="122" t="s">
        <v>557</v>
      </c>
      <c r="E84" s="122" t="s">
        <v>890</v>
      </c>
      <c r="F84" s="123">
        <v>50</v>
      </c>
      <c r="G84" s="123">
        <v>516.89</v>
      </c>
      <c r="H84" s="123">
        <v>0.16</v>
      </c>
    </row>
    <row r="85" spans="2:8" s="122" customFormat="1">
      <c r="B85" s="122" t="s">
        <v>1447</v>
      </c>
      <c r="C85" s="121">
        <v>6.73</v>
      </c>
      <c r="D85" s="122" t="s">
        <v>570</v>
      </c>
      <c r="E85" s="122" t="s">
        <v>573</v>
      </c>
      <c r="F85" s="123">
        <v>250</v>
      </c>
      <c r="G85" s="123">
        <v>511.04</v>
      </c>
      <c r="H85" s="123">
        <v>0.15</v>
      </c>
    </row>
    <row r="86" spans="2:8" s="122" customFormat="1">
      <c r="B86" s="122" t="s">
        <v>891</v>
      </c>
      <c r="C86" s="121">
        <v>5.4</v>
      </c>
      <c r="D86" s="122" t="s">
        <v>557</v>
      </c>
      <c r="E86" s="122" t="s">
        <v>892</v>
      </c>
      <c r="F86" s="123">
        <v>49</v>
      </c>
      <c r="G86" s="123">
        <v>508.45</v>
      </c>
      <c r="H86" s="123">
        <v>0.15</v>
      </c>
    </row>
    <row r="87" spans="2:8" s="122" customFormat="1">
      <c r="B87" s="122" t="s">
        <v>1448</v>
      </c>
      <c r="C87" s="121">
        <v>6.56</v>
      </c>
      <c r="D87" s="122" t="s">
        <v>557</v>
      </c>
      <c r="E87" s="122" t="s">
        <v>893</v>
      </c>
      <c r="F87" s="123">
        <v>40</v>
      </c>
      <c r="G87" s="123">
        <v>402.66</v>
      </c>
      <c r="H87" s="123">
        <v>0.12</v>
      </c>
    </row>
    <row r="88" spans="2:8" s="122" customFormat="1">
      <c r="B88" s="122" t="s">
        <v>1449</v>
      </c>
      <c r="C88" s="121">
        <v>4.09</v>
      </c>
      <c r="D88" s="122" t="s">
        <v>570</v>
      </c>
      <c r="E88" s="122" t="s">
        <v>894</v>
      </c>
      <c r="F88" s="123">
        <v>30</v>
      </c>
      <c r="G88" s="123">
        <v>303.5</v>
      </c>
      <c r="H88" s="123">
        <v>0.09</v>
      </c>
    </row>
    <row r="89" spans="2:8" s="122" customFormat="1">
      <c r="B89" s="122" t="s">
        <v>1450</v>
      </c>
      <c r="C89" s="121">
        <v>3.72</v>
      </c>
      <c r="D89" s="122" t="s">
        <v>557</v>
      </c>
      <c r="E89" s="122" t="s">
        <v>895</v>
      </c>
      <c r="F89" s="123">
        <v>2</v>
      </c>
      <c r="G89" s="123">
        <v>20.2</v>
      </c>
      <c r="H89" s="123">
        <v>0.01</v>
      </c>
    </row>
    <row r="90" spans="2:8" s="122" customFormat="1">
      <c r="B90" s="131" t="s">
        <v>578</v>
      </c>
      <c r="C90" s="209"/>
      <c r="D90" s="131"/>
      <c r="E90" s="131"/>
      <c r="F90" s="17"/>
      <c r="G90" s="17">
        <f>SUM(G68:G89)</f>
        <v>37234.250000000007</v>
      </c>
      <c r="H90" s="17">
        <f>SUM(H68:H89)</f>
        <v>11.280000000000001</v>
      </c>
    </row>
    <row r="91" spans="2:8" s="122" customFormat="1">
      <c r="B91" s="131" t="s">
        <v>357</v>
      </c>
      <c r="C91" s="121"/>
      <c r="F91" s="123"/>
      <c r="G91" s="123"/>
      <c r="H91" s="123"/>
    </row>
    <row r="92" spans="2:8" s="122" customFormat="1">
      <c r="B92" s="122" t="s">
        <v>1451</v>
      </c>
      <c r="C92" s="121">
        <v>3.83</v>
      </c>
      <c r="D92" s="122" t="s">
        <v>358</v>
      </c>
      <c r="E92" s="122" t="s">
        <v>896</v>
      </c>
      <c r="F92" s="123">
        <v>1000</v>
      </c>
      <c r="G92" s="123">
        <v>4980.17</v>
      </c>
      <c r="H92" s="123">
        <v>1.51</v>
      </c>
    </row>
    <row r="93" spans="2:8" s="122" customFormat="1">
      <c r="B93" s="122" t="s">
        <v>1407</v>
      </c>
      <c r="C93" s="121">
        <v>3.63</v>
      </c>
      <c r="D93" s="122" t="s">
        <v>359</v>
      </c>
      <c r="E93" s="122" t="s">
        <v>897</v>
      </c>
      <c r="F93" s="123">
        <v>5000</v>
      </c>
      <c r="G93" s="123">
        <v>4966.37</v>
      </c>
      <c r="H93" s="123">
        <v>1.5</v>
      </c>
    </row>
    <row r="94" spans="2:8" s="122" customFormat="1">
      <c r="B94" s="122" t="s">
        <v>1452</v>
      </c>
      <c r="C94" s="121">
        <v>4.68</v>
      </c>
      <c r="D94" s="122" t="s">
        <v>359</v>
      </c>
      <c r="E94" s="122" t="s">
        <v>583</v>
      </c>
      <c r="F94" s="123">
        <v>1000</v>
      </c>
      <c r="G94" s="123">
        <v>4895.91</v>
      </c>
      <c r="H94" s="123">
        <v>1.48</v>
      </c>
    </row>
    <row r="95" spans="2:8" s="122" customFormat="1">
      <c r="B95" s="122" t="s">
        <v>1453</v>
      </c>
      <c r="C95" s="121">
        <v>5.45</v>
      </c>
      <c r="D95" s="122" t="s">
        <v>358</v>
      </c>
      <c r="E95" s="122" t="s">
        <v>582</v>
      </c>
      <c r="F95" s="123">
        <v>500</v>
      </c>
      <c r="G95" s="123">
        <v>2459.2399999999998</v>
      </c>
      <c r="H95" s="123">
        <v>0.75</v>
      </c>
    </row>
    <row r="96" spans="2:8" s="122" customFormat="1">
      <c r="B96" s="122" t="s">
        <v>1408</v>
      </c>
      <c r="C96" s="121">
        <v>5</v>
      </c>
      <c r="D96" s="122" t="s">
        <v>359</v>
      </c>
      <c r="E96" s="122" t="s">
        <v>584</v>
      </c>
      <c r="F96" s="123">
        <v>500</v>
      </c>
      <c r="G96" s="123">
        <v>2420.11</v>
      </c>
      <c r="H96" s="123">
        <v>0.73</v>
      </c>
    </row>
    <row r="97" spans="2:11" s="122" customFormat="1">
      <c r="B97" s="131" t="s">
        <v>360</v>
      </c>
      <c r="C97" s="209"/>
      <c r="D97" s="131"/>
      <c r="E97" s="131"/>
      <c r="F97" s="17"/>
      <c r="G97" s="17">
        <f>SUM(G91:G96)</f>
        <v>19721.800000000003</v>
      </c>
      <c r="H97" s="17">
        <f>SUM(H91:H96)</f>
        <v>5.9700000000000006</v>
      </c>
    </row>
    <row r="98" spans="2:11" s="122" customFormat="1">
      <c r="B98" s="131" t="s">
        <v>923</v>
      </c>
      <c r="C98" s="121"/>
      <c r="F98" s="123"/>
      <c r="G98" s="123"/>
      <c r="H98" s="123"/>
    </row>
    <row r="99" spans="2:11" s="122" customFormat="1">
      <c r="B99" s="122" t="s">
        <v>277</v>
      </c>
      <c r="C99" s="121" t="s">
        <v>376</v>
      </c>
      <c r="D99" s="122" t="s">
        <v>707</v>
      </c>
      <c r="E99" s="122" t="s">
        <v>853</v>
      </c>
      <c r="F99" s="123">
        <v>42860388.270000003</v>
      </c>
      <c r="G99" s="123">
        <v>5048.1000000000004</v>
      </c>
      <c r="H99" s="123">
        <v>1.53</v>
      </c>
    </row>
    <row r="100" spans="2:11" s="122" customFormat="1">
      <c r="B100" s="124" t="s">
        <v>924</v>
      </c>
      <c r="C100" s="209"/>
      <c r="D100" s="131"/>
      <c r="E100" s="131"/>
      <c r="F100" s="17"/>
      <c r="G100" s="17">
        <f>SUM(G98:G99)</f>
        <v>5048.1000000000004</v>
      </c>
      <c r="H100" s="17">
        <f>SUM(H98:H99)</f>
        <v>1.53</v>
      </c>
    </row>
    <row r="101" spans="2:11" s="122" customFormat="1">
      <c r="B101" s="131" t="s">
        <v>1771</v>
      </c>
      <c r="C101" s="209"/>
      <c r="D101" s="131"/>
      <c r="E101" s="131"/>
      <c r="F101" s="17"/>
      <c r="G101" s="17">
        <v>5422.84</v>
      </c>
      <c r="H101" s="17">
        <v>1.64</v>
      </c>
    </row>
    <row r="102" spans="2:11" s="122" customFormat="1">
      <c r="B102" s="131" t="s">
        <v>361</v>
      </c>
      <c r="C102" s="209"/>
      <c r="D102" s="131"/>
      <c r="E102" s="131"/>
      <c r="F102" s="17"/>
      <c r="G102" s="17">
        <f>+G50+G67+G90+G97+G100+G101</f>
        <v>329572.32</v>
      </c>
      <c r="H102" s="17">
        <f>+H50+H67+H90+H97+H100+H101</f>
        <v>99.85</v>
      </c>
      <c r="J102" s="17"/>
      <c r="K102" s="17"/>
    </row>
    <row r="103" spans="2:11" s="122" customFormat="1">
      <c r="B103" s="131" t="s">
        <v>362</v>
      </c>
      <c r="C103" s="209"/>
      <c r="D103" s="131"/>
      <c r="E103" s="131"/>
      <c r="F103" s="17"/>
      <c r="G103" s="17">
        <v>495.27056310002445</v>
      </c>
      <c r="H103" s="17">
        <v>0.15000000000000568</v>
      </c>
      <c r="J103" s="17"/>
      <c r="K103" s="17"/>
    </row>
    <row r="104" spans="2:11" s="122" customFormat="1">
      <c r="B104" s="131" t="s">
        <v>363</v>
      </c>
      <c r="C104" s="209"/>
      <c r="D104" s="131"/>
      <c r="E104" s="131"/>
      <c r="F104" s="17"/>
      <c r="G104" s="17">
        <v>330067.59056310001</v>
      </c>
      <c r="H104" s="17">
        <v>100</v>
      </c>
      <c r="J104" s="17"/>
      <c r="K104" s="17"/>
    </row>
    <row r="105" spans="2:11" s="122" customFormat="1">
      <c r="B105" s="122" t="s">
        <v>364</v>
      </c>
      <c r="C105" s="121"/>
      <c r="F105" s="123"/>
      <c r="G105" s="123"/>
      <c r="H105" s="123"/>
    </row>
    <row r="106" spans="2:11" s="122" customFormat="1">
      <c r="B106" s="122" t="s">
        <v>365</v>
      </c>
      <c r="C106" s="121"/>
      <c r="F106" s="123"/>
      <c r="G106" s="123"/>
      <c r="H106" s="123"/>
    </row>
    <row r="107" spans="2:11" s="122" customFormat="1">
      <c r="B107" s="122" t="s">
        <v>366</v>
      </c>
      <c r="C107" s="229">
        <v>44561</v>
      </c>
      <c r="F107" s="123"/>
      <c r="G107" s="123"/>
      <c r="H107" s="123"/>
    </row>
    <row r="108" spans="2:11" s="122" customFormat="1" ht="25.5">
      <c r="B108" s="230" t="s">
        <v>367</v>
      </c>
      <c r="C108" s="121" t="s">
        <v>368</v>
      </c>
      <c r="F108" s="123"/>
      <c r="G108" s="123"/>
      <c r="H108" s="123"/>
    </row>
    <row r="109" spans="2:11" s="122" customFormat="1">
      <c r="B109" s="131" t="s">
        <v>1586</v>
      </c>
      <c r="C109" s="121"/>
      <c r="F109" s="123"/>
      <c r="G109" s="123"/>
      <c r="H109" s="123"/>
    </row>
    <row r="110" spans="2:11" s="122" customFormat="1">
      <c r="B110" s="131" t="s">
        <v>369</v>
      </c>
      <c r="C110" s="121"/>
      <c r="F110" s="123"/>
      <c r="G110" s="123"/>
      <c r="H110" s="123"/>
    </row>
    <row r="111" spans="2:11" s="122" customFormat="1">
      <c r="B111" s="131" t="s">
        <v>451</v>
      </c>
      <c r="C111" s="121"/>
      <c r="F111" s="123"/>
      <c r="G111" s="123"/>
      <c r="H111" s="123"/>
    </row>
    <row r="112" spans="2:11" s="122" customFormat="1">
      <c r="B112" s="131" t="s">
        <v>370</v>
      </c>
      <c r="C112" s="121"/>
      <c r="F112" s="123"/>
      <c r="G112" s="123"/>
      <c r="H112" s="123"/>
    </row>
    <row r="113" spans="2:8" s="122" customFormat="1">
      <c r="B113" s="131" t="s">
        <v>898</v>
      </c>
      <c r="C113" s="209"/>
      <c r="F113" s="123"/>
      <c r="G113" s="123"/>
      <c r="H113" s="123"/>
    </row>
    <row r="114" spans="2:8" s="122" customFormat="1">
      <c r="B114" s="131" t="s">
        <v>899</v>
      </c>
      <c r="C114" s="209"/>
      <c r="F114" s="123"/>
      <c r="G114" s="123"/>
      <c r="H114" s="123"/>
    </row>
    <row r="115" spans="2:8" s="122" customFormat="1">
      <c r="B115" s="131" t="s">
        <v>900</v>
      </c>
      <c r="C115" s="209"/>
      <c r="F115" s="123"/>
      <c r="G115" s="123"/>
      <c r="H115" s="123"/>
    </row>
    <row r="116" spans="2:8" s="122" customFormat="1">
      <c r="B116" s="131" t="s">
        <v>901</v>
      </c>
      <c r="C116" s="209"/>
      <c r="F116" s="123"/>
      <c r="G116" s="123"/>
      <c r="H116" s="123"/>
    </row>
    <row r="117" spans="2:8" s="122" customFormat="1">
      <c r="B117" s="131" t="s">
        <v>902</v>
      </c>
      <c r="C117" s="209"/>
      <c r="F117" s="123"/>
      <c r="G117" s="123"/>
      <c r="H117" s="123"/>
    </row>
    <row r="118" spans="2:8" s="122" customFormat="1">
      <c r="B118" s="131" t="s">
        <v>956</v>
      </c>
      <c r="C118" s="209"/>
      <c r="F118" s="123"/>
      <c r="G118" s="123"/>
      <c r="H118" s="123"/>
    </row>
    <row r="119" spans="2:8" s="122" customFormat="1">
      <c r="B119" s="131" t="s">
        <v>903</v>
      </c>
      <c r="C119" s="209"/>
      <c r="F119" s="123"/>
      <c r="G119" s="123"/>
      <c r="H119" s="123"/>
    </row>
    <row r="120" spans="2:8" s="122" customFormat="1">
      <c r="B120" s="131" t="s">
        <v>904</v>
      </c>
      <c r="C120" s="209"/>
      <c r="F120" s="123"/>
      <c r="G120" s="123"/>
      <c r="H120" s="123"/>
    </row>
    <row r="121" spans="2:8" s="122" customFormat="1">
      <c r="B121" s="131" t="s">
        <v>905</v>
      </c>
      <c r="C121" s="209"/>
      <c r="F121" s="123"/>
      <c r="G121" s="123"/>
      <c r="H121" s="123"/>
    </row>
    <row r="122" spans="2:8" s="122" customFormat="1">
      <c r="B122" s="131" t="s">
        <v>906</v>
      </c>
      <c r="C122" s="209"/>
      <c r="F122" s="123"/>
      <c r="G122" s="123"/>
      <c r="H122" s="123"/>
    </row>
    <row r="123" spans="2:8" s="122" customFormat="1">
      <c r="B123" s="131" t="s">
        <v>907</v>
      </c>
      <c r="C123" s="209"/>
      <c r="F123" s="123"/>
      <c r="G123" s="123"/>
      <c r="H123" s="123"/>
    </row>
    <row r="124" spans="2:8" s="122" customFormat="1">
      <c r="B124" s="131" t="s">
        <v>908</v>
      </c>
      <c r="C124" s="209"/>
      <c r="F124" s="123"/>
      <c r="G124" s="123"/>
      <c r="H124" s="123"/>
    </row>
    <row r="125" spans="2:8" s="122" customFormat="1">
      <c r="B125" s="131" t="s">
        <v>1588</v>
      </c>
      <c r="C125" s="209"/>
      <c r="F125" s="123"/>
      <c r="G125" s="123"/>
      <c r="H125" s="123"/>
    </row>
    <row r="126" spans="2:8" s="122" customFormat="1">
      <c r="B126" s="131" t="s">
        <v>2491</v>
      </c>
      <c r="C126" s="121"/>
      <c r="F126" s="123"/>
      <c r="G126" s="123"/>
      <c r="H126" s="123"/>
    </row>
    <row r="127" spans="2:8" s="122" customFormat="1">
      <c r="B127" s="131" t="s">
        <v>1587</v>
      </c>
      <c r="C127" s="121"/>
      <c r="F127" s="123"/>
      <c r="G127" s="123"/>
      <c r="H127" s="123"/>
    </row>
    <row r="128" spans="2:8" s="122" customFormat="1">
      <c r="B128" s="131" t="s">
        <v>372</v>
      </c>
      <c r="C128" s="121"/>
      <c r="F128" s="123"/>
      <c r="G128" s="123"/>
      <c r="H128" s="123"/>
    </row>
    <row r="129" spans="2:8" s="122" customFormat="1">
      <c r="C129" s="121"/>
      <c r="F129" s="123"/>
      <c r="G129" s="123"/>
      <c r="H129" s="123"/>
    </row>
    <row r="130" spans="2:8" s="122" customFormat="1">
      <c r="C130" s="121"/>
      <c r="F130" s="123"/>
      <c r="G130" s="123"/>
      <c r="H130" s="123"/>
    </row>
    <row r="131" spans="2:8" s="122" customFormat="1" ht="14.25">
      <c r="B131" s="232" t="s">
        <v>2568</v>
      </c>
      <c r="C131" s="220"/>
      <c r="F131" s="123"/>
      <c r="G131" s="123"/>
      <c r="H131" s="123"/>
    </row>
    <row r="132" spans="2:8" s="122" customFormat="1" ht="25.5">
      <c r="B132" s="188" t="s">
        <v>2560</v>
      </c>
      <c r="C132" s="188" t="s">
        <v>2561</v>
      </c>
      <c r="F132" s="123"/>
      <c r="G132" s="123"/>
      <c r="H132" s="123"/>
    </row>
    <row r="133" spans="2:8" s="122" customFormat="1">
      <c r="B133" s="233" t="s">
        <v>2562</v>
      </c>
      <c r="C133" s="234">
        <v>0</v>
      </c>
      <c r="F133" s="123"/>
      <c r="G133" s="123"/>
      <c r="H133" s="123"/>
    </row>
    <row r="134" spans="2:8" s="122" customFormat="1">
      <c r="B134" s="233" t="s">
        <v>2563</v>
      </c>
      <c r="C134" s="234">
        <v>0</v>
      </c>
      <c r="F134" s="123"/>
      <c r="G134" s="123"/>
      <c r="H134" s="123"/>
    </row>
    <row r="135" spans="2:8" s="122" customFormat="1">
      <c r="B135" s="233" t="s">
        <v>2564</v>
      </c>
      <c r="C135" s="234">
        <v>3500</v>
      </c>
      <c r="F135" s="123"/>
      <c r="G135" s="123"/>
      <c r="H135" s="123"/>
    </row>
    <row r="136" spans="2:8" s="122" customFormat="1">
      <c r="B136" s="233" t="s">
        <v>2565</v>
      </c>
      <c r="C136" s="234">
        <v>0</v>
      </c>
      <c r="F136" s="123"/>
      <c r="G136" s="123"/>
      <c r="H136" s="123"/>
    </row>
    <row r="137" spans="2:8" s="122" customFormat="1">
      <c r="B137" s="235" t="s">
        <v>2566</v>
      </c>
      <c r="C137" s="234">
        <v>0</v>
      </c>
      <c r="F137" s="123"/>
      <c r="G137" s="123"/>
      <c r="H137" s="123"/>
    </row>
    <row r="138" spans="2:8" s="122" customFormat="1">
      <c r="B138" s="236" t="s">
        <v>2567</v>
      </c>
      <c r="C138" s="237">
        <f>SUM(C133:C137)</f>
        <v>3500</v>
      </c>
      <c r="F138" s="123"/>
      <c r="G138" s="123"/>
      <c r="H138" s="123"/>
    </row>
    <row r="139" spans="2:8" s="122" customFormat="1">
      <c r="C139" s="121"/>
      <c r="F139" s="123"/>
      <c r="G139" s="123"/>
      <c r="H139" s="123"/>
    </row>
    <row r="140" spans="2:8" s="122" customFormat="1">
      <c r="C140" s="121"/>
      <c r="F140" s="123"/>
      <c r="G140" s="123"/>
      <c r="H140" s="123"/>
    </row>
    <row r="141" spans="2:8" s="122" customFormat="1">
      <c r="C141" s="121"/>
      <c r="F141" s="123"/>
      <c r="G141" s="123"/>
      <c r="H141" s="123"/>
    </row>
    <row r="142" spans="2:8" s="122" customFormat="1">
      <c r="C142" s="121"/>
      <c r="F142" s="123"/>
      <c r="G142" s="123"/>
      <c r="H142" s="123"/>
    </row>
    <row r="143" spans="2:8" s="122" customFormat="1">
      <c r="C143" s="121"/>
      <c r="F143" s="123"/>
      <c r="G143" s="123"/>
      <c r="H143" s="123"/>
    </row>
    <row r="144" spans="2:8" s="122" customFormat="1">
      <c r="C144" s="121"/>
      <c r="F144" s="123"/>
      <c r="G144" s="123"/>
      <c r="H144" s="123"/>
    </row>
    <row r="145" spans="3:8" s="122" customFormat="1">
      <c r="C145" s="121"/>
      <c r="F145" s="123"/>
      <c r="G145" s="123"/>
      <c r="H145" s="123"/>
    </row>
    <row r="146" spans="3:8" s="122" customFormat="1">
      <c r="C146" s="121"/>
      <c r="F146" s="123"/>
      <c r="G146" s="123"/>
      <c r="H146" s="123"/>
    </row>
    <row r="147" spans="3:8" s="122" customFormat="1">
      <c r="C147" s="121"/>
      <c r="F147" s="123"/>
      <c r="G147" s="123"/>
      <c r="H147" s="123"/>
    </row>
    <row r="148" spans="3:8" s="122" customFormat="1">
      <c r="C148" s="121"/>
      <c r="F148" s="123"/>
      <c r="G148" s="123"/>
      <c r="H148" s="123"/>
    </row>
    <row r="149" spans="3:8" s="122" customFormat="1">
      <c r="C149" s="121"/>
      <c r="F149" s="123"/>
      <c r="G149" s="123"/>
      <c r="H149" s="123"/>
    </row>
    <row r="150" spans="3:8" s="122" customFormat="1">
      <c r="C150" s="121"/>
      <c r="F150" s="123"/>
      <c r="G150" s="123"/>
      <c r="H150" s="123"/>
    </row>
    <row r="151" spans="3:8" s="122" customFormat="1">
      <c r="C151" s="121"/>
      <c r="F151" s="123"/>
      <c r="G151" s="123"/>
      <c r="H151" s="123"/>
    </row>
    <row r="152" spans="3:8" s="122" customFormat="1">
      <c r="C152" s="121"/>
      <c r="F152" s="123"/>
      <c r="G152" s="123"/>
      <c r="H152" s="123"/>
    </row>
    <row r="153" spans="3:8" s="122" customFormat="1">
      <c r="C153" s="121"/>
      <c r="F153" s="123"/>
      <c r="G153" s="123"/>
      <c r="H153" s="123"/>
    </row>
    <row r="154" spans="3:8" s="122" customFormat="1">
      <c r="C154" s="121"/>
      <c r="F154" s="123"/>
      <c r="G154" s="123"/>
      <c r="H154" s="123"/>
    </row>
    <row r="155" spans="3:8" s="122" customFormat="1">
      <c r="C155" s="121"/>
      <c r="F155" s="123"/>
      <c r="G155" s="123"/>
      <c r="H155" s="123"/>
    </row>
    <row r="156" spans="3:8" s="122" customFormat="1">
      <c r="C156" s="121"/>
      <c r="F156" s="123"/>
      <c r="G156" s="123"/>
      <c r="H156" s="123"/>
    </row>
    <row r="157" spans="3:8" s="122" customFormat="1">
      <c r="C157" s="121"/>
      <c r="F157" s="123"/>
      <c r="G157" s="123"/>
      <c r="H157" s="123"/>
    </row>
    <row r="158" spans="3:8" s="122" customFormat="1">
      <c r="C158" s="121"/>
      <c r="F158" s="123"/>
      <c r="G158" s="123"/>
      <c r="H158" s="123"/>
    </row>
    <row r="159" spans="3:8" s="122" customFormat="1">
      <c r="C159" s="121"/>
      <c r="F159" s="123"/>
      <c r="G159" s="123"/>
      <c r="H159" s="123"/>
    </row>
    <row r="160" spans="3:8" s="122" customFormat="1">
      <c r="C160" s="121"/>
      <c r="F160" s="123"/>
      <c r="G160" s="123"/>
      <c r="H160" s="123"/>
    </row>
    <row r="161" spans="3:8" s="122" customFormat="1">
      <c r="C161" s="121"/>
      <c r="F161" s="123"/>
      <c r="G161" s="123"/>
      <c r="H161" s="123"/>
    </row>
    <row r="162" spans="3:8" s="122" customFormat="1">
      <c r="C162" s="121"/>
      <c r="F162" s="123"/>
      <c r="G162" s="123"/>
      <c r="H162" s="123"/>
    </row>
    <row r="163" spans="3:8" s="122" customFormat="1">
      <c r="C163" s="121"/>
      <c r="F163" s="123"/>
      <c r="G163" s="123"/>
      <c r="H163" s="123"/>
    </row>
  </sheetData>
  <mergeCells count="3">
    <mergeCell ref="B1:E1"/>
    <mergeCell ref="C3:C8"/>
    <mergeCell ref="D3:D8"/>
  </mergeCells>
  <phoneticPr fontId="0" type="noConversion"/>
  <conditionalFormatting sqref="B137">
    <cfRule type="expression" dxfId="254" priority="1">
      <formula>$A66182="Total"</formula>
    </cfRule>
  </conditionalFormatting>
  <hyperlinks>
    <hyperlink ref="A1" location="Index!A1" display="Index" xr:uid="{00000000-0004-0000-1700-000000000000}"/>
  </hyperlink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I189"/>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290</v>
      </c>
      <c r="C1" s="375"/>
      <c r="D1" s="375"/>
      <c r="E1" s="375"/>
    </row>
    <row r="2" spans="1:9" ht="13.5" thickBot="1"/>
    <row r="3" spans="1:9" s="10" customFormat="1" ht="15">
      <c r="B3" s="22" t="s">
        <v>290</v>
      </c>
      <c r="C3" s="376"/>
      <c r="D3" s="379"/>
      <c r="F3" s="16"/>
      <c r="G3" s="16"/>
      <c r="H3" s="16"/>
    </row>
    <row r="4" spans="1:9" s="33" customFormat="1" ht="15">
      <c r="B4" s="34" t="s">
        <v>1004</v>
      </c>
      <c r="C4" s="377"/>
      <c r="D4" s="380"/>
      <c r="F4" s="35"/>
      <c r="G4" s="35"/>
      <c r="H4" s="35"/>
    </row>
    <row r="5" spans="1:9" s="10" customFormat="1" ht="15">
      <c r="B5" s="24" t="s">
        <v>960</v>
      </c>
      <c r="C5" s="377"/>
      <c r="D5" s="380"/>
      <c r="F5" s="16"/>
      <c r="G5" s="16"/>
      <c r="H5" s="16"/>
    </row>
    <row r="6" spans="1:9" s="10" customFormat="1" ht="15">
      <c r="B6" s="24" t="s">
        <v>975</v>
      </c>
      <c r="C6" s="377"/>
      <c r="D6" s="380"/>
      <c r="F6" s="16"/>
      <c r="G6" s="16"/>
      <c r="H6" s="16"/>
    </row>
    <row r="7" spans="1:9" s="10" customFormat="1" ht="30.75" thickBot="1">
      <c r="B7" s="25" t="s">
        <v>1005</v>
      </c>
      <c r="C7" s="378"/>
      <c r="D7" s="381"/>
      <c r="F7" s="16"/>
      <c r="G7" s="16"/>
      <c r="H7" s="16"/>
    </row>
    <row r="8" spans="1:9" s="10" customFormat="1">
      <c r="C8" s="12" t="s">
        <v>963</v>
      </c>
      <c r="D8" s="12" t="s">
        <v>964</v>
      </c>
      <c r="F8" s="16"/>
      <c r="G8" s="16"/>
      <c r="H8" s="16"/>
    </row>
    <row r="9" spans="1:9" s="122" customFormat="1">
      <c r="C9" s="121"/>
      <c r="F9" s="123"/>
      <c r="G9" s="123"/>
      <c r="H9" s="123"/>
    </row>
    <row r="10" spans="1:9" s="122" customFormat="1">
      <c r="B10" s="122" t="s">
        <v>342</v>
      </c>
      <c r="C10" s="121"/>
      <c r="F10" s="123"/>
      <c r="G10" s="123"/>
      <c r="H10" s="123"/>
    </row>
    <row r="11" spans="1:9" s="122" customFormat="1">
      <c r="C11" s="121"/>
      <c r="F11" s="123"/>
      <c r="G11" s="123"/>
      <c r="H11" s="123"/>
    </row>
    <row r="12" spans="1:9" s="122" customFormat="1">
      <c r="B12" s="226" t="s">
        <v>343</v>
      </c>
      <c r="C12" s="227" t="s">
        <v>344</v>
      </c>
      <c r="D12" s="226" t="s">
        <v>373</v>
      </c>
      <c r="E12" s="226" t="s">
        <v>346</v>
      </c>
      <c r="F12" s="228" t="s">
        <v>347</v>
      </c>
      <c r="G12" s="228" t="s">
        <v>348</v>
      </c>
      <c r="H12" s="228" t="s">
        <v>349</v>
      </c>
      <c r="I12" s="131" t="s">
        <v>374</v>
      </c>
    </row>
    <row r="13" spans="1:9" s="122" customFormat="1">
      <c r="B13" s="131" t="s">
        <v>375</v>
      </c>
      <c r="C13" s="121"/>
      <c r="F13" s="123"/>
      <c r="G13" s="123"/>
      <c r="H13" s="123"/>
    </row>
    <row r="14" spans="1:9" s="122" customFormat="1">
      <c r="B14" s="131" t="s">
        <v>351</v>
      </c>
      <c r="C14" s="121"/>
      <c r="F14" s="123"/>
      <c r="G14" s="123"/>
      <c r="H14" s="123"/>
    </row>
    <row r="15" spans="1:9" s="122" customFormat="1">
      <c r="B15" s="122" t="s">
        <v>1077</v>
      </c>
      <c r="C15" s="121" t="s">
        <v>376</v>
      </c>
      <c r="D15" s="122" t="s">
        <v>381</v>
      </c>
      <c r="E15" s="122" t="s">
        <v>384</v>
      </c>
      <c r="F15" s="123">
        <v>91732</v>
      </c>
      <c r="G15" s="123">
        <v>3429.26</v>
      </c>
      <c r="H15" s="123">
        <v>5.42</v>
      </c>
    </row>
    <row r="16" spans="1:9" s="122" customFormat="1">
      <c r="B16" s="122" t="s">
        <v>1105</v>
      </c>
      <c r="C16" s="121" t="s">
        <v>376</v>
      </c>
      <c r="D16" s="122" t="s">
        <v>381</v>
      </c>
      <c r="E16" s="122" t="s">
        <v>382</v>
      </c>
      <c r="F16" s="123">
        <v>152280</v>
      </c>
      <c r="G16" s="123">
        <v>2874.67</v>
      </c>
      <c r="H16" s="123">
        <v>4.54</v>
      </c>
    </row>
    <row r="17" spans="2:8" s="122" customFormat="1">
      <c r="B17" s="122" t="s">
        <v>1099</v>
      </c>
      <c r="C17" s="121" t="s">
        <v>376</v>
      </c>
      <c r="D17" s="122" t="s">
        <v>377</v>
      </c>
      <c r="E17" s="122" t="s">
        <v>378</v>
      </c>
      <c r="F17" s="123">
        <v>322139</v>
      </c>
      <c r="G17" s="123">
        <v>2384.31</v>
      </c>
      <c r="H17" s="123">
        <v>3.77</v>
      </c>
    </row>
    <row r="18" spans="2:8" s="122" customFormat="1">
      <c r="B18" s="122" t="s">
        <v>1104</v>
      </c>
      <c r="C18" s="121" t="s">
        <v>376</v>
      </c>
      <c r="D18" s="122" t="s">
        <v>408</v>
      </c>
      <c r="E18" s="122" t="s">
        <v>409</v>
      </c>
      <c r="F18" s="123">
        <v>117917</v>
      </c>
      <c r="G18" s="123">
        <v>2235.59</v>
      </c>
      <c r="H18" s="123">
        <v>3.53</v>
      </c>
    </row>
    <row r="19" spans="2:8" s="122" customFormat="1">
      <c r="B19" s="122" t="s">
        <v>1135</v>
      </c>
      <c r="C19" s="121" t="s">
        <v>376</v>
      </c>
      <c r="D19" s="122" t="s">
        <v>447</v>
      </c>
      <c r="E19" s="122" t="s">
        <v>802</v>
      </c>
      <c r="F19" s="123">
        <v>1050507</v>
      </c>
      <c r="G19" s="123">
        <v>2205.54</v>
      </c>
      <c r="H19" s="123">
        <v>3.49</v>
      </c>
    </row>
    <row r="20" spans="2:8" s="122" customFormat="1">
      <c r="B20" s="122" t="s">
        <v>1207</v>
      </c>
      <c r="C20" s="121" t="s">
        <v>376</v>
      </c>
      <c r="D20" s="122" t="s">
        <v>381</v>
      </c>
      <c r="E20" s="122" t="s">
        <v>388</v>
      </c>
      <c r="F20" s="123">
        <v>296113</v>
      </c>
      <c r="G20" s="123">
        <v>2118.2399999999998</v>
      </c>
      <c r="H20" s="123">
        <v>3.35</v>
      </c>
    </row>
    <row r="21" spans="2:8" s="122" customFormat="1">
      <c r="B21" s="122" t="s">
        <v>1371</v>
      </c>
      <c r="C21" s="121" t="s">
        <v>376</v>
      </c>
      <c r="D21" s="122" t="s">
        <v>499</v>
      </c>
      <c r="E21" s="122" t="s">
        <v>695</v>
      </c>
      <c r="F21" s="123">
        <v>2376335</v>
      </c>
      <c r="G21" s="123">
        <v>2079.29</v>
      </c>
      <c r="H21" s="123">
        <v>3.29</v>
      </c>
    </row>
    <row r="22" spans="2:8" s="122" customFormat="1">
      <c r="B22" s="122" t="s">
        <v>628</v>
      </c>
      <c r="C22" s="121" t="s">
        <v>376</v>
      </c>
      <c r="D22" s="122" t="s">
        <v>377</v>
      </c>
      <c r="E22" s="122" t="s">
        <v>629</v>
      </c>
      <c r="F22" s="123">
        <v>446165</v>
      </c>
      <c r="G22" s="123">
        <v>2054.37</v>
      </c>
      <c r="H22" s="123">
        <v>3.25</v>
      </c>
    </row>
    <row r="23" spans="2:8" s="122" customFormat="1">
      <c r="B23" s="122" t="s">
        <v>1096</v>
      </c>
      <c r="C23" s="121" t="s">
        <v>376</v>
      </c>
      <c r="D23" s="122" t="s">
        <v>499</v>
      </c>
      <c r="E23" s="122" t="s">
        <v>608</v>
      </c>
      <c r="F23" s="123">
        <v>885751</v>
      </c>
      <c r="G23" s="123">
        <v>1957.07</v>
      </c>
      <c r="H23" s="123">
        <v>3.09</v>
      </c>
    </row>
    <row r="24" spans="2:8" s="122" customFormat="1">
      <c r="B24" s="122" t="s">
        <v>1076</v>
      </c>
      <c r="C24" s="121" t="s">
        <v>376</v>
      </c>
      <c r="D24" s="122" t="s">
        <v>396</v>
      </c>
      <c r="E24" s="122" t="s">
        <v>402</v>
      </c>
      <c r="F24" s="123">
        <v>80020</v>
      </c>
      <c r="G24" s="123">
        <v>1888.59</v>
      </c>
      <c r="H24" s="123">
        <v>2.98</v>
      </c>
    </row>
    <row r="25" spans="2:8" s="122" customFormat="1">
      <c r="B25" s="122" t="s">
        <v>1138</v>
      </c>
      <c r="C25" s="121" t="s">
        <v>376</v>
      </c>
      <c r="D25" s="122" t="s">
        <v>419</v>
      </c>
      <c r="E25" s="122" t="s">
        <v>428</v>
      </c>
      <c r="F25" s="123">
        <v>84448</v>
      </c>
      <c r="G25" s="123">
        <v>1871.16</v>
      </c>
      <c r="H25" s="123">
        <v>2.96</v>
      </c>
    </row>
    <row r="26" spans="2:8" s="122" customFormat="1">
      <c r="B26" s="122" t="s">
        <v>1075</v>
      </c>
      <c r="C26" s="121" t="s">
        <v>376</v>
      </c>
      <c r="D26" s="122" t="s">
        <v>396</v>
      </c>
      <c r="E26" s="122" t="s">
        <v>397</v>
      </c>
      <c r="F26" s="123">
        <v>850707</v>
      </c>
      <c r="G26" s="123">
        <v>1854.97</v>
      </c>
      <c r="H26" s="123">
        <v>2.93</v>
      </c>
    </row>
    <row r="27" spans="2:8" s="122" customFormat="1">
      <c r="B27" s="122" t="s">
        <v>1519</v>
      </c>
      <c r="C27" s="121" t="s">
        <v>376</v>
      </c>
      <c r="D27" s="122" t="s">
        <v>381</v>
      </c>
      <c r="E27" s="122" t="s">
        <v>54</v>
      </c>
      <c r="F27" s="123">
        <v>27961</v>
      </c>
      <c r="G27" s="123">
        <v>1647</v>
      </c>
      <c r="H27" s="123">
        <v>2.6</v>
      </c>
    </row>
    <row r="28" spans="2:8" s="122" customFormat="1">
      <c r="B28" s="122" t="s">
        <v>1200</v>
      </c>
      <c r="C28" s="121" t="s">
        <v>376</v>
      </c>
      <c r="D28" s="122" t="s">
        <v>396</v>
      </c>
      <c r="E28" s="122" t="s">
        <v>670</v>
      </c>
      <c r="F28" s="123">
        <v>8132</v>
      </c>
      <c r="G28" s="123">
        <v>1602.47</v>
      </c>
      <c r="H28" s="123">
        <v>2.5299999999999998</v>
      </c>
    </row>
    <row r="29" spans="2:8" s="122" customFormat="1">
      <c r="B29" s="122" t="s">
        <v>1171</v>
      </c>
      <c r="C29" s="121" t="s">
        <v>376</v>
      </c>
      <c r="D29" s="122" t="s">
        <v>381</v>
      </c>
      <c r="E29" s="122" t="s">
        <v>405</v>
      </c>
      <c r="F29" s="123">
        <v>31242</v>
      </c>
      <c r="G29" s="123">
        <v>1493.37</v>
      </c>
      <c r="H29" s="123">
        <v>2.36</v>
      </c>
    </row>
    <row r="30" spans="2:8" s="122" customFormat="1">
      <c r="B30" s="122" t="s">
        <v>1124</v>
      </c>
      <c r="C30" s="121" t="s">
        <v>376</v>
      </c>
      <c r="D30" s="122" t="s">
        <v>592</v>
      </c>
      <c r="E30" s="122" t="s">
        <v>598</v>
      </c>
      <c r="F30" s="123">
        <v>1461705</v>
      </c>
      <c r="G30" s="123">
        <v>1476.32</v>
      </c>
      <c r="H30" s="123">
        <v>2.33</v>
      </c>
    </row>
    <row r="31" spans="2:8" s="122" customFormat="1">
      <c r="B31" s="122" t="s">
        <v>1167</v>
      </c>
      <c r="C31" s="121" t="s">
        <v>376</v>
      </c>
      <c r="D31" s="122" t="s">
        <v>592</v>
      </c>
      <c r="E31" s="122" t="s">
        <v>593</v>
      </c>
      <c r="F31" s="123">
        <v>310100</v>
      </c>
      <c r="G31" s="123">
        <v>1474.68</v>
      </c>
      <c r="H31" s="123">
        <v>2.33</v>
      </c>
    </row>
    <row r="32" spans="2:8" s="122" customFormat="1">
      <c r="B32" s="122" t="s">
        <v>1410</v>
      </c>
      <c r="C32" s="121" t="s">
        <v>376</v>
      </c>
      <c r="D32" s="122" t="s">
        <v>499</v>
      </c>
      <c r="E32" s="122" t="s">
        <v>630</v>
      </c>
      <c r="F32" s="123">
        <v>256130</v>
      </c>
      <c r="G32" s="123">
        <v>1417.81</v>
      </c>
      <c r="H32" s="123">
        <v>2.2400000000000002</v>
      </c>
    </row>
    <row r="33" spans="2:8" s="122" customFormat="1">
      <c r="B33" s="122" t="s">
        <v>1520</v>
      </c>
      <c r="C33" s="121" t="s">
        <v>376</v>
      </c>
      <c r="D33" s="122" t="s">
        <v>467</v>
      </c>
      <c r="E33" s="122" t="s">
        <v>55</v>
      </c>
      <c r="F33" s="123">
        <v>120162</v>
      </c>
      <c r="G33" s="123">
        <v>1330.85</v>
      </c>
      <c r="H33" s="123">
        <v>2.1</v>
      </c>
    </row>
    <row r="34" spans="2:8" s="122" customFormat="1">
      <c r="B34" s="122" t="s">
        <v>1162</v>
      </c>
      <c r="C34" s="121" t="s">
        <v>376</v>
      </c>
      <c r="D34" s="122" t="s">
        <v>400</v>
      </c>
      <c r="E34" s="122" t="s">
        <v>56</v>
      </c>
      <c r="F34" s="123">
        <v>80400</v>
      </c>
      <c r="G34" s="123">
        <v>1272.57</v>
      </c>
      <c r="H34" s="123">
        <v>2.0099999999999998</v>
      </c>
    </row>
    <row r="35" spans="2:8" s="122" customFormat="1">
      <c r="B35" s="122" t="s">
        <v>1363</v>
      </c>
      <c r="C35" s="121" t="s">
        <v>376</v>
      </c>
      <c r="D35" s="122" t="s">
        <v>499</v>
      </c>
      <c r="E35" s="122" t="s">
        <v>513</v>
      </c>
      <c r="F35" s="123">
        <v>592477</v>
      </c>
      <c r="G35" s="123">
        <v>1211.02</v>
      </c>
      <c r="H35" s="123">
        <v>1.91</v>
      </c>
    </row>
    <row r="36" spans="2:8" s="122" customFormat="1">
      <c r="B36" s="122" t="s">
        <v>1074</v>
      </c>
      <c r="C36" s="121" t="s">
        <v>376</v>
      </c>
      <c r="D36" s="122" t="s">
        <v>590</v>
      </c>
      <c r="E36" s="122" t="s">
        <v>591</v>
      </c>
      <c r="F36" s="123">
        <v>105000</v>
      </c>
      <c r="G36" s="123">
        <v>1167.02</v>
      </c>
      <c r="H36" s="123">
        <v>1.84</v>
      </c>
    </row>
    <row r="37" spans="2:8" s="122" customFormat="1">
      <c r="B37" s="122" t="s">
        <v>1421</v>
      </c>
      <c r="C37" s="121" t="s">
        <v>376</v>
      </c>
      <c r="D37" s="122" t="s">
        <v>412</v>
      </c>
      <c r="E37" s="122" t="s">
        <v>600</v>
      </c>
      <c r="F37" s="123">
        <v>26852</v>
      </c>
      <c r="G37" s="123">
        <v>1124.7</v>
      </c>
      <c r="H37" s="123">
        <v>1.78</v>
      </c>
    </row>
    <row r="38" spans="2:8" s="122" customFormat="1">
      <c r="B38" s="122" t="s">
        <v>1368</v>
      </c>
      <c r="C38" s="121" t="s">
        <v>376</v>
      </c>
      <c r="D38" s="122" t="s">
        <v>394</v>
      </c>
      <c r="E38" s="122" t="s">
        <v>690</v>
      </c>
      <c r="F38" s="123">
        <v>114614</v>
      </c>
      <c r="G38" s="123">
        <v>1079.43</v>
      </c>
      <c r="H38" s="123">
        <v>1.71</v>
      </c>
    </row>
    <row r="39" spans="2:8" s="122" customFormat="1">
      <c r="B39" s="122" t="s">
        <v>1182</v>
      </c>
      <c r="C39" s="121" t="s">
        <v>376</v>
      </c>
      <c r="D39" s="122" t="s">
        <v>381</v>
      </c>
      <c r="E39" s="122" t="s">
        <v>730</v>
      </c>
      <c r="F39" s="123">
        <v>31325</v>
      </c>
      <c r="G39" s="123">
        <v>1064.02</v>
      </c>
      <c r="H39" s="123">
        <v>1.68</v>
      </c>
    </row>
    <row r="40" spans="2:8" s="122" customFormat="1">
      <c r="B40" s="122" t="s">
        <v>1364</v>
      </c>
      <c r="C40" s="121" t="s">
        <v>376</v>
      </c>
      <c r="D40" s="122" t="s">
        <v>379</v>
      </c>
      <c r="E40" s="122" t="s">
        <v>610</v>
      </c>
      <c r="F40" s="123">
        <v>267861</v>
      </c>
      <c r="G40" s="123">
        <v>1032.47</v>
      </c>
      <c r="H40" s="123">
        <v>1.63</v>
      </c>
    </row>
    <row r="41" spans="2:8" s="122" customFormat="1">
      <c r="B41" s="122" t="s">
        <v>1078</v>
      </c>
      <c r="C41" s="121" t="s">
        <v>376</v>
      </c>
      <c r="D41" s="122" t="s">
        <v>538</v>
      </c>
      <c r="E41" s="122" t="s">
        <v>539</v>
      </c>
      <c r="F41" s="123">
        <v>31464</v>
      </c>
      <c r="G41" s="123">
        <v>1022.34</v>
      </c>
      <c r="H41" s="123">
        <v>1.62</v>
      </c>
    </row>
    <row r="42" spans="2:8" s="122" customFormat="1">
      <c r="B42" s="122" t="s">
        <v>1111</v>
      </c>
      <c r="C42" s="121" t="s">
        <v>376</v>
      </c>
      <c r="D42" s="122" t="s">
        <v>410</v>
      </c>
      <c r="E42" s="122" t="s">
        <v>735</v>
      </c>
      <c r="F42" s="123">
        <v>45764</v>
      </c>
      <c r="G42" s="123">
        <v>991.61</v>
      </c>
      <c r="H42" s="123">
        <v>1.57</v>
      </c>
    </row>
    <row r="43" spans="2:8" s="122" customFormat="1">
      <c r="B43" s="122" t="s">
        <v>1177</v>
      </c>
      <c r="C43" s="121" t="s">
        <v>376</v>
      </c>
      <c r="D43" s="122" t="s">
        <v>379</v>
      </c>
      <c r="E43" s="122" t="s">
        <v>641</v>
      </c>
      <c r="F43" s="123">
        <v>850000</v>
      </c>
      <c r="G43" s="123">
        <v>947.75</v>
      </c>
      <c r="H43" s="123">
        <v>1.5</v>
      </c>
    </row>
    <row r="44" spans="2:8" s="122" customFormat="1">
      <c r="B44" s="122" t="s">
        <v>1521</v>
      </c>
      <c r="C44" s="121" t="s">
        <v>376</v>
      </c>
      <c r="D44" s="122" t="s">
        <v>410</v>
      </c>
      <c r="E44" s="122" t="s">
        <v>541</v>
      </c>
      <c r="F44" s="123">
        <v>18595</v>
      </c>
      <c r="G44" s="123">
        <v>940.03</v>
      </c>
      <c r="H44" s="123">
        <v>1.49</v>
      </c>
    </row>
    <row r="45" spans="2:8" s="122" customFormat="1">
      <c r="B45" s="122" t="s">
        <v>1163</v>
      </c>
      <c r="C45" s="121" t="s">
        <v>376</v>
      </c>
      <c r="D45" s="122" t="s">
        <v>396</v>
      </c>
      <c r="E45" s="122" t="s">
        <v>674</v>
      </c>
      <c r="F45" s="123">
        <v>25069</v>
      </c>
      <c r="G45" s="123">
        <v>903.99</v>
      </c>
      <c r="H45" s="123">
        <v>1.43</v>
      </c>
    </row>
    <row r="46" spans="2:8" s="122" customFormat="1">
      <c r="B46" s="122" t="s">
        <v>1184</v>
      </c>
      <c r="C46" s="121" t="s">
        <v>376</v>
      </c>
      <c r="D46" s="122" t="s">
        <v>385</v>
      </c>
      <c r="E46" s="122" t="s">
        <v>516</v>
      </c>
      <c r="F46" s="123">
        <v>16000</v>
      </c>
      <c r="G46" s="123">
        <v>881.53</v>
      </c>
      <c r="H46" s="123">
        <v>1.39</v>
      </c>
    </row>
    <row r="47" spans="2:8" s="122" customFormat="1">
      <c r="B47" s="122" t="s">
        <v>1150</v>
      </c>
      <c r="C47" s="121" t="s">
        <v>376</v>
      </c>
      <c r="D47" s="122" t="s">
        <v>438</v>
      </c>
      <c r="E47" s="122" t="s">
        <v>613</v>
      </c>
      <c r="F47" s="123">
        <v>25544</v>
      </c>
      <c r="G47" s="123">
        <v>775.06</v>
      </c>
      <c r="H47" s="123">
        <v>1.22</v>
      </c>
    </row>
    <row r="48" spans="2:8" s="122" customFormat="1">
      <c r="B48" s="122" t="s">
        <v>1117</v>
      </c>
      <c r="C48" s="121" t="s">
        <v>376</v>
      </c>
      <c r="D48" s="122" t="s">
        <v>590</v>
      </c>
      <c r="E48" s="122" t="s">
        <v>17</v>
      </c>
      <c r="F48" s="123">
        <v>705337</v>
      </c>
      <c r="G48" s="123">
        <v>756.12</v>
      </c>
      <c r="H48" s="123">
        <v>1.19</v>
      </c>
    </row>
    <row r="49" spans="2:8" s="122" customFormat="1">
      <c r="B49" s="122" t="s">
        <v>1160</v>
      </c>
      <c r="C49" s="121" t="s">
        <v>376</v>
      </c>
      <c r="D49" s="122" t="s">
        <v>436</v>
      </c>
      <c r="E49" s="122" t="s">
        <v>609</v>
      </c>
      <c r="F49" s="123">
        <v>565247</v>
      </c>
      <c r="G49" s="123">
        <v>730.3</v>
      </c>
      <c r="H49" s="123">
        <v>1.1499999999999999</v>
      </c>
    </row>
    <row r="50" spans="2:8" s="122" customFormat="1">
      <c r="B50" s="122" t="s">
        <v>1379</v>
      </c>
      <c r="C50" s="121" t="s">
        <v>376</v>
      </c>
      <c r="D50" s="122" t="s">
        <v>394</v>
      </c>
      <c r="E50" s="122" t="s">
        <v>515</v>
      </c>
      <c r="F50" s="123">
        <v>29000</v>
      </c>
      <c r="G50" s="123">
        <v>715.29</v>
      </c>
      <c r="H50" s="123">
        <v>1.1299999999999999</v>
      </c>
    </row>
    <row r="51" spans="2:8" s="122" customFormat="1">
      <c r="B51" s="122" t="s">
        <v>1462</v>
      </c>
      <c r="C51" s="121" t="s">
        <v>376</v>
      </c>
      <c r="D51" s="122" t="s">
        <v>467</v>
      </c>
      <c r="E51" s="122" t="s">
        <v>775</v>
      </c>
      <c r="F51" s="123">
        <v>218313</v>
      </c>
      <c r="G51" s="123">
        <v>649.04</v>
      </c>
      <c r="H51" s="123">
        <v>1.03</v>
      </c>
    </row>
    <row r="52" spans="2:8" s="122" customFormat="1">
      <c r="B52" s="122" t="s">
        <v>1455</v>
      </c>
      <c r="C52" s="121" t="s">
        <v>376</v>
      </c>
      <c r="D52" s="122" t="s">
        <v>381</v>
      </c>
      <c r="E52" s="122" t="s">
        <v>739</v>
      </c>
      <c r="F52" s="123">
        <v>61564</v>
      </c>
      <c r="G52" s="123">
        <v>629.79999999999995</v>
      </c>
      <c r="H52" s="123">
        <v>1</v>
      </c>
    </row>
    <row r="53" spans="2:8" s="122" customFormat="1">
      <c r="B53" s="122" t="s">
        <v>1419</v>
      </c>
      <c r="C53" s="121" t="s">
        <v>376</v>
      </c>
      <c r="D53" s="122" t="s">
        <v>605</v>
      </c>
      <c r="E53" s="122" t="s">
        <v>615</v>
      </c>
      <c r="F53" s="123">
        <v>158374</v>
      </c>
      <c r="G53" s="123">
        <v>625.26</v>
      </c>
      <c r="H53" s="123">
        <v>0.99</v>
      </c>
    </row>
    <row r="54" spans="2:8" s="122" customFormat="1">
      <c r="B54" s="122" t="s">
        <v>1084</v>
      </c>
      <c r="C54" s="121" t="s">
        <v>376</v>
      </c>
      <c r="D54" s="122" t="s">
        <v>410</v>
      </c>
      <c r="E54" s="122" t="s">
        <v>411</v>
      </c>
      <c r="F54" s="123">
        <v>13226</v>
      </c>
      <c r="G54" s="123">
        <v>618.74</v>
      </c>
      <c r="H54" s="123">
        <v>0.98</v>
      </c>
    </row>
    <row r="55" spans="2:8" s="122" customFormat="1">
      <c r="B55" s="122" t="s">
        <v>1522</v>
      </c>
      <c r="C55" s="121" t="s">
        <v>376</v>
      </c>
      <c r="D55" s="122" t="s">
        <v>410</v>
      </c>
      <c r="E55" s="122" t="s">
        <v>434</v>
      </c>
      <c r="F55" s="123">
        <v>7469</v>
      </c>
      <c r="G55" s="123">
        <v>589.09</v>
      </c>
      <c r="H55" s="123">
        <v>0.93</v>
      </c>
    </row>
    <row r="56" spans="2:8" s="122" customFormat="1">
      <c r="B56" s="122" t="s">
        <v>1110</v>
      </c>
      <c r="C56" s="121" t="s">
        <v>376</v>
      </c>
      <c r="D56" s="122" t="s">
        <v>602</v>
      </c>
      <c r="E56" s="122" t="s">
        <v>700</v>
      </c>
      <c r="F56" s="123">
        <v>400000</v>
      </c>
      <c r="G56" s="123">
        <v>533.20000000000005</v>
      </c>
      <c r="H56" s="123">
        <v>0.84</v>
      </c>
    </row>
    <row r="57" spans="2:8" s="122" customFormat="1">
      <c r="B57" s="122" t="s">
        <v>1523</v>
      </c>
      <c r="C57" s="121" t="s">
        <v>376</v>
      </c>
      <c r="D57" s="122" t="s">
        <v>400</v>
      </c>
      <c r="E57" s="122" t="s">
        <v>57</v>
      </c>
      <c r="F57" s="123">
        <v>33925</v>
      </c>
      <c r="G57" s="123">
        <v>508.81</v>
      </c>
      <c r="H57" s="123">
        <v>0.8</v>
      </c>
    </row>
    <row r="58" spans="2:8" s="122" customFormat="1">
      <c r="B58" s="122" t="s">
        <v>1083</v>
      </c>
      <c r="C58" s="121" t="s">
        <v>376</v>
      </c>
      <c r="D58" s="122" t="s">
        <v>379</v>
      </c>
      <c r="E58" s="122" t="s">
        <v>380</v>
      </c>
      <c r="F58" s="123">
        <v>21000</v>
      </c>
      <c r="G58" s="123">
        <v>497.31</v>
      </c>
      <c r="H58" s="123">
        <v>0.79</v>
      </c>
    </row>
    <row r="59" spans="2:8" s="122" customFormat="1">
      <c r="B59" s="122" t="s">
        <v>1122</v>
      </c>
      <c r="C59" s="121" t="s">
        <v>376</v>
      </c>
      <c r="D59" s="122" t="s">
        <v>398</v>
      </c>
      <c r="E59" s="122" t="s">
        <v>58</v>
      </c>
      <c r="F59" s="123">
        <v>21020</v>
      </c>
      <c r="G59" s="123">
        <v>488.38</v>
      </c>
      <c r="H59" s="123">
        <v>0.77</v>
      </c>
    </row>
    <row r="60" spans="2:8" s="122" customFormat="1">
      <c r="B60" s="122" t="s">
        <v>1503</v>
      </c>
      <c r="C60" s="121" t="s">
        <v>376</v>
      </c>
      <c r="D60" s="122" t="s">
        <v>400</v>
      </c>
      <c r="E60" s="122" t="s">
        <v>39</v>
      </c>
      <c r="F60" s="123">
        <v>58392</v>
      </c>
      <c r="G60" s="123">
        <v>462.32</v>
      </c>
      <c r="H60" s="123">
        <v>0.73</v>
      </c>
    </row>
    <row r="61" spans="2:8" s="122" customFormat="1">
      <c r="B61" s="122" t="s">
        <v>1132</v>
      </c>
      <c r="C61" s="121" t="s">
        <v>376</v>
      </c>
      <c r="D61" s="122" t="s">
        <v>527</v>
      </c>
      <c r="E61" s="122" t="s">
        <v>688</v>
      </c>
      <c r="F61" s="123">
        <v>70000</v>
      </c>
      <c r="G61" s="123">
        <v>273.32</v>
      </c>
      <c r="H61" s="123">
        <v>0.43</v>
      </c>
    </row>
    <row r="62" spans="2:8" s="122" customFormat="1">
      <c r="B62" s="122" t="s">
        <v>1365</v>
      </c>
      <c r="C62" s="121" t="s">
        <v>376</v>
      </c>
      <c r="D62" s="122" t="s">
        <v>499</v>
      </c>
      <c r="E62" s="122" t="s">
        <v>640</v>
      </c>
      <c r="F62" s="123">
        <v>180728</v>
      </c>
      <c r="G62" s="123">
        <v>224.83</v>
      </c>
      <c r="H62" s="123">
        <v>0.36</v>
      </c>
    </row>
    <row r="63" spans="2:8" s="122" customFormat="1">
      <c r="B63" s="122" t="s">
        <v>1524</v>
      </c>
      <c r="C63" s="121" t="s">
        <v>376</v>
      </c>
      <c r="D63" s="122" t="s">
        <v>385</v>
      </c>
      <c r="E63" s="122" t="s">
        <v>838</v>
      </c>
      <c r="F63" s="123">
        <v>39460</v>
      </c>
      <c r="G63" s="123">
        <v>180.81</v>
      </c>
      <c r="H63" s="123">
        <v>0.28999999999999998</v>
      </c>
    </row>
    <row r="64" spans="2:8" s="122" customFormat="1">
      <c r="B64" s="122" t="s">
        <v>446</v>
      </c>
      <c r="C64" s="121" t="s">
        <v>376</v>
      </c>
      <c r="D64" s="122" t="s">
        <v>447</v>
      </c>
      <c r="E64" s="122" t="s">
        <v>448</v>
      </c>
      <c r="F64" s="123">
        <v>1974</v>
      </c>
      <c r="G64" s="123">
        <v>15</v>
      </c>
      <c r="H64" s="123">
        <v>0.02</v>
      </c>
    </row>
    <row r="65" spans="2:9" s="122" customFormat="1">
      <c r="B65" s="131" t="s">
        <v>449</v>
      </c>
      <c r="C65" s="209"/>
      <c r="D65" s="131"/>
      <c r="E65" s="131"/>
      <c r="F65" s="17"/>
      <c r="G65" s="17">
        <f>SUM(G12:G64)</f>
        <v>60306.719999999972</v>
      </c>
      <c r="H65" s="17">
        <f>SUM(H12:H64)</f>
        <v>95.300000000000011</v>
      </c>
    </row>
    <row r="66" spans="2:9" s="122" customFormat="1">
      <c r="B66" s="226" t="s">
        <v>343</v>
      </c>
      <c r="C66" s="227" t="s">
        <v>344</v>
      </c>
      <c r="D66" s="226" t="s">
        <v>345</v>
      </c>
      <c r="E66" s="226" t="s">
        <v>346</v>
      </c>
      <c r="F66" s="228" t="s">
        <v>347</v>
      </c>
      <c r="G66" s="228" t="s">
        <v>348</v>
      </c>
      <c r="H66" s="228" t="s">
        <v>349</v>
      </c>
    </row>
    <row r="67" spans="2:9" s="122" customFormat="1">
      <c r="B67" s="131" t="s">
        <v>350</v>
      </c>
      <c r="C67" s="121"/>
      <c r="F67" s="123"/>
      <c r="G67" s="123"/>
      <c r="H67" s="123"/>
    </row>
    <row r="68" spans="2:9" s="122" customFormat="1">
      <c r="B68" s="131" t="s">
        <v>351</v>
      </c>
      <c r="C68" s="121"/>
      <c r="F68" s="123"/>
      <c r="G68" s="123"/>
      <c r="H68" s="123"/>
    </row>
    <row r="69" spans="2:9" s="122" customFormat="1">
      <c r="B69" s="131" t="s">
        <v>352</v>
      </c>
      <c r="C69" s="121"/>
      <c r="F69" s="123"/>
      <c r="G69" s="123"/>
      <c r="H69" s="123"/>
    </row>
    <row r="70" spans="2:9" s="122" customFormat="1">
      <c r="B70" s="122" t="s">
        <v>2547</v>
      </c>
      <c r="C70" s="121">
        <v>4.6500000000000004</v>
      </c>
      <c r="D70" s="122" t="s">
        <v>354</v>
      </c>
      <c r="E70" s="122" t="s">
        <v>22</v>
      </c>
      <c r="F70" s="123">
        <v>1000000</v>
      </c>
      <c r="G70" s="123">
        <v>1033.6400000000001</v>
      </c>
      <c r="H70" s="123">
        <v>1.63</v>
      </c>
    </row>
    <row r="71" spans="2:9" s="122" customFormat="1">
      <c r="B71" s="131" t="s">
        <v>356</v>
      </c>
      <c r="C71" s="209"/>
      <c r="D71" s="131"/>
      <c r="E71" s="131"/>
      <c r="F71" s="17"/>
      <c r="G71" s="17">
        <f>SUM(G66:G70)</f>
        <v>1033.6400000000001</v>
      </c>
      <c r="H71" s="17">
        <f>SUM(H66:H70)</f>
        <v>1.63</v>
      </c>
    </row>
    <row r="72" spans="2:9" s="122" customFormat="1">
      <c r="B72" s="131" t="s">
        <v>556</v>
      </c>
      <c r="C72" s="121"/>
      <c r="F72" s="123"/>
      <c r="G72" s="123"/>
      <c r="H72" s="123"/>
    </row>
    <row r="73" spans="2:9" s="122" customFormat="1">
      <c r="B73" s="122" t="s">
        <v>1525</v>
      </c>
      <c r="C73" s="121">
        <v>5.66</v>
      </c>
      <c r="D73" s="122" t="s">
        <v>557</v>
      </c>
      <c r="E73" s="122" t="s">
        <v>647</v>
      </c>
      <c r="F73" s="123">
        <v>5998</v>
      </c>
      <c r="G73" s="123">
        <v>1.73</v>
      </c>
      <c r="H73" s="123">
        <v>0</v>
      </c>
      <c r="I73" s="122" t="s">
        <v>663</v>
      </c>
    </row>
    <row r="74" spans="2:9" s="122" customFormat="1">
      <c r="B74" s="131" t="s">
        <v>578</v>
      </c>
      <c r="C74" s="209"/>
      <c r="D74" s="131"/>
      <c r="E74" s="131"/>
      <c r="F74" s="17"/>
      <c r="G74" s="17">
        <f>SUM(G72:G73)</f>
        <v>1.73</v>
      </c>
      <c r="H74" s="17">
        <f>SUM(H72:H73)</f>
        <v>0</v>
      </c>
    </row>
    <row r="75" spans="2:9" s="122" customFormat="1">
      <c r="B75" s="131" t="s">
        <v>502</v>
      </c>
      <c r="C75" s="209"/>
      <c r="D75" s="131"/>
      <c r="E75" s="131"/>
      <c r="F75" s="17"/>
      <c r="G75" s="17">
        <v>1899.25</v>
      </c>
      <c r="H75" s="17">
        <v>3</v>
      </c>
    </row>
    <row r="76" spans="2:9" s="122" customFormat="1">
      <c r="B76" s="131" t="s">
        <v>361</v>
      </c>
      <c r="C76" s="209"/>
      <c r="D76" s="131"/>
      <c r="E76" s="131"/>
      <c r="F76" s="17"/>
      <c r="G76" s="17">
        <v>63241.34</v>
      </c>
      <c r="H76" s="17">
        <v>99.94</v>
      </c>
    </row>
    <row r="77" spans="2:9" s="122" customFormat="1">
      <c r="B77" s="131" t="s">
        <v>362</v>
      </c>
      <c r="C77" s="209"/>
      <c r="D77" s="131"/>
      <c r="E77" s="131"/>
      <c r="F77" s="17"/>
      <c r="G77" s="17">
        <v>37.623303270003817</v>
      </c>
      <c r="H77" s="17">
        <v>6.0000000000002274E-2</v>
      </c>
    </row>
    <row r="78" spans="2:9" s="122" customFormat="1">
      <c r="B78" s="131" t="s">
        <v>363</v>
      </c>
      <c r="C78" s="209"/>
      <c r="D78" s="131"/>
      <c r="E78" s="131"/>
      <c r="F78" s="17"/>
      <c r="G78" s="17">
        <v>63278.96330327</v>
      </c>
      <c r="H78" s="17">
        <v>100</v>
      </c>
    </row>
    <row r="79" spans="2:9" s="122" customFormat="1">
      <c r="B79" s="122" t="s">
        <v>364</v>
      </c>
      <c r="C79" s="121"/>
      <c r="F79" s="123"/>
      <c r="G79" s="123"/>
      <c r="H79" s="123"/>
    </row>
    <row r="80" spans="2:9" s="122" customFormat="1">
      <c r="B80" s="122" t="s">
        <v>365</v>
      </c>
      <c r="C80" s="121"/>
      <c r="F80" s="123"/>
      <c r="G80" s="123"/>
      <c r="H80" s="123"/>
    </row>
    <row r="81" spans="2:8" s="122" customFormat="1">
      <c r="B81" s="122" t="s">
        <v>366</v>
      </c>
      <c r="C81" s="229">
        <v>44561</v>
      </c>
      <c r="F81" s="123"/>
      <c r="G81" s="123"/>
      <c r="H81" s="123"/>
    </row>
    <row r="82" spans="2:8" s="122" customFormat="1" ht="25.5">
      <c r="B82" s="230" t="s">
        <v>367</v>
      </c>
      <c r="C82" s="121" t="s">
        <v>368</v>
      </c>
      <c r="F82" s="123"/>
      <c r="G82" s="123"/>
      <c r="H82" s="123"/>
    </row>
    <row r="83" spans="2:8" s="122" customFormat="1">
      <c r="B83" s="131" t="s">
        <v>1586</v>
      </c>
      <c r="C83" s="121"/>
      <c r="F83" s="123"/>
      <c r="G83" s="123"/>
      <c r="H83" s="123"/>
    </row>
    <row r="84" spans="2:8" s="122" customFormat="1">
      <c r="B84" s="131" t="s">
        <v>369</v>
      </c>
      <c r="C84" s="121"/>
      <c r="F84" s="123"/>
      <c r="G84" s="123"/>
      <c r="H84" s="123"/>
    </row>
    <row r="85" spans="2:8" s="122" customFormat="1">
      <c r="B85" s="131" t="s">
        <v>451</v>
      </c>
      <c r="C85" s="121"/>
      <c r="F85" s="123"/>
      <c r="G85" s="123"/>
      <c r="H85" s="123"/>
    </row>
    <row r="86" spans="2:8" s="122" customFormat="1">
      <c r="B86" s="131" t="s">
        <v>370</v>
      </c>
      <c r="C86" s="121"/>
      <c r="F86" s="123"/>
      <c r="G86" s="123"/>
      <c r="H86" s="123"/>
    </row>
    <row r="87" spans="2:8" s="122" customFormat="1">
      <c r="B87" s="131" t="s">
        <v>59</v>
      </c>
      <c r="C87" s="209"/>
      <c r="F87" s="123"/>
      <c r="G87" s="123"/>
      <c r="H87" s="123"/>
    </row>
    <row r="88" spans="2:8" s="122" customFormat="1">
      <c r="B88" s="131" t="s">
        <v>60</v>
      </c>
      <c r="C88" s="209"/>
      <c r="F88" s="123"/>
      <c r="G88" s="123"/>
      <c r="H88" s="123"/>
    </row>
    <row r="89" spans="2:8" s="122" customFormat="1">
      <c r="B89" s="131" t="s">
        <v>61</v>
      </c>
      <c r="C89" s="209"/>
      <c r="F89" s="123"/>
      <c r="G89" s="123"/>
      <c r="H89" s="123"/>
    </row>
    <row r="90" spans="2:8" s="122" customFormat="1">
      <c r="B90" s="131" t="s">
        <v>62</v>
      </c>
      <c r="C90" s="209"/>
      <c r="F90" s="123"/>
      <c r="G90" s="123"/>
      <c r="H90" s="123"/>
    </row>
    <row r="91" spans="2:8" s="122" customFormat="1">
      <c r="B91" s="131" t="s">
        <v>946</v>
      </c>
      <c r="C91" s="209"/>
      <c r="F91" s="123"/>
      <c r="G91" s="123"/>
      <c r="H91" s="123"/>
    </row>
    <row r="92" spans="2:8" s="122" customFormat="1">
      <c r="B92" s="131" t="s">
        <v>947</v>
      </c>
      <c r="C92" s="209"/>
      <c r="F92" s="123"/>
      <c r="G92" s="123"/>
      <c r="H92" s="123"/>
    </row>
    <row r="93" spans="2:8" s="122" customFormat="1">
      <c r="B93" s="131" t="s">
        <v>63</v>
      </c>
      <c r="C93" s="209"/>
      <c r="F93" s="123"/>
      <c r="G93" s="123"/>
      <c r="H93" s="123"/>
    </row>
    <row r="94" spans="2:8" s="122" customFormat="1">
      <c r="B94" s="131" t="s">
        <v>64</v>
      </c>
      <c r="C94" s="209"/>
      <c r="F94" s="123"/>
      <c r="G94" s="123"/>
      <c r="H94" s="123"/>
    </row>
    <row r="95" spans="2:8" s="122" customFormat="1">
      <c r="B95" s="231" t="s">
        <v>1617</v>
      </c>
      <c r="C95" s="209"/>
      <c r="F95" s="123"/>
      <c r="G95" s="123"/>
      <c r="H95" s="123"/>
    </row>
    <row r="96" spans="2:8" s="122" customFormat="1">
      <c r="B96" s="231" t="s">
        <v>371</v>
      </c>
      <c r="C96" s="121"/>
      <c r="F96" s="123"/>
      <c r="G96" s="123"/>
      <c r="H96" s="123"/>
    </row>
    <row r="97" spans="2:8" s="122" customFormat="1">
      <c r="B97" s="231" t="s">
        <v>372</v>
      </c>
      <c r="C97" s="121"/>
      <c r="F97" s="123"/>
      <c r="G97" s="123"/>
      <c r="H97" s="123"/>
    </row>
    <row r="98" spans="2:8" s="122" customFormat="1">
      <c r="C98" s="121"/>
      <c r="F98" s="123"/>
      <c r="G98" s="123"/>
      <c r="H98" s="123"/>
    </row>
    <row r="99" spans="2:8" s="122" customFormat="1">
      <c r="C99" s="121"/>
      <c r="F99" s="123"/>
      <c r="G99" s="123"/>
      <c r="H99" s="123"/>
    </row>
    <row r="100" spans="2:8" s="122" customFormat="1" ht="14.25">
      <c r="B100" s="232" t="s">
        <v>2568</v>
      </c>
      <c r="C100" s="220"/>
      <c r="F100" s="123"/>
      <c r="G100" s="123"/>
      <c r="H100" s="123"/>
    </row>
    <row r="101" spans="2:8" s="122" customFormat="1" ht="25.5">
      <c r="B101" s="188" t="s">
        <v>2560</v>
      </c>
      <c r="C101" s="188" t="s">
        <v>2561</v>
      </c>
      <c r="F101" s="123"/>
      <c r="G101" s="123"/>
      <c r="H101" s="123"/>
    </row>
    <row r="102" spans="2:8" s="122" customFormat="1">
      <c r="B102" s="233" t="s">
        <v>2562</v>
      </c>
      <c r="C102" s="234">
        <v>0</v>
      </c>
      <c r="F102" s="123"/>
      <c r="G102" s="123"/>
      <c r="H102" s="123"/>
    </row>
    <row r="103" spans="2:8" s="122" customFormat="1">
      <c r="B103" s="233" t="s">
        <v>2563</v>
      </c>
      <c r="C103" s="234">
        <v>0</v>
      </c>
      <c r="F103" s="123"/>
      <c r="G103" s="123"/>
      <c r="H103" s="123"/>
    </row>
    <row r="104" spans="2:8" s="122" customFormat="1">
      <c r="B104" s="233" t="s">
        <v>2564</v>
      </c>
      <c r="C104" s="234">
        <v>1000</v>
      </c>
      <c r="F104" s="123"/>
      <c r="G104" s="123"/>
      <c r="H104" s="123"/>
    </row>
    <row r="105" spans="2:8" s="122" customFormat="1">
      <c r="B105" s="233" t="s">
        <v>2565</v>
      </c>
      <c r="C105" s="234">
        <v>0</v>
      </c>
      <c r="F105" s="123"/>
      <c r="G105" s="123"/>
      <c r="H105" s="123"/>
    </row>
    <row r="106" spans="2:8" s="122" customFormat="1">
      <c r="B106" s="235" t="s">
        <v>2566</v>
      </c>
      <c r="C106" s="234">
        <v>0</v>
      </c>
      <c r="F106" s="123"/>
      <c r="G106" s="123"/>
      <c r="H106" s="123"/>
    </row>
    <row r="107" spans="2:8" s="122" customFormat="1">
      <c r="B107" s="236" t="s">
        <v>2567</v>
      </c>
      <c r="C107" s="237">
        <f>SUM(C102:C106)</f>
        <v>1000</v>
      </c>
      <c r="F107" s="123"/>
      <c r="G107" s="123"/>
      <c r="H107" s="123"/>
    </row>
    <row r="108" spans="2:8" s="122" customFormat="1">
      <c r="C108" s="121"/>
      <c r="F108" s="123"/>
      <c r="G108" s="123"/>
      <c r="H108" s="123"/>
    </row>
    <row r="109" spans="2:8" s="122" customFormat="1">
      <c r="C109" s="121"/>
      <c r="F109" s="123"/>
      <c r="G109" s="123"/>
      <c r="H109" s="123"/>
    </row>
    <row r="110" spans="2:8" s="122" customFormat="1" ht="15">
      <c r="B110" s="213" t="s">
        <v>2569</v>
      </c>
      <c r="C110" s="214">
        <v>44561</v>
      </c>
      <c r="D110" s="126"/>
      <c r="E110" s="126"/>
      <c r="F110" s="127"/>
      <c r="G110" s="123"/>
      <c r="H110" s="123"/>
    </row>
    <row r="111" spans="2:8" s="122" customFormat="1" ht="60">
      <c r="B111" s="215" t="s">
        <v>2570</v>
      </c>
      <c r="C111" s="215" t="s">
        <v>2571</v>
      </c>
      <c r="D111" s="193" t="s">
        <v>2572</v>
      </c>
      <c r="E111" s="215" t="s">
        <v>2573</v>
      </c>
      <c r="F111" s="215" t="s">
        <v>2574</v>
      </c>
      <c r="G111" s="123"/>
      <c r="H111" s="123"/>
    </row>
    <row r="112" spans="2:8" s="122" customFormat="1" ht="15">
      <c r="B112" s="216" t="s">
        <v>368</v>
      </c>
      <c r="C112" s="216" t="s">
        <v>368</v>
      </c>
      <c r="D112" s="216" t="s">
        <v>368</v>
      </c>
      <c r="E112" s="216" t="s">
        <v>368</v>
      </c>
      <c r="F112" s="217" t="s">
        <v>2967</v>
      </c>
      <c r="G112" s="123"/>
      <c r="H112" s="123"/>
    </row>
    <row r="113" spans="2:8" s="122" customFormat="1">
      <c r="C113" s="121"/>
      <c r="F113" s="123"/>
      <c r="G113" s="123"/>
      <c r="H113" s="123"/>
    </row>
    <row r="114" spans="2:8" s="122" customFormat="1">
      <c r="C114" s="121"/>
      <c r="F114" s="123"/>
      <c r="G114" s="123"/>
      <c r="H114" s="123"/>
    </row>
    <row r="115" spans="2:8" s="122" customFormat="1">
      <c r="C115" s="121"/>
      <c r="F115" s="123"/>
      <c r="G115" s="123"/>
      <c r="H115" s="123"/>
    </row>
    <row r="116" spans="2:8" s="122" customFormat="1">
      <c r="B116" s="238" t="s">
        <v>2964</v>
      </c>
      <c r="C116" s="205">
        <v>0</v>
      </c>
      <c r="D116" s="239"/>
      <c r="F116" s="123"/>
      <c r="G116" s="123"/>
      <c r="H116" s="123"/>
    </row>
    <row r="117" spans="2:8" s="122" customFormat="1">
      <c r="B117" s="238"/>
      <c r="C117" s="205"/>
      <c r="D117" s="239"/>
      <c r="F117" s="123"/>
      <c r="G117" s="123"/>
      <c r="H117" s="123"/>
    </row>
    <row r="118" spans="2:8" s="122" customFormat="1" ht="15">
      <c r="B118" s="240" t="s">
        <v>2820</v>
      </c>
      <c r="C118" s="241"/>
      <c r="D118" s="239"/>
      <c r="F118" s="123"/>
      <c r="G118" s="123"/>
      <c r="H118" s="123"/>
    </row>
    <row r="119" spans="2:8" s="122" customFormat="1" ht="15.75">
      <c r="B119" s="242" t="s">
        <v>2721</v>
      </c>
      <c r="C119" s="190" t="s">
        <v>2815</v>
      </c>
      <c r="F119" s="123"/>
      <c r="G119" s="123"/>
      <c r="H119" s="123"/>
    </row>
    <row r="120" spans="2:8" s="122" customFormat="1" ht="15">
      <c r="B120" s="243" t="s">
        <v>2758</v>
      </c>
      <c r="C120" s="223">
        <v>1</v>
      </c>
      <c r="F120" s="123"/>
      <c r="G120" s="123"/>
      <c r="H120" s="123"/>
    </row>
    <row r="121" spans="2:8" s="122" customFormat="1" ht="15">
      <c r="B121" s="243" t="s">
        <v>3103</v>
      </c>
      <c r="C121" s="223">
        <v>2</v>
      </c>
      <c r="F121" s="123"/>
      <c r="G121" s="123"/>
      <c r="H121" s="123"/>
    </row>
    <row r="122" spans="2:8" s="122" customFormat="1" ht="15">
      <c r="B122" s="243" t="s">
        <v>3104</v>
      </c>
      <c r="C122" s="223">
        <v>1</v>
      </c>
      <c r="F122" s="123"/>
      <c r="G122" s="123"/>
      <c r="H122" s="123"/>
    </row>
    <row r="123" spans="2:8" s="122" customFormat="1">
      <c r="C123" s="121"/>
      <c r="F123" s="123"/>
      <c r="G123" s="123"/>
      <c r="H123" s="123"/>
    </row>
    <row r="124" spans="2:8" s="122" customFormat="1">
      <c r="C124" s="121"/>
      <c r="F124" s="123"/>
      <c r="G124" s="123"/>
      <c r="H124" s="123"/>
    </row>
    <row r="125" spans="2:8" s="122" customFormat="1" ht="15.75">
      <c r="B125" s="242" t="s">
        <v>2965</v>
      </c>
      <c r="C125" s="190" t="s">
        <v>2815</v>
      </c>
      <c r="F125" s="123"/>
      <c r="G125" s="123"/>
      <c r="H125" s="123"/>
    </row>
    <row r="126" spans="2:8" s="122" customFormat="1" ht="15">
      <c r="B126" s="243" t="s">
        <v>2758</v>
      </c>
      <c r="C126" s="223">
        <v>1</v>
      </c>
      <c r="F126" s="123"/>
      <c r="G126" s="123"/>
      <c r="H126" s="123"/>
    </row>
    <row r="127" spans="2:8" s="122" customFormat="1" ht="15">
      <c r="B127" s="243" t="s">
        <v>3103</v>
      </c>
      <c r="C127" s="223">
        <v>2</v>
      </c>
      <c r="F127" s="123"/>
      <c r="G127" s="123"/>
      <c r="H127" s="123"/>
    </row>
    <row r="128" spans="2:8" s="122" customFormat="1" ht="15">
      <c r="B128" s="243" t="s">
        <v>3104</v>
      </c>
      <c r="C128" s="223">
        <v>1</v>
      </c>
      <c r="F128" s="123"/>
      <c r="G128" s="123"/>
      <c r="H128" s="123"/>
    </row>
    <row r="129" spans="2:8" s="122" customFormat="1">
      <c r="C129" s="121"/>
      <c r="F129" s="123"/>
      <c r="G129" s="123"/>
      <c r="H129" s="123"/>
    </row>
    <row r="130" spans="2:8" s="122" customFormat="1">
      <c r="C130" s="121"/>
      <c r="F130" s="123"/>
      <c r="G130" s="123"/>
      <c r="H130" s="123"/>
    </row>
    <row r="131" spans="2:8" s="122" customFormat="1" ht="15.75">
      <c r="B131" s="244" t="s">
        <v>2806</v>
      </c>
      <c r="C131" s="190" t="s">
        <v>2817</v>
      </c>
      <c r="F131" s="123"/>
      <c r="G131" s="123"/>
      <c r="H131" s="123"/>
    </row>
    <row r="132" spans="2:8" s="122" customFormat="1" ht="15">
      <c r="B132" s="243" t="s">
        <v>2758</v>
      </c>
      <c r="C132" s="224">
        <v>22470186.379999999</v>
      </c>
      <c r="F132" s="123"/>
      <c r="G132" s="123"/>
      <c r="H132" s="123"/>
    </row>
    <row r="133" spans="2:8" s="122" customFormat="1" ht="15">
      <c r="B133" s="243" t="s">
        <v>3103</v>
      </c>
      <c r="C133" s="224">
        <v>152329423.88999999</v>
      </c>
      <c r="F133" s="123"/>
      <c r="G133" s="123"/>
      <c r="H133" s="123"/>
    </row>
    <row r="134" spans="2:8" s="122" customFormat="1" ht="15">
      <c r="B134" s="243" t="s">
        <v>3104</v>
      </c>
      <c r="C134" s="224">
        <v>22676981</v>
      </c>
      <c r="F134" s="123"/>
      <c r="G134" s="123"/>
      <c r="H134" s="123"/>
    </row>
    <row r="135" spans="2:8" s="122" customFormat="1" ht="15.75">
      <c r="B135" s="245"/>
      <c r="C135" s="246">
        <f>SUM(C132:C134)</f>
        <v>197476591.26999998</v>
      </c>
      <c r="F135" s="123"/>
      <c r="G135" s="123"/>
      <c r="H135" s="123"/>
    </row>
    <row r="136" spans="2:8" s="122" customFormat="1" ht="15">
      <c r="B136" s="245"/>
      <c r="C136" s="225"/>
      <c r="F136" s="123"/>
      <c r="G136" s="123"/>
      <c r="H136" s="123"/>
    </row>
    <row r="137" spans="2:8" s="122" customFormat="1">
      <c r="C137" s="121"/>
      <c r="F137" s="123"/>
      <c r="G137" s="123"/>
      <c r="H137" s="123"/>
    </row>
    <row r="138" spans="2:8" s="122" customFormat="1" ht="15.75">
      <c r="B138" s="244" t="s">
        <v>2808</v>
      </c>
      <c r="C138" s="190" t="s">
        <v>2817</v>
      </c>
      <c r="F138" s="123"/>
      <c r="G138" s="123"/>
      <c r="H138" s="123"/>
    </row>
    <row r="139" spans="2:8" s="122" customFormat="1" ht="15">
      <c r="B139" s="243" t="s">
        <v>2758</v>
      </c>
      <c r="C139" s="247">
        <v>22562460.75</v>
      </c>
      <c r="F139" s="123"/>
      <c r="G139" s="123"/>
      <c r="H139" s="123"/>
    </row>
    <row r="140" spans="2:8" s="122" customFormat="1" ht="15">
      <c r="B140" s="243" t="s">
        <v>3103</v>
      </c>
      <c r="C140" s="247">
        <v>159440679.42000002</v>
      </c>
      <c r="F140" s="123"/>
      <c r="G140" s="123"/>
      <c r="H140" s="123"/>
    </row>
    <row r="141" spans="2:8" s="122" customFormat="1" ht="15">
      <c r="B141" s="243" t="s">
        <v>3104</v>
      </c>
      <c r="C141" s="247">
        <v>21841093.109999999</v>
      </c>
      <c r="F141" s="123"/>
      <c r="G141" s="123"/>
      <c r="H141" s="123"/>
    </row>
    <row r="142" spans="2:8" s="122" customFormat="1" ht="15.75">
      <c r="C142" s="246">
        <f>SUM(C139:C141)</f>
        <v>203844233.28000003</v>
      </c>
      <c r="F142" s="123"/>
      <c r="G142" s="123"/>
      <c r="H142" s="123"/>
    </row>
    <row r="143" spans="2:8" s="122" customFormat="1">
      <c r="C143" s="121"/>
      <c r="F143" s="123"/>
      <c r="G143" s="123"/>
      <c r="H143" s="123"/>
    </row>
    <row r="144" spans="2:8" s="122" customFormat="1">
      <c r="C144" s="121"/>
      <c r="F144" s="123"/>
      <c r="G144" s="123"/>
      <c r="H144" s="123"/>
    </row>
    <row r="145" spans="2:8" s="122" customFormat="1" ht="15.75">
      <c r="B145" s="248" t="s">
        <v>2966</v>
      </c>
      <c r="C145" s="246">
        <f>+C142-C135</f>
        <v>6367642.0100000501</v>
      </c>
      <c r="F145" s="123"/>
      <c r="G145" s="123"/>
      <c r="H145" s="123"/>
    </row>
    <row r="146" spans="2:8" s="122" customFormat="1">
      <c r="C146" s="121"/>
      <c r="F146" s="123"/>
      <c r="G146" s="123"/>
      <c r="H146" s="123"/>
    </row>
    <row r="147" spans="2:8" s="122" customFormat="1">
      <c r="C147" s="121"/>
      <c r="F147" s="123"/>
      <c r="G147" s="123"/>
      <c r="H147" s="123"/>
    </row>
    <row r="148" spans="2:8" s="122" customFormat="1">
      <c r="C148" s="121"/>
      <c r="F148" s="123"/>
      <c r="G148" s="123"/>
      <c r="H148" s="123"/>
    </row>
    <row r="149" spans="2:8" s="126" customFormat="1" ht="15">
      <c r="B149" s="249" t="s">
        <v>2811</v>
      </c>
      <c r="C149" s="250">
        <v>44561</v>
      </c>
      <c r="D149" s="164"/>
      <c r="E149" s="251"/>
      <c r="F149" s="252"/>
      <c r="G149" s="127"/>
      <c r="H149" s="127"/>
    </row>
    <row r="150" spans="2:8" s="126" customFormat="1" ht="51">
      <c r="B150" s="253" t="s">
        <v>2570</v>
      </c>
      <c r="C150" s="253" t="s">
        <v>2812</v>
      </c>
      <c r="D150" s="165" t="s">
        <v>2572</v>
      </c>
      <c r="E150" s="254" t="s">
        <v>2573</v>
      </c>
      <c r="F150" s="188" t="s">
        <v>2574</v>
      </c>
      <c r="G150" s="127"/>
      <c r="H150" s="127"/>
    </row>
    <row r="151" spans="2:8" s="122" customFormat="1" ht="15">
      <c r="B151" s="216" t="s">
        <v>368</v>
      </c>
      <c r="C151" s="216" t="s">
        <v>368</v>
      </c>
      <c r="D151" s="216" t="s">
        <v>368</v>
      </c>
      <c r="E151" s="216" t="s">
        <v>368</v>
      </c>
      <c r="F151" s="255" t="s">
        <v>2967</v>
      </c>
      <c r="G151" s="123"/>
      <c r="H151" s="123"/>
    </row>
    <row r="152" spans="2:8" s="126" customFormat="1">
      <c r="B152" s="256" t="s">
        <v>2972</v>
      </c>
      <c r="C152" s="257"/>
      <c r="D152" s="257"/>
      <c r="E152" s="257"/>
      <c r="F152" s="252"/>
      <c r="G152" s="127"/>
      <c r="H152" s="127"/>
    </row>
    <row r="153" spans="2:8" s="126" customFormat="1">
      <c r="B153" s="257"/>
      <c r="C153" s="257"/>
      <c r="D153" s="257"/>
      <c r="E153" s="257"/>
      <c r="F153" s="252"/>
      <c r="G153" s="127"/>
      <c r="H153" s="127"/>
    </row>
    <row r="154" spans="2:8" s="126" customFormat="1">
      <c r="B154" s="126" t="s">
        <v>2813</v>
      </c>
      <c r="C154" s="205">
        <v>0</v>
      </c>
      <c r="D154" s="257"/>
      <c r="E154" s="257"/>
      <c r="F154" s="252"/>
      <c r="G154" s="127"/>
      <c r="H154" s="127"/>
    </row>
    <row r="155" spans="2:8" s="126" customFormat="1">
      <c r="C155" s="125"/>
      <c r="F155" s="127"/>
      <c r="G155" s="127"/>
      <c r="H155" s="127"/>
    </row>
    <row r="156" spans="2:8" s="126" customFormat="1">
      <c r="C156" s="125"/>
      <c r="F156" s="127"/>
      <c r="G156" s="127"/>
      <c r="H156" s="127"/>
    </row>
    <row r="157" spans="2:8" s="126" customFormat="1" ht="15">
      <c r="B157" s="240" t="s">
        <v>2975</v>
      </c>
      <c r="C157" s="125"/>
      <c r="F157" s="127"/>
      <c r="G157" s="127"/>
      <c r="H157" s="127"/>
    </row>
    <row r="158" spans="2:8" s="126" customFormat="1">
      <c r="C158" s="125"/>
      <c r="F158" s="127"/>
      <c r="G158" s="127"/>
      <c r="H158" s="127"/>
    </row>
    <row r="159" spans="2:8" s="126" customFormat="1" ht="15">
      <c r="B159" s="258" t="s">
        <v>2968</v>
      </c>
      <c r="C159" s="174" t="s">
        <v>2815</v>
      </c>
      <c r="F159" s="127"/>
      <c r="G159" s="127"/>
      <c r="H159" s="127"/>
    </row>
    <row r="160" spans="2:8" s="122" customFormat="1" ht="15">
      <c r="B160" s="259" t="s">
        <v>2981</v>
      </c>
      <c r="C160" s="191">
        <v>2</v>
      </c>
      <c r="F160" s="123"/>
      <c r="G160" s="123"/>
      <c r="H160" s="123"/>
    </row>
    <row r="161" spans="2:8" s="126" customFormat="1">
      <c r="C161" s="125"/>
      <c r="F161" s="127"/>
      <c r="G161" s="127"/>
      <c r="H161" s="127"/>
    </row>
    <row r="162" spans="2:8" s="126" customFormat="1">
      <c r="C162" s="125"/>
      <c r="F162" s="127"/>
      <c r="G162" s="127"/>
      <c r="H162" s="127"/>
    </row>
    <row r="163" spans="2:8" s="126" customFormat="1" ht="15">
      <c r="B163" s="258" t="s">
        <v>2969</v>
      </c>
      <c r="C163" s="176" t="s">
        <v>2815</v>
      </c>
      <c r="F163" s="127"/>
      <c r="G163" s="127"/>
      <c r="H163" s="127"/>
    </row>
    <row r="164" spans="2:8" s="260" customFormat="1" ht="15">
      <c r="B164" s="259" t="s">
        <v>2981</v>
      </c>
      <c r="C164" s="191">
        <v>2</v>
      </c>
      <c r="F164" s="261"/>
      <c r="G164" s="261"/>
      <c r="H164" s="261"/>
    </row>
    <row r="165" spans="2:8" s="126" customFormat="1">
      <c r="C165" s="125"/>
      <c r="F165" s="127"/>
      <c r="G165" s="127"/>
      <c r="H165" s="127"/>
    </row>
    <row r="166" spans="2:8" s="126" customFormat="1">
      <c r="C166" s="125"/>
      <c r="F166" s="127"/>
      <c r="G166" s="127"/>
      <c r="H166" s="127"/>
    </row>
    <row r="167" spans="2:8" s="126" customFormat="1" ht="15">
      <c r="B167" s="258" t="s">
        <v>2970</v>
      </c>
      <c r="C167" s="177" t="s">
        <v>2817</v>
      </c>
      <c r="F167" s="127"/>
      <c r="G167" s="127"/>
      <c r="H167" s="127"/>
    </row>
    <row r="168" spans="2:8" s="260" customFormat="1" ht="15">
      <c r="B168" s="259" t="s">
        <v>2981</v>
      </c>
      <c r="C168" s="262">
        <v>100020219.96000001</v>
      </c>
      <c r="F168" s="261"/>
      <c r="G168" s="261"/>
      <c r="H168" s="261"/>
    </row>
    <row r="169" spans="2:8" s="126" customFormat="1" ht="15.75">
      <c r="C169" s="246">
        <f>SUM(C168)</f>
        <v>100020219.96000001</v>
      </c>
      <c r="F169" s="127"/>
      <c r="G169" s="127"/>
      <c r="H169" s="127"/>
    </row>
    <row r="170" spans="2:8" s="126" customFormat="1">
      <c r="C170" s="125"/>
      <c r="F170" s="127"/>
      <c r="G170" s="127"/>
      <c r="H170" s="127"/>
    </row>
    <row r="171" spans="2:8" s="126" customFormat="1" ht="15">
      <c r="B171" s="258" t="s">
        <v>2971</v>
      </c>
      <c r="C171" s="177" t="s">
        <v>2817</v>
      </c>
      <c r="F171" s="127"/>
      <c r="G171" s="127"/>
      <c r="H171" s="127"/>
    </row>
    <row r="172" spans="2:8" s="260" customFormat="1" ht="15">
      <c r="B172" s="259" t="s">
        <v>2981</v>
      </c>
      <c r="C172" s="262">
        <v>99207118.400000006</v>
      </c>
      <c r="F172" s="261"/>
      <c r="G172" s="261"/>
      <c r="H172" s="261"/>
    </row>
    <row r="173" spans="2:8" s="126" customFormat="1" ht="15.75">
      <c r="C173" s="246">
        <f>SUM(C172)</f>
        <v>99207118.400000006</v>
      </c>
      <c r="F173" s="127"/>
      <c r="G173" s="127"/>
      <c r="H173" s="127"/>
    </row>
    <row r="174" spans="2:8" s="126" customFormat="1">
      <c r="C174" s="125"/>
      <c r="F174" s="127"/>
      <c r="G174" s="127"/>
      <c r="H174" s="127"/>
    </row>
    <row r="175" spans="2:8" s="126" customFormat="1" ht="15.75">
      <c r="B175" s="263" t="s">
        <v>2819</v>
      </c>
      <c r="C175" s="246">
        <f>+C173-C169</f>
        <v>-813101.56000000238</v>
      </c>
      <c r="F175" s="127"/>
      <c r="G175" s="127"/>
      <c r="H175" s="127"/>
    </row>
    <row r="176" spans="2:8" s="126" customFormat="1" ht="15.75">
      <c r="B176" s="264"/>
      <c r="C176" s="265"/>
      <c r="F176" s="127"/>
      <c r="G176" s="127"/>
      <c r="H176" s="127"/>
    </row>
    <row r="177" spans="3:8" s="122" customFormat="1">
      <c r="C177" s="121"/>
      <c r="F177" s="123"/>
      <c r="G177" s="123"/>
      <c r="H177" s="123"/>
    </row>
    <row r="178" spans="3:8" s="122" customFormat="1">
      <c r="C178" s="121"/>
      <c r="F178" s="123"/>
      <c r="G178" s="123"/>
      <c r="H178" s="123"/>
    </row>
    <row r="179" spans="3:8" s="122" customFormat="1">
      <c r="C179" s="121"/>
      <c r="F179" s="123"/>
      <c r="G179" s="123"/>
      <c r="H179" s="123"/>
    </row>
    <row r="180" spans="3:8" s="122" customFormat="1">
      <c r="C180" s="121"/>
      <c r="F180" s="123"/>
      <c r="G180" s="123"/>
      <c r="H180" s="123"/>
    </row>
    <row r="181" spans="3:8" s="122" customFormat="1">
      <c r="C181" s="121"/>
      <c r="F181" s="123"/>
      <c r="G181" s="123"/>
      <c r="H181" s="123"/>
    </row>
    <row r="182" spans="3:8" s="122" customFormat="1">
      <c r="C182" s="121"/>
      <c r="F182" s="123"/>
      <c r="G182" s="123"/>
      <c r="H182" s="123"/>
    </row>
    <row r="183" spans="3:8" s="122" customFormat="1">
      <c r="C183" s="121"/>
      <c r="F183" s="123"/>
      <c r="G183" s="123"/>
      <c r="H183" s="123"/>
    </row>
    <row r="184" spans="3:8" s="122" customFormat="1">
      <c r="C184" s="121"/>
      <c r="F184" s="123"/>
      <c r="G184" s="123"/>
      <c r="H184" s="123"/>
    </row>
    <row r="185" spans="3:8" s="122" customFormat="1">
      <c r="C185" s="121"/>
      <c r="F185" s="123"/>
      <c r="G185" s="123"/>
      <c r="H185" s="123"/>
    </row>
    <row r="186" spans="3:8" s="122" customFormat="1">
      <c r="C186" s="121"/>
      <c r="F186" s="123"/>
      <c r="G186" s="123"/>
      <c r="H186" s="123"/>
    </row>
    <row r="187" spans="3:8" s="122" customFormat="1">
      <c r="C187" s="121"/>
      <c r="F187" s="123"/>
      <c r="G187" s="123"/>
      <c r="H187" s="123"/>
    </row>
    <row r="188" spans="3:8" s="122" customFormat="1">
      <c r="C188" s="121"/>
      <c r="F188" s="123"/>
      <c r="G188" s="123"/>
      <c r="H188" s="123"/>
    </row>
    <row r="189" spans="3:8" s="122" customFormat="1">
      <c r="C189" s="121"/>
      <c r="F189" s="123"/>
      <c r="G189" s="123"/>
      <c r="H189" s="123"/>
    </row>
  </sheetData>
  <mergeCells count="3">
    <mergeCell ref="B1:E1"/>
    <mergeCell ref="C3:C7"/>
    <mergeCell ref="D3:D7"/>
  </mergeCells>
  <phoneticPr fontId="0" type="noConversion"/>
  <conditionalFormatting sqref="B106">
    <cfRule type="expression" dxfId="253" priority="782">
      <formula>$A66165="Total"</formula>
    </cfRule>
  </conditionalFormatting>
  <conditionalFormatting sqref="C160">
    <cfRule type="expression" dxfId="252" priority="478">
      <formula>$A125="Total"</formula>
    </cfRule>
  </conditionalFormatting>
  <conditionalFormatting sqref="C164">
    <cfRule type="expression" dxfId="251" priority="372">
      <formula>#REF!="Total"</formula>
    </cfRule>
  </conditionalFormatting>
  <conditionalFormatting sqref="C164">
    <cfRule type="expression" dxfId="250" priority="371">
      <formula>#REF!="Total"</formula>
    </cfRule>
  </conditionalFormatting>
  <conditionalFormatting sqref="C164">
    <cfRule type="expression" dxfId="249" priority="370">
      <formula>#REF!="Total"</formula>
    </cfRule>
  </conditionalFormatting>
  <conditionalFormatting sqref="C164">
    <cfRule type="expression" dxfId="248" priority="369">
      <formula>#REF!="Total"</formula>
    </cfRule>
  </conditionalFormatting>
  <conditionalFormatting sqref="C164">
    <cfRule type="expression" dxfId="247" priority="368">
      <formula>#REF!="Total"</formula>
    </cfRule>
  </conditionalFormatting>
  <conditionalFormatting sqref="C164">
    <cfRule type="expression" dxfId="246" priority="367">
      <formula>#REF!="Total"</formula>
    </cfRule>
  </conditionalFormatting>
  <conditionalFormatting sqref="C164">
    <cfRule type="expression" dxfId="245" priority="366">
      <formula>#REF!="Total"</formula>
    </cfRule>
  </conditionalFormatting>
  <conditionalFormatting sqref="C164">
    <cfRule type="expression" dxfId="244" priority="373">
      <formula>#REF!="Total"</formula>
    </cfRule>
  </conditionalFormatting>
  <conditionalFormatting sqref="C164">
    <cfRule type="expression" dxfId="243" priority="374">
      <formula>#REF!="Total"</formula>
    </cfRule>
  </conditionalFormatting>
  <conditionalFormatting sqref="C164">
    <cfRule type="expression" dxfId="242" priority="375">
      <formula>#REF!="Total"</formula>
    </cfRule>
  </conditionalFormatting>
  <conditionalFormatting sqref="C164">
    <cfRule type="expression" dxfId="241" priority="365">
      <formula>#REF!="Total"</formula>
    </cfRule>
  </conditionalFormatting>
  <conditionalFormatting sqref="C164">
    <cfRule type="expression" dxfId="240" priority="364">
      <formula>#REF!="Total"</formula>
    </cfRule>
  </conditionalFormatting>
  <conditionalFormatting sqref="C164">
    <cfRule type="expression" dxfId="239" priority="363">
      <formula>#REF!="Total"</formula>
    </cfRule>
  </conditionalFormatting>
  <conditionalFormatting sqref="C164">
    <cfRule type="expression" dxfId="238" priority="376" stopIfTrue="1">
      <formula>#REF!="Total"</formula>
    </cfRule>
  </conditionalFormatting>
  <conditionalFormatting sqref="C164">
    <cfRule type="expression" dxfId="237" priority="377">
      <formula>#REF!="Total"</formula>
    </cfRule>
  </conditionalFormatting>
  <conditionalFormatting sqref="C164">
    <cfRule type="expression" dxfId="236" priority="378">
      <formula>#REF!="Total"</formula>
    </cfRule>
  </conditionalFormatting>
  <conditionalFormatting sqref="C164">
    <cfRule type="expression" dxfId="235" priority="379">
      <formula>#REF!="Total"</formula>
    </cfRule>
  </conditionalFormatting>
  <conditionalFormatting sqref="C164">
    <cfRule type="expression" dxfId="234" priority="380">
      <formula>#REF!="Total"</formula>
    </cfRule>
  </conditionalFormatting>
  <conditionalFormatting sqref="C164">
    <cfRule type="expression" dxfId="233" priority="381">
      <formula>#REF!="Total"</formula>
    </cfRule>
  </conditionalFormatting>
  <conditionalFormatting sqref="C164">
    <cfRule type="expression" dxfId="232" priority="382">
      <formula>#REF!="Total"</formula>
    </cfRule>
  </conditionalFormatting>
  <conditionalFormatting sqref="C164">
    <cfRule type="expression" dxfId="231" priority="383">
      <formula>#REF!="Total"</formula>
    </cfRule>
  </conditionalFormatting>
  <conditionalFormatting sqref="C164">
    <cfRule type="expression" dxfId="230" priority="384">
      <formula>#REF!="Total"</formula>
    </cfRule>
  </conditionalFormatting>
  <conditionalFormatting sqref="C164">
    <cfRule type="expression" dxfId="229" priority="385">
      <formula>#REF!="Total"</formula>
    </cfRule>
  </conditionalFormatting>
  <conditionalFormatting sqref="C164">
    <cfRule type="expression" dxfId="228" priority="386">
      <formula>#REF!="Total"</formula>
    </cfRule>
  </conditionalFormatting>
  <conditionalFormatting sqref="C164">
    <cfRule type="expression" dxfId="227" priority="387">
      <formula>#REF!="Total"</formula>
    </cfRule>
  </conditionalFormatting>
  <conditionalFormatting sqref="C164">
    <cfRule type="expression" dxfId="226" priority="388">
      <formula>#REF!="Total"</formula>
    </cfRule>
  </conditionalFormatting>
  <conditionalFormatting sqref="C164">
    <cfRule type="expression" dxfId="225" priority="389">
      <formula>#REF!="Total"</formula>
    </cfRule>
  </conditionalFormatting>
  <conditionalFormatting sqref="C164">
    <cfRule type="expression" dxfId="224" priority="390">
      <formula>#REF!="Total"</formula>
    </cfRule>
  </conditionalFormatting>
  <conditionalFormatting sqref="C164">
    <cfRule type="expression" dxfId="223" priority="391">
      <formula>#REF!="Total"</formula>
    </cfRule>
  </conditionalFormatting>
  <conditionalFormatting sqref="C164">
    <cfRule type="expression" dxfId="222" priority="392">
      <formula>#REF!="Total"</formula>
    </cfRule>
  </conditionalFormatting>
  <conditionalFormatting sqref="C164">
    <cfRule type="expression" dxfId="221" priority="393">
      <formula>#REF!="Total"</formula>
    </cfRule>
  </conditionalFormatting>
  <conditionalFormatting sqref="C164">
    <cfRule type="expression" dxfId="220" priority="394">
      <formula>#REF!="Total"</formula>
    </cfRule>
  </conditionalFormatting>
  <conditionalFormatting sqref="C164">
    <cfRule type="expression" dxfId="219" priority="395">
      <formula>#REF!="Total"</formula>
    </cfRule>
  </conditionalFormatting>
  <conditionalFormatting sqref="C164">
    <cfRule type="expression" dxfId="218" priority="396">
      <formula>#REF!="Total"</formula>
    </cfRule>
  </conditionalFormatting>
  <conditionalFormatting sqref="C164">
    <cfRule type="expression" dxfId="217" priority="397">
      <formula>#REF!="Total"</formula>
    </cfRule>
  </conditionalFormatting>
  <conditionalFormatting sqref="C164">
    <cfRule type="expression" dxfId="216" priority="398">
      <formula>#REF!="Total"</formula>
    </cfRule>
  </conditionalFormatting>
  <conditionalFormatting sqref="C164">
    <cfRule type="expression" dxfId="215" priority="399">
      <formula>#REF!="Total"</formula>
    </cfRule>
  </conditionalFormatting>
  <conditionalFormatting sqref="C164">
    <cfRule type="expression" dxfId="214" priority="400">
      <formula>#REF!="Total"</formula>
    </cfRule>
  </conditionalFormatting>
  <conditionalFormatting sqref="C164">
    <cfRule type="expression" dxfId="213" priority="401">
      <formula>#REF!="Total"</formula>
    </cfRule>
  </conditionalFormatting>
  <conditionalFormatting sqref="C164">
    <cfRule type="expression" dxfId="212" priority="402">
      <formula>#REF!="Total"</formula>
    </cfRule>
  </conditionalFormatting>
  <conditionalFormatting sqref="C164">
    <cfRule type="expression" dxfId="211" priority="403">
      <formula>#REF!="Total"</formula>
    </cfRule>
  </conditionalFormatting>
  <conditionalFormatting sqref="C164">
    <cfRule type="expression" dxfId="210" priority="404">
      <formula>#REF!="Total"</formula>
    </cfRule>
  </conditionalFormatting>
  <conditionalFormatting sqref="C164">
    <cfRule type="expression" dxfId="209" priority="362">
      <formula>$A80="Total"</formula>
    </cfRule>
  </conditionalFormatting>
  <conditionalFormatting sqref="C164">
    <cfRule type="expression" dxfId="208" priority="361">
      <formula>#REF!="Total"</formula>
    </cfRule>
  </conditionalFormatting>
  <conditionalFormatting sqref="C164">
    <cfRule type="expression" dxfId="207" priority="405">
      <formula>$A81="Total"</formula>
    </cfRule>
  </conditionalFormatting>
  <conditionalFormatting sqref="C164">
    <cfRule type="expression" dxfId="206" priority="406">
      <formula>#REF!="Total"</formula>
    </cfRule>
  </conditionalFormatting>
  <conditionalFormatting sqref="C164">
    <cfRule type="expression" dxfId="205" priority="360">
      <formula>#REF!="Total"</formula>
    </cfRule>
  </conditionalFormatting>
  <conditionalFormatting sqref="C164">
    <cfRule type="expression" dxfId="204" priority="407">
      <formula>#REF!="Total"</formula>
    </cfRule>
  </conditionalFormatting>
  <conditionalFormatting sqref="C164">
    <cfRule type="expression" dxfId="203" priority="408">
      <formula>#REF!="Total"</formula>
    </cfRule>
  </conditionalFormatting>
  <conditionalFormatting sqref="C164">
    <cfRule type="expression" dxfId="202" priority="359">
      <formula>#REF!="Total"</formula>
    </cfRule>
  </conditionalFormatting>
  <conditionalFormatting sqref="C164">
    <cfRule type="expression" dxfId="201" priority="358">
      <formula>#REF!="Total"</formula>
    </cfRule>
  </conditionalFormatting>
  <conditionalFormatting sqref="C164">
    <cfRule type="expression" dxfId="200" priority="357">
      <formula>#REF!="Total"</formula>
    </cfRule>
  </conditionalFormatting>
  <conditionalFormatting sqref="C164">
    <cfRule type="expression" dxfId="199" priority="409">
      <formula>#REF!="Total"</formula>
    </cfRule>
  </conditionalFormatting>
  <conditionalFormatting sqref="C164">
    <cfRule type="expression" dxfId="198" priority="410">
      <formula>#REF!="Total"</formula>
    </cfRule>
  </conditionalFormatting>
  <conditionalFormatting sqref="C164">
    <cfRule type="expression" dxfId="197" priority="411" stopIfTrue="1">
      <formula>#REF!="Total"</formula>
    </cfRule>
  </conditionalFormatting>
  <conditionalFormatting sqref="C164">
    <cfRule type="expression" dxfId="196" priority="412">
      <formula>#REF!="Total"</formula>
    </cfRule>
  </conditionalFormatting>
  <conditionalFormatting sqref="C164">
    <cfRule type="expression" dxfId="195" priority="413">
      <formula>#REF!="Total"</formula>
    </cfRule>
  </conditionalFormatting>
  <conditionalFormatting sqref="C164">
    <cfRule type="expression" dxfId="194" priority="414">
      <formula>#REF!="Total"</formula>
    </cfRule>
  </conditionalFormatting>
  <conditionalFormatting sqref="C164">
    <cfRule type="expression" dxfId="193" priority="415">
      <formula>#REF!="Total"</formula>
    </cfRule>
  </conditionalFormatting>
  <conditionalFormatting sqref="C164">
    <cfRule type="expression" dxfId="192" priority="416">
      <formula>#REF!="Total"</formula>
    </cfRule>
  </conditionalFormatting>
  <conditionalFormatting sqref="C164">
    <cfRule type="expression" dxfId="191" priority="417">
      <formula>#REF!="Total"</formula>
    </cfRule>
  </conditionalFormatting>
  <conditionalFormatting sqref="C164">
    <cfRule type="expression" dxfId="190" priority="418">
      <formula>#REF!="Total"</formula>
    </cfRule>
  </conditionalFormatting>
  <conditionalFormatting sqref="C164">
    <cfRule type="expression" dxfId="189" priority="419" stopIfTrue="1">
      <formula>#REF!="Total"</formula>
    </cfRule>
  </conditionalFormatting>
  <conditionalFormatting sqref="C164">
    <cfRule type="expression" dxfId="188" priority="356">
      <formula>$A163="Total"</formula>
    </cfRule>
  </conditionalFormatting>
  <conditionalFormatting sqref="C164">
    <cfRule type="expression" dxfId="187" priority="355">
      <formula>$A161="Total"</formula>
    </cfRule>
  </conditionalFormatting>
  <conditionalFormatting sqref="C164">
    <cfRule type="expression" dxfId="186" priority="354">
      <formula>$A164="Total"</formula>
    </cfRule>
  </conditionalFormatting>
  <conditionalFormatting sqref="C164">
    <cfRule type="expression" dxfId="185" priority="353">
      <formula>$A107="Total"</formula>
    </cfRule>
  </conditionalFormatting>
  <conditionalFormatting sqref="C164">
    <cfRule type="expression" dxfId="184" priority="352">
      <formula>$A96="Total"</formula>
    </cfRule>
  </conditionalFormatting>
  <conditionalFormatting sqref="C164">
    <cfRule type="expression" dxfId="183" priority="351">
      <formula>$A91="Total"</formula>
    </cfRule>
  </conditionalFormatting>
  <conditionalFormatting sqref="C164">
    <cfRule type="expression" dxfId="182" priority="350">
      <formula>$A95="Total"</formula>
    </cfRule>
  </conditionalFormatting>
  <conditionalFormatting sqref="C164">
    <cfRule type="expression" dxfId="181" priority="349">
      <formula>$A85="Total"</formula>
    </cfRule>
  </conditionalFormatting>
  <conditionalFormatting sqref="C164">
    <cfRule type="expression" dxfId="180" priority="348">
      <formula>$A84="Total"</formula>
    </cfRule>
  </conditionalFormatting>
  <conditionalFormatting sqref="C164">
    <cfRule type="expression" dxfId="179" priority="347">
      <formula>$A180="Total"</formula>
    </cfRule>
  </conditionalFormatting>
  <conditionalFormatting sqref="C164">
    <cfRule type="expression" dxfId="178" priority="346">
      <formula>$A86="Total"</formula>
    </cfRule>
  </conditionalFormatting>
  <conditionalFormatting sqref="C164">
    <cfRule type="expression" dxfId="177" priority="345">
      <formula>$A108="Total"</formula>
    </cfRule>
  </conditionalFormatting>
  <conditionalFormatting sqref="C164">
    <cfRule type="expression" dxfId="176" priority="344">
      <formula>$A231="Total"</formula>
    </cfRule>
  </conditionalFormatting>
  <conditionalFormatting sqref="C164">
    <cfRule type="expression" dxfId="175" priority="343">
      <formula>#REF!="Total"</formula>
    </cfRule>
  </conditionalFormatting>
  <conditionalFormatting sqref="C164">
    <cfRule type="expression" dxfId="174" priority="342">
      <formula>$A97="Total"</formula>
    </cfRule>
  </conditionalFormatting>
  <conditionalFormatting sqref="C164">
    <cfRule type="expression" dxfId="173" priority="341">
      <formula>#REF!="Total"</formula>
    </cfRule>
  </conditionalFormatting>
  <conditionalFormatting sqref="C164">
    <cfRule type="expression" dxfId="172" priority="340">
      <formula>$A75="Total"</formula>
    </cfRule>
  </conditionalFormatting>
  <conditionalFormatting sqref="C164">
    <cfRule type="expression" dxfId="171" priority="339" stopIfTrue="1">
      <formula>$C165="Total"</formula>
    </cfRule>
  </conditionalFormatting>
  <conditionalFormatting sqref="C164">
    <cfRule type="expression" dxfId="170" priority="338">
      <formula>$A164="Total"</formula>
    </cfRule>
  </conditionalFormatting>
  <conditionalFormatting sqref="C164">
    <cfRule type="expression" dxfId="169" priority="337">
      <formula>$A108="Total"</formula>
    </cfRule>
  </conditionalFormatting>
  <conditionalFormatting sqref="C164">
    <cfRule type="expression" dxfId="168" priority="336">
      <formula>$A107="Total"</formula>
    </cfRule>
  </conditionalFormatting>
  <conditionalFormatting sqref="C164">
    <cfRule type="expression" dxfId="167" priority="335">
      <formula>$A169="Total"</formula>
    </cfRule>
  </conditionalFormatting>
  <conditionalFormatting sqref="C164">
    <cfRule type="expression" dxfId="166" priority="334">
      <formula>$A176="Total"</formula>
    </cfRule>
  </conditionalFormatting>
  <conditionalFormatting sqref="C164">
    <cfRule type="expression" dxfId="165" priority="333">
      <formula>$A191="Total"</formula>
    </cfRule>
  </conditionalFormatting>
  <conditionalFormatting sqref="C164">
    <cfRule type="expression" dxfId="164" priority="332">
      <formula>$A159="Total"</formula>
    </cfRule>
  </conditionalFormatting>
  <conditionalFormatting sqref="C164">
    <cfRule type="expression" dxfId="163" priority="331">
      <formula>$A68="Total"</formula>
    </cfRule>
  </conditionalFormatting>
  <conditionalFormatting sqref="C164">
    <cfRule type="expression" dxfId="162" priority="330">
      <formula>$A70="Total"</formula>
    </cfRule>
  </conditionalFormatting>
  <conditionalFormatting sqref="C164">
    <cfRule type="expression" dxfId="161" priority="329">
      <formula>$A66="Total"</formula>
    </cfRule>
  </conditionalFormatting>
  <conditionalFormatting sqref="C164">
    <cfRule type="expression" dxfId="160" priority="328">
      <formula>$A74="Total"</formula>
    </cfRule>
  </conditionalFormatting>
  <conditionalFormatting sqref="C164">
    <cfRule type="expression" dxfId="159" priority="327">
      <formula>#REF!="Total"</formula>
    </cfRule>
  </conditionalFormatting>
  <conditionalFormatting sqref="C164">
    <cfRule type="expression" dxfId="158" priority="326" stopIfTrue="1">
      <formula>$C115="Total"</formula>
    </cfRule>
  </conditionalFormatting>
  <conditionalFormatting sqref="C164">
    <cfRule type="expression" dxfId="157" priority="325">
      <formula>#REF!="Total"</formula>
    </cfRule>
  </conditionalFormatting>
  <conditionalFormatting sqref="C164">
    <cfRule type="expression" dxfId="156" priority="324">
      <formula>#REF!="Total"</formula>
    </cfRule>
  </conditionalFormatting>
  <conditionalFormatting sqref="C164">
    <cfRule type="expression" dxfId="155" priority="323">
      <formula>$A76="Total"</formula>
    </cfRule>
  </conditionalFormatting>
  <conditionalFormatting sqref="C164">
    <cfRule type="expression" dxfId="154" priority="322">
      <formula>$A65="Total"</formula>
    </cfRule>
  </conditionalFormatting>
  <conditionalFormatting sqref="C164">
    <cfRule type="expression" dxfId="153" priority="321">
      <formula>#REF!="Total"</formula>
    </cfRule>
  </conditionalFormatting>
  <conditionalFormatting sqref="C164">
    <cfRule type="expression" dxfId="152" priority="320">
      <formula>$A61="Total"</formula>
    </cfRule>
  </conditionalFormatting>
  <conditionalFormatting sqref="C164">
    <cfRule type="expression" dxfId="151" priority="319">
      <formula>$A75="Total"</formula>
    </cfRule>
  </conditionalFormatting>
  <conditionalFormatting sqref="C164">
    <cfRule type="expression" dxfId="150" priority="318">
      <formula>#REF!="Total"</formula>
    </cfRule>
  </conditionalFormatting>
  <conditionalFormatting sqref="C164">
    <cfRule type="expression" dxfId="149" priority="317">
      <formula>$A164="Total"</formula>
    </cfRule>
  </conditionalFormatting>
  <conditionalFormatting sqref="C164">
    <cfRule type="expression" dxfId="148" priority="316" stopIfTrue="1">
      <formula>$C165="Total"</formula>
    </cfRule>
  </conditionalFormatting>
  <conditionalFormatting sqref="C164">
    <cfRule type="expression" dxfId="147" priority="315">
      <formula>$A49="Total"</formula>
    </cfRule>
  </conditionalFormatting>
  <conditionalFormatting sqref="C164">
    <cfRule type="expression" dxfId="146" priority="314">
      <formula>#REF!="Total"</formula>
    </cfRule>
  </conditionalFormatting>
  <conditionalFormatting sqref="C164">
    <cfRule type="expression" dxfId="145" priority="313">
      <formula>#REF!="Total"</formula>
    </cfRule>
  </conditionalFormatting>
  <conditionalFormatting sqref="C164">
    <cfRule type="expression" dxfId="144" priority="312">
      <formula>$A79="Total"</formula>
    </cfRule>
  </conditionalFormatting>
  <conditionalFormatting sqref="C164">
    <cfRule type="expression" dxfId="143" priority="311">
      <formula>$A96="Total"</formula>
    </cfRule>
  </conditionalFormatting>
  <conditionalFormatting sqref="C164">
    <cfRule type="expression" dxfId="142" priority="310">
      <formula>$A82="Total"</formula>
    </cfRule>
  </conditionalFormatting>
  <conditionalFormatting sqref="C164">
    <cfRule type="expression" dxfId="141" priority="309">
      <formula>$A91="Total"</formula>
    </cfRule>
  </conditionalFormatting>
  <conditionalFormatting sqref="C164">
    <cfRule type="expression" dxfId="140" priority="308">
      <formula>$A243="Total"</formula>
    </cfRule>
  </conditionalFormatting>
  <conditionalFormatting sqref="C164">
    <cfRule type="expression" dxfId="139" priority="307">
      <formula>$A245="Total"</formula>
    </cfRule>
  </conditionalFormatting>
  <conditionalFormatting sqref="C164">
    <cfRule type="expression" dxfId="138" priority="306">
      <formula>$A84="Total"</formula>
    </cfRule>
  </conditionalFormatting>
  <conditionalFormatting sqref="C164">
    <cfRule type="expression" dxfId="137" priority="305">
      <formula>$A90="Total"</formula>
    </cfRule>
  </conditionalFormatting>
  <conditionalFormatting sqref="C164">
    <cfRule type="expression" dxfId="136" priority="304">
      <formula>$A86="Total"</formula>
    </cfRule>
  </conditionalFormatting>
  <conditionalFormatting sqref="C164">
    <cfRule type="expression" dxfId="135" priority="303">
      <formula>#REF!="Total"</formula>
    </cfRule>
  </conditionalFormatting>
  <conditionalFormatting sqref="C164">
    <cfRule type="expression" dxfId="134" priority="302">
      <formula>$A97="Total"</formula>
    </cfRule>
  </conditionalFormatting>
  <conditionalFormatting sqref="C164">
    <cfRule type="expression" dxfId="133" priority="301">
      <formula>$A92="Total"</formula>
    </cfRule>
  </conditionalFormatting>
  <conditionalFormatting sqref="C164">
    <cfRule type="expression" dxfId="132" priority="300">
      <formula>$A50="Total"</formula>
    </cfRule>
  </conditionalFormatting>
  <conditionalFormatting sqref="C164">
    <cfRule type="expression" dxfId="131" priority="299">
      <formula>$A211="Total"</formula>
    </cfRule>
  </conditionalFormatting>
  <conditionalFormatting sqref="C160">
    <cfRule type="expression" dxfId="130" priority="75">
      <formula>$A70="Total"</formula>
    </cfRule>
  </conditionalFormatting>
  <conditionalFormatting sqref="C160">
    <cfRule type="expression" dxfId="129" priority="91">
      <formula>#REF!="Total"</formula>
    </cfRule>
  </conditionalFormatting>
  <conditionalFormatting sqref="C160">
    <cfRule type="expression" dxfId="128" priority="90">
      <formula>#REF!="Total"</formula>
    </cfRule>
  </conditionalFormatting>
  <conditionalFormatting sqref="C160">
    <cfRule type="expression" dxfId="127" priority="89">
      <formula>#REF!="Total"</formula>
    </cfRule>
  </conditionalFormatting>
  <conditionalFormatting sqref="C160">
    <cfRule type="expression" dxfId="126" priority="88">
      <formula>#REF!="Total"</formula>
    </cfRule>
  </conditionalFormatting>
  <conditionalFormatting sqref="C160">
    <cfRule type="expression" dxfId="125" priority="87">
      <formula>#REF!="Total"</formula>
    </cfRule>
  </conditionalFormatting>
  <conditionalFormatting sqref="C160">
    <cfRule type="expression" dxfId="124" priority="86">
      <formula>#REF!="Total"</formula>
    </cfRule>
  </conditionalFormatting>
  <conditionalFormatting sqref="C160">
    <cfRule type="expression" dxfId="123" priority="85">
      <formula>#REF!="Total"</formula>
    </cfRule>
  </conditionalFormatting>
  <conditionalFormatting sqref="C160">
    <cfRule type="expression" dxfId="122" priority="92">
      <formula>#REF!="Total"</formula>
    </cfRule>
  </conditionalFormatting>
  <conditionalFormatting sqref="C160">
    <cfRule type="expression" dxfId="121" priority="93">
      <formula>#REF!="Total"</formula>
    </cfRule>
  </conditionalFormatting>
  <conditionalFormatting sqref="C160">
    <cfRule type="expression" dxfId="120" priority="94">
      <formula>#REF!="Total"</formula>
    </cfRule>
  </conditionalFormatting>
  <conditionalFormatting sqref="C160">
    <cfRule type="expression" dxfId="119" priority="95">
      <formula>$A160="Total"</formula>
    </cfRule>
  </conditionalFormatting>
  <conditionalFormatting sqref="C160">
    <cfRule type="expression" dxfId="118" priority="84" stopIfTrue="1">
      <formula>$C161="Total"</formula>
    </cfRule>
  </conditionalFormatting>
  <conditionalFormatting sqref="C160">
    <cfRule type="expression" dxfId="117" priority="83">
      <formula>#REF!="Total"</formula>
    </cfRule>
  </conditionalFormatting>
  <conditionalFormatting sqref="C160">
    <cfRule type="expression" dxfId="116" priority="82">
      <formula>#REF!="Total"</formula>
    </cfRule>
  </conditionalFormatting>
  <conditionalFormatting sqref="C160">
    <cfRule type="expression" dxfId="115" priority="96" stopIfTrue="1">
      <formula>#REF!="Total"</formula>
    </cfRule>
  </conditionalFormatting>
  <conditionalFormatting sqref="C160">
    <cfRule type="expression" dxfId="114" priority="98">
      <formula>#REF!="Total"</formula>
    </cfRule>
  </conditionalFormatting>
  <conditionalFormatting sqref="C160">
    <cfRule type="expression" dxfId="113" priority="99">
      <formula>#REF!="Total"</formula>
    </cfRule>
  </conditionalFormatting>
  <conditionalFormatting sqref="C160">
    <cfRule type="expression" dxfId="112" priority="100">
      <formula>#REF!="Total"</formula>
    </cfRule>
  </conditionalFormatting>
  <conditionalFormatting sqref="C160">
    <cfRule type="expression" dxfId="111" priority="101">
      <formula>#REF!="Total"</formula>
    </cfRule>
  </conditionalFormatting>
  <conditionalFormatting sqref="C160">
    <cfRule type="expression" dxfId="110" priority="102">
      <formula>#REF!="Total"</formula>
    </cfRule>
  </conditionalFormatting>
  <conditionalFormatting sqref="C160">
    <cfRule type="expression" dxfId="109" priority="103">
      <formula>#REF!="Total"</formula>
    </cfRule>
  </conditionalFormatting>
  <conditionalFormatting sqref="C160">
    <cfRule type="expression" dxfId="108" priority="104">
      <formula>#REF!="Total"</formula>
    </cfRule>
  </conditionalFormatting>
  <conditionalFormatting sqref="C160">
    <cfRule type="expression" dxfId="107" priority="105">
      <formula>#REF!="Total"</formula>
    </cfRule>
  </conditionalFormatting>
  <conditionalFormatting sqref="C160">
    <cfRule type="expression" dxfId="106" priority="106">
      <formula>#REF!="Total"</formula>
    </cfRule>
  </conditionalFormatting>
  <conditionalFormatting sqref="C160">
    <cfRule type="expression" dxfId="105" priority="107">
      <formula>#REF!="Total"</formula>
    </cfRule>
  </conditionalFormatting>
  <conditionalFormatting sqref="C160">
    <cfRule type="expression" dxfId="104" priority="108">
      <formula>#REF!="Total"</formula>
    </cfRule>
  </conditionalFormatting>
  <conditionalFormatting sqref="C160">
    <cfRule type="expression" dxfId="103" priority="109">
      <formula>#REF!="Total"</formula>
    </cfRule>
  </conditionalFormatting>
  <conditionalFormatting sqref="C160">
    <cfRule type="expression" dxfId="102" priority="110">
      <formula>#REF!="Total"</formula>
    </cfRule>
  </conditionalFormatting>
  <conditionalFormatting sqref="C160">
    <cfRule type="expression" dxfId="101" priority="111">
      <formula>#REF!="Total"</formula>
    </cfRule>
  </conditionalFormatting>
  <conditionalFormatting sqref="C160">
    <cfRule type="expression" dxfId="100" priority="112">
      <formula>#REF!="Total"</formula>
    </cfRule>
  </conditionalFormatting>
  <conditionalFormatting sqref="C160">
    <cfRule type="expression" dxfId="99" priority="113">
      <formula>#REF!="Total"</formula>
    </cfRule>
  </conditionalFormatting>
  <conditionalFormatting sqref="C160">
    <cfRule type="expression" dxfId="98" priority="114">
      <formula>#REF!="Total"</formula>
    </cfRule>
  </conditionalFormatting>
  <conditionalFormatting sqref="C160">
    <cfRule type="expression" dxfId="97" priority="115">
      <formula>$A119="Total"</formula>
    </cfRule>
  </conditionalFormatting>
  <conditionalFormatting sqref="C160">
    <cfRule type="expression" dxfId="96" priority="116">
      <formula>#REF!="Total"</formula>
    </cfRule>
  </conditionalFormatting>
  <conditionalFormatting sqref="C160">
    <cfRule type="expression" dxfId="95" priority="117">
      <formula>#REF!="Total"</formula>
    </cfRule>
  </conditionalFormatting>
  <conditionalFormatting sqref="C160">
    <cfRule type="expression" dxfId="94" priority="118">
      <formula>#REF!="Total"</formula>
    </cfRule>
  </conditionalFormatting>
  <conditionalFormatting sqref="C160">
    <cfRule type="expression" dxfId="93" priority="119">
      <formula>#REF!="Total"</formula>
    </cfRule>
  </conditionalFormatting>
  <conditionalFormatting sqref="C160">
    <cfRule type="expression" dxfId="92" priority="120">
      <formula>$A67="Total"</formula>
    </cfRule>
  </conditionalFormatting>
  <conditionalFormatting sqref="C160">
    <cfRule type="expression" dxfId="91" priority="121">
      <formula>$A107="Total"</formula>
    </cfRule>
  </conditionalFormatting>
  <conditionalFormatting sqref="C160">
    <cfRule type="expression" dxfId="90" priority="122">
      <formula>$A115="Total"</formula>
    </cfRule>
  </conditionalFormatting>
  <conditionalFormatting sqref="C160">
    <cfRule type="expression" dxfId="89" priority="123">
      <formula>#REF!="Total"</formula>
    </cfRule>
  </conditionalFormatting>
  <conditionalFormatting sqref="C160">
    <cfRule type="expression" dxfId="88" priority="124">
      <formula>#REF!="Total"</formula>
    </cfRule>
  </conditionalFormatting>
  <conditionalFormatting sqref="C160">
    <cfRule type="expression" dxfId="87" priority="125">
      <formula>#REF!="Total"</formula>
    </cfRule>
  </conditionalFormatting>
  <conditionalFormatting sqref="C160">
    <cfRule type="expression" dxfId="86" priority="81">
      <formula>$A137="Total"</formula>
    </cfRule>
  </conditionalFormatting>
  <conditionalFormatting sqref="C160">
    <cfRule type="expression" dxfId="85" priority="80">
      <formula>$A129="Total"</formula>
    </cfRule>
  </conditionalFormatting>
  <conditionalFormatting sqref="C160">
    <cfRule type="expression" dxfId="84" priority="79">
      <formula>#REF!="Total"</formula>
    </cfRule>
  </conditionalFormatting>
  <conditionalFormatting sqref="C160">
    <cfRule type="expression" dxfId="83" priority="78">
      <formula>#REF!="Total"</formula>
    </cfRule>
  </conditionalFormatting>
  <conditionalFormatting sqref="C160">
    <cfRule type="expression" dxfId="82" priority="77">
      <formula>#REF!="Total"</formula>
    </cfRule>
  </conditionalFormatting>
  <conditionalFormatting sqref="C160">
    <cfRule type="expression" dxfId="81" priority="127">
      <formula>#REF!="Total"</formula>
    </cfRule>
  </conditionalFormatting>
  <conditionalFormatting sqref="C160">
    <cfRule type="expression" dxfId="80" priority="128">
      <formula>#REF!="Total"</formula>
    </cfRule>
  </conditionalFormatting>
  <conditionalFormatting sqref="C160">
    <cfRule type="expression" dxfId="79" priority="129">
      <formula>#REF!="Total"</formula>
    </cfRule>
  </conditionalFormatting>
  <conditionalFormatting sqref="C160">
    <cfRule type="expression" dxfId="78" priority="76">
      <formula>$A108="Total"</formula>
    </cfRule>
  </conditionalFormatting>
  <conditionalFormatting sqref="C160">
    <cfRule type="expression" dxfId="77" priority="130">
      <formula>$A117="Total"</formula>
    </cfRule>
  </conditionalFormatting>
  <conditionalFormatting sqref="C160">
    <cfRule type="expression" dxfId="76" priority="126">
      <formula>$A187="Total"</formula>
    </cfRule>
  </conditionalFormatting>
  <conditionalFormatting sqref="C164">
    <cfRule type="expression" dxfId="75" priority="779">
      <formula>$A44="Total"</formula>
    </cfRule>
  </conditionalFormatting>
  <conditionalFormatting sqref="C164">
    <cfRule type="expression" dxfId="74" priority="781">
      <formula>$A30="Total"</formula>
    </cfRule>
  </conditionalFormatting>
  <conditionalFormatting sqref="C168">
    <cfRule type="expression" dxfId="73" priority="35">
      <formula>#REF!="Total"</formula>
    </cfRule>
  </conditionalFormatting>
  <conditionalFormatting sqref="C168">
    <cfRule type="expression" dxfId="72" priority="34">
      <formula>#REF!="Total"</formula>
    </cfRule>
  </conditionalFormatting>
  <conditionalFormatting sqref="C168">
    <cfRule type="expression" dxfId="71" priority="33">
      <formula>#REF!="Total"</formula>
    </cfRule>
  </conditionalFormatting>
  <conditionalFormatting sqref="C168">
    <cfRule type="expression" dxfId="70" priority="32">
      <formula>#REF!="Total"</formula>
    </cfRule>
  </conditionalFormatting>
  <conditionalFormatting sqref="C168">
    <cfRule type="expression" dxfId="69" priority="31">
      <formula>#REF!="Total"</formula>
    </cfRule>
  </conditionalFormatting>
  <conditionalFormatting sqref="C168">
    <cfRule type="expression" dxfId="68" priority="30">
      <formula>#REF!="Total"</formula>
    </cfRule>
  </conditionalFormatting>
  <conditionalFormatting sqref="C168">
    <cfRule type="expression" dxfId="67" priority="29">
      <formula>#REF!="Total"</formula>
    </cfRule>
  </conditionalFormatting>
  <conditionalFormatting sqref="C168">
    <cfRule type="expression" dxfId="66" priority="36">
      <formula>#REF!="Total"</formula>
    </cfRule>
  </conditionalFormatting>
  <conditionalFormatting sqref="C168">
    <cfRule type="expression" dxfId="65" priority="37">
      <formula>#REF!="Total"</formula>
    </cfRule>
  </conditionalFormatting>
  <conditionalFormatting sqref="C168">
    <cfRule type="expression" dxfId="64" priority="38">
      <formula>#REF!="Total"</formula>
    </cfRule>
  </conditionalFormatting>
  <conditionalFormatting sqref="C168">
    <cfRule type="expression" dxfId="63" priority="28">
      <formula>#REF!="Total"</formula>
    </cfRule>
  </conditionalFormatting>
  <conditionalFormatting sqref="C168">
    <cfRule type="expression" dxfId="62" priority="27">
      <formula>#REF!="Total"</formula>
    </cfRule>
  </conditionalFormatting>
  <conditionalFormatting sqref="C168">
    <cfRule type="expression" dxfId="61" priority="39">
      <formula>#REF!="Total"</formula>
    </cfRule>
  </conditionalFormatting>
  <conditionalFormatting sqref="C168">
    <cfRule type="expression" dxfId="60" priority="40">
      <formula>#REF!="Total"</formula>
    </cfRule>
  </conditionalFormatting>
  <conditionalFormatting sqref="C168">
    <cfRule type="expression" dxfId="59" priority="41">
      <formula>#REF!="Total"</formula>
    </cfRule>
  </conditionalFormatting>
  <conditionalFormatting sqref="C168">
    <cfRule type="expression" dxfId="58" priority="42">
      <formula>#REF!="Total"</formula>
    </cfRule>
  </conditionalFormatting>
  <conditionalFormatting sqref="C168">
    <cfRule type="expression" dxfId="57" priority="43">
      <formula>#REF!="Total"</formula>
    </cfRule>
  </conditionalFormatting>
  <conditionalFormatting sqref="C168">
    <cfRule type="expression" dxfId="56" priority="44">
      <formula>#REF!="Total"</formula>
    </cfRule>
  </conditionalFormatting>
  <conditionalFormatting sqref="C168">
    <cfRule type="expression" dxfId="55" priority="45">
      <formula>#REF!="Total"</formula>
    </cfRule>
  </conditionalFormatting>
  <conditionalFormatting sqref="C168">
    <cfRule type="expression" dxfId="54" priority="46">
      <formula>#REF!="Total"</formula>
    </cfRule>
  </conditionalFormatting>
  <conditionalFormatting sqref="C168">
    <cfRule type="expression" dxfId="53" priority="47">
      <formula>#REF!="Total"</formula>
    </cfRule>
  </conditionalFormatting>
  <conditionalFormatting sqref="C168">
    <cfRule type="expression" dxfId="52" priority="48">
      <formula>#REF!="Total"</formula>
    </cfRule>
  </conditionalFormatting>
  <conditionalFormatting sqref="C168">
    <cfRule type="expression" dxfId="51" priority="49">
      <formula>#REF!="Total"</formula>
    </cfRule>
  </conditionalFormatting>
  <conditionalFormatting sqref="C168">
    <cfRule type="expression" dxfId="50" priority="50">
      <formula>#REF!="Total"</formula>
    </cfRule>
  </conditionalFormatting>
  <conditionalFormatting sqref="C168">
    <cfRule type="expression" dxfId="49" priority="51">
      <formula>#REF!="Total"</formula>
    </cfRule>
  </conditionalFormatting>
  <conditionalFormatting sqref="C168">
    <cfRule type="expression" dxfId="48" priority="52">
      <formula>#REF!="Total"</formula>
    </cfRule>
  </conditionalFormatting>
  <conditionalFormatting sqref="C168">
    <cfRule type="expression" dxfId="47" priority="53">
      <formula>#REF!="Total"</formula>
    </cfRule>
  </conditionalFormatting>
  <conditionalFormatting sqref="C168">
    <cfRule type="expression" dxfId="46" priority="54">
      <formula>#REF!="Total"</formula>
    </cfRule>
  </conditionalFormatting>
  <conditionalFormatting sqref="C168">
    <cfRule type="expression" dxfId="45" priority="55">
      <formula>#REF!="Total"</formula>
    </cfRule>
  </conditionalFormatting>
  <conditionalFormatting sqref="C168">
    <cfRule type="expression" dxfId="44" priority="56">
      <formula>#REF!="Total"</formula>
    </cfRule>
  </conditionalFormatting>
  <conditionalFormatting sqref="C168">
    <cfRule type="expression" dxfId="43" priority="57">
      <formula>#REF!="Total"</formula>
    </cfRule>
  </conditionalFormatting>
  <conditionalFormatting sqref="C168">
    <cfRule type="expression" dxfId="42" priority="58">
      <formula>#REF!="Total"</formula>
    </cfRule>
  </conditionalFormatting>
  <conditionalFormatting sqref="C168">
    <cfRule type="expression" dxfId="41" priority="59">
      <formula>#REF!="Total"</formula>
    </cfRule>
  </conditionalFormatting>
  <conditionalFormatting sqref="C168">
    <cfRule type="expression" dxfId="40" priority="60">
      <formula>#REF!="Total"</formula>
    </cfRule>
  </conditionalFormatting>
  <conditionalFormatting sqref="C168">
    <cfRule type="expression" dxfId="39" priority="61">
      <formula>#REF!="Total"</formula>
    </cfRule>
  </conditionalFormatting>
  <conditionalFormatting sqref="C168">
    <cfRule type="expression" dxfId="38" priority="62">
      <formula>#REF!="Total"</formula>
    </cfRule>
  </conditionalFormatting>
  <conditionalFormatting sqref="C168">
    <cfRule type="expression" dxfId="37" priority="63">
      <formula>#REF!="Total"</formula>
    </cfRule>
  </conditionalFormatting>
  <conditionalFormatting sqref="C168">
    <cfRule type="expression" dxfId="36" priority="64">
      <formula>#REF!="Total"</formula>
    </cfRule>
  </conditionalFormatting>
  <conditionalFormatting sqref="C168">
    <cfRule type="expression" dxfId="35" priority="65">
      <formula>#REF!="Total"</formula>
    </cfRule>
  </conditionalFormatting>
  <conditionalFormatting sqref="C168">
    <cfRule type="expression" dxfId="34" priority="26">
      <formula>#REF!="Total"</formula>
    </cfRule>
  </conditionalFormatting>
  <conditionalFormatting sqref="C168">
    <cfRule type="expression" dxfId="33" priority="66">
      <formula>#REF!="Total"</formula>
    </cfRule>
  </conditionalFormatting>
  <conditionalFormatting sqref="C168">
    <cfRule type="expression" dxfId="32" priority="67">
      <formula>#REF!="Total"</formula>
    </cfRule>
  </conditionalFormatting>
  <conditionalFormatting sqref="C168">
    <cfRule type="expression" dxfId="31" priority="68">
      <formula>#REF!="Total"</formula>
    </cfRule>
  </conditionalFormatting>
  <conditionalFormatting sqref="C168">
    <cfRule type="expression" dxfId="30" priority="69">
      <formula>#REF!="Total"</formula>
    </cfRule>
  </conditionalFormatting>
  <conditionalFormatting sqref="C168">
    <cfRule type="expression" dxfId="29" priority="70">
      <formula>#REF!="Total"</formula>
    </cfRule>
  </conditionalFormatting>
  <conditionalFormatting sqref="C168">
    <cfRule type="expression" dxfId="28" priority="71">
      <formula>#REF!="Total"</formula>
    </cfRule>
  </conditionalFormatting>
  <conditionalFormatting sqref="C168">
    <cfRule type="expression" dxfId="27" priority="72">
      <formula>#REF!="Total"</formula>
    </cfRule>
  </conditionalFormatting>
  <conditionalFormatting sqref="C168">
    <cfRule type="expression" dxfId="26" priority="73">
      <formula>#REF!="Total"</formula>
    </cfRule>
  </conditionalFormatting>
  <conditionalFormatting sqref="C168">
    <cfRule type="expression" dxfId="25" priority="74">
      <formula>#REF!="Total"</formula>
    </cfRule>
  </conditionalFormatting>
  <conditionalFormatting sqref="C168">
    <cfRule type="expression" dxfId="24" priority="25">
      <formula>#REF!="Total"</formula>
    </cfRule>
  </conditionalFormatting>
  <conditionalFormatting sqref="C168">
    <cfRule type="expression" dxfId="23" priority="24">
      <formula>#REF!="Total"</formula>
    </cfRule>
  </conditionalFormatting>
  <conditionalFormatting sqref="C168">
    <cfRule type="expression" dxfId="22" priority="23">
      <formula>#REF!="Total"</formula>
    </cfRule>
  </conditionalFormatting>
  <conditionalFormatting sqref="C168">
    <cfRule type="expression" dxfId="21" priority="22">
      <formula>#REF!="Total"</formula>
    </cfRule>
  </conditionalFormatting>
  <conditionalFormatting sqref="C168">
    <cfRule type="expression" dxfId="20" priority="2">
      <formula>$A94="Total"</formula>
    </cfRule>
  </conditionalFormatting>
  <conditionalFormatting sqref="C168">
    <cfRule type="expression" dxfId="19" priority="21">
      <formula>#REF!="Total"</formula>
    </cfRule>
  </conditionalFormatting>
  <conditionalFormatting sqref="C168">
    <cfRule type="expression" dxfId="18" priority="20">
      <formula>$A106="Total"</formula>
    </cfRule>
  </conditionalFormatting>
  <conditionalFormatting sqref="C168">
    <cfRule type="expression" dxfId="17" priority="19">
      <formula>$A165="Total"</formula>
    </cfRule>
  </conditionalFormatting>
  <conditionalFormatting sqref="C168">
    <cfRule type="expression" dxfId="16" priority="18">
      <formula>#REF!="Total"</formula>
    </cfRule>
  </conditionalFormatting>
  <conditionalFormatting sqref="C168">
    <cfRule type="expression" dxfId="15" priority="17">
      <formula>#REF!="Total"</formula>
    </cfRule>
  </conditionalFormatting>
  <conditionalFormatting sqref="C168">
    <cfRule type="expression" dxfId="14" priority="16">
      <formula>$A160="Total"</formula>
    </cfRule>
  </conditionalFormatting>
  <conditionalFormatting sqref="C168">
    <cfRule type="expression" dxfId="13" priority="15">
      <formula>$A115="Total"</formula>
    </cfRule>
  </conditionalFormatting>
  <conditionalFormatting sqref="C168">
    <cfRule type="expression" dxfId="12" priority="14">
      <formula>$A117="Total"</formula>
    </cfRule>
  </conditionalFormatting>
  <conditionalFormatting sqref="C168">
    <cfRule type="expression" dxfId="11" priority="13">
      <formula>$A110="Total"</formula>
    </cfRule>
  </conditionalFormatting>
  <conditionalFormatting sqref="C168">
    <cfRule type="expression" dxfId="10" priority="12">
      <formula>#REF!="Total"</formula>
    </cfRule>
  </conditionalFormatting>
  <conditionalFormatting sqref="C168">
    <cfRule type="expression" dxfId="9" priority="11">
      <formula>#REF!="Total"</formula>
    </cfRule>
  </conditionalFormatting>
  <conditionalFormatting sqref="C168">
    <cfRule type="expression" dxfId="8" priority="10">
      <formula>$A168="Total"</formula>
    </cfRule>
  </conditionalFormatting>
  <conditionalFormatting sqref="C168">
    <cfRule type="expression" dxfId="7" priority="9">
      <formula>$A128="Total"</formula>
    </cfRule>
  </conditionalFormatting>
  <conditionalFormatting sqref="C168">
    <cfRule type="expression" dxfId="6" priority="8">
      <formula>$A247="Total"</formula>
    </cfRule>
  </conditionalFormatting>
  <conditionalFormatting sqref="C168">
    <cfRule type="expression" dxfId="5" priority="7">
      <formula>$A249="Total"</formula>
    </cfRule>
  </conditionalFormatting>
  <conditionalFormatting sqref="C168">
    <cfRule type="expression" dxfId="4" priority="6">
      <formula>$A131="Total"</formula>
    </cfRule>
  </conditionalFormatting>
  <conditionalFormatting sqref="C168">
    <cfRule type="expression" dxfId="3" priority="5">
      <formula>$A138="Total"</formula>
    </cfRule>
  </conditionalFormatting>
  <conditionalFormatting sqref="C168">
    <cfRule type="expression" dxfId="2" priority="4">
      <formula>#REF!="Total"</formula>
    </cfRule>
  </conditionalFormatting>
  <conditionalFormatting sqref="C168">
    <cfRule type="expression" dxfId="1" priority="3">
      <formula>$A215="Total"</formula>
    </cfRule>
  </conditionalFormatting>
  <conditionalFormatting sqref="C168">
    <cfRule type="expression" dxfId="0" priority="1">
      <formula>$A95="Total"</formula>
    </cfRule>
  </conditionalFormatting>
  <hyperlinks>
    <hyperlink ref="A1" location="Index!A1" display="Index" xr:uid="{00000000-0004-0000-1C00-000000000000}"/>
  </hyperlinks>
  <pageMargins left="0.75" right="0.75" top="1" bottom="1" header="0.5" footer="0.5"/>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dimension ref="A1:I90"/>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318</v>
      </c>
      <c r="C1" s="375"/>
      <c r="D1" s="375"/>
      <c r="E1" s="375"/>
    </row>
    <row r="2" spans="1:9" ht="13.5" thickBot="1"/>
    <row r="3" spans="1:9" s="10" customFormat="1" ht="15.95" customHeight="1">
      <c r="B3" s="28" t="s">
        <v>981</v>
      </c>
      <c r="C3" s="391"/>
      <c r="D3" s="379"/>
      <c r="F3" s="16"/>
      <c r="G3" s="16"/>
      <c r="H3" s="16"/>
    </row>
    <row r="4" spans="1:9" s="10" customFormat="1" ht="15.95" customHeight="1">
      <c r="B4" s="29" t="s">
        <v>982</v>
      </c>
      <c r="C4" s="392"/>
      <c r="D4" s="380"/>
      <c r="F4" s="16"/>
      <c r="G4" s="16"/>
      <c r="H4" s="16"/>
    </row>
    <row r="5" spans="1:9" s="10" customFormat="1" ht="15.95" customHeight="1">
      <c r="B5" s="30" t="s">
        <v>960</v>
      </c>
      <c r="C5" s="392"/>
      <c r="D5" s="380"/>
      <c r="F5" s="16"/>
      <c r="G5" s="16"/>
      <c r="H5" s="16"/>
    </row>
    <row r="6" spans="1:9" s="10" customFormat="1" ht="15.95" customHeight="1">
      <c r="B6" s="30" t="s">
        <v>975</v>
      </c>
      <c r="C6" s="392"/>
      <c r="D6" s="380"/>
      <c r="F6" s="16"/>
      <c r="G6" s="16"/>
      <c r="H6" s="16"/>
    </row>
    <row r="7" spans="1:9" s="10" customFormat="1" ht="15.95" customHeight="1" thickBot="1">
      <c r="B7" s="31" t="s">
        <v>983</v>
      </c>
      <c r="C7" s="393"/>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1340000</v>
      </c>
      <c r="G15" s="4">
        <v>9918.01</v>
      </c>
      <c r="H15" s="4">
        <v>8.89</v>
      </c>
    </row>
    <row r="16" spans="1:9">
      <c r="B16" s="1" t="s">
        <v>1105</v>
      </c>
      <c r="C16" s="18" t="s">
        <v>376</v>
      </c>
      <c r="D16" s="1" t="s">
        <v>381</v>
      </c>
      <c r="E16" s="1" t="s">
        <v>382</v>
      </c>
      <c r="F16" s="4">
        <v>449500</v>
      </c>
      <c r="G16" s="4">
        <v>8485.44</v>
      </c>
      <c r="H16" s="4">
        <v>7.61</v>
      </c>
    </row>
    <row r="17" spans="2:8">
      <c r="B17" s="1" t="s">
        <v>1362</v>
      </c>
      <c r="C17" s="18" t="s">
        <v>376</v>
      </c>
      <c r="D17" s="1" t="s">
        <v>377</v>
      </c>
      <c r="E17" s="1" t="s">
        <v>383</v>
      </c>
      <c r="F17" s="4">
        <v>503000</v>
      </c>
      <c r="G17" s="4">
        <v>7441.38</v>
      </c>
      <c r="H17" s="4">
        <v>6.67</v>
      </c>
    </row>
    <row r="18" spans="2:8">
      <c r="B18" s="1" t="s">
        <v>1083</v>
      </c>
      <c r="C18" s="18" t="s">
        <v>376</v>
      </c>
      <c r="D18" s="1" t="s">
        <v>379</v>
      </c>
      <c r="E18" s="1" t="s">
        <v>380</v>
      </c>
      <c r="F18" s="4">
        <v>302000</v>
      </c>
      <c r="G18" s="4">
        <v>7151.81</v>
      </c>
      <c r="H18" s="4">
        <v>6.41</v>
      </c>
    </row>
    <row r="19" spans="2:8">
      <c r="B19" s="1" t="s">
        <v>628</v>
      </c>
      <c r="C19" s="18" t="s">
        <v>376</v>
      </c>
      <c r="D19" s="1" t="s">
        <v>377</v>
      </c>
      <c r="E19" s="1" t="s">
        <v>629</v>
      </c>
      <c r="F19" s="4">
        <v>1349000</v>
      </c>
      <c r="G19" s="4">
        <v>6211.47</v>
      </c>
      <c r="H19" s="4">
        <v>5.57</v>
      </c>
    </row>
    <row r="20" spans="2:8">
      <c r="B20" s="1" t="s">
        <v>1077</v>
      </c>
      <c r="C20" s="18" t="s">
        <v>376</v>
      </c>
      <c r="D20" s="1" t="s">
        <v>381</v>
      </c>
      <c r="E20" s="1" t="s">
        <v>384</v>
      </c>
      <c r="F20" s="4">
        <v>125000</v>
      </c>
      <c r="G20" s="4">
        <v>4672.9399999999996</v>
      </c>
      <c r="H20" s="4">
        <v>4.1900000000000004</v>
      </c>
    </row>
    <row r="21" spans="2:8">
      <c r="B21" s="1" t="s">
        <v>1073</v>
      </c>
      <c r="C21" s="18" t="s">
        <v>376</v>
      </c>
      <c r="D21" s="1" t="s">
        <v>377</v>
      </c>
      <c r="E21" s="1" t="s">
        <v>393</v>
      </c>
      <c r="F21" s="4">
        <v>590000</v>
      </c>
      <c r="G21" s="4">
        <v>4003.45</v>
      </c>
      <c r="H21" s="4">
        <v>3.59</v>
      </c>
    </row>
    <row r="22" spans="2:8">
      <c r="B22" s="1" t="s">
        <v>1104</v>
      </c>
      <c r="C22" s="18" t="s">
        <v>376</v>
      </c>
      <c r="D22" s="1" t="s">
        <v>408</v>
      </c>
      <c r="E22" s="1" t="s">
        <v>409</v>
      </c>
      <c r="F22" s="4">
        <v>199000</v>
      </c>
      <c r="G22" s="4">
        <v>3772.84</v>
      </c>
      <c r="H22" s="4">
        <v>3.38</v>
      </c>
    </row>
    <row r="23" spans="2:8">
      <c r="B23" s="1" t="s">
        <v>1100</v>
      </c>
      <c r="C23" s="18" t="s">
        <v>376</v>
      </c>
      <c r="D23" s="1" t="s">
        <v>391</v>
      </c>
      <c r="E23" s="1" t="s">
        <v>392</v>
      </c>
      <c r="F23" s="4">
        <v>550000</v>
      </c>
      <c r="G23" s="4">
        <v>3760.9</v>
      </c>
      <c r="H23" s="4">
        <v>3.37</v>
      </c>
    </row>
    <row r="24" spans="2:8">
      <c r="B24" s="1" t="s">
        <v>1207</v>
      </c>
      <c r="C24" s="18" t="s">
        <v>376</v>
      </c>
      <c r="D24" s="1" t="s">
        <v>381</v>
      </c>
      <c r="E24" s="1" t="s">
        <v>388</v>
      </c>
      <c r="F24" s="4">
        <v>400000</v>
      </c>
      <c r="G24" s="4">
        <v>2861.4</v>
      </c>
      <c r="H24" s="4">
        <v>2.56</v>
      </c>
    </row>
    <row r="25" spans="2:8">
      <c r="B25" s="1" t="s">
        <v>1095</v>
      </c>
      <c r="C25" s="18" t="s">
        <v>376</v>
      </c>
      <c r="D25" s="1" t="s">
        <v>389</v>
      </c>
      <c r="E25" s="1" t="s">
        <v>390</v>
      </c>
      <c r="F25" s="4">
        <v>90000</v>
      </c>
      <c r="G25" s="4">
        <v>2327.81</v>
      </c>
      <c r="H25" s="4">
        <v>2.09</v>
      </c>
    </row>
    <row r="26" spans="2:8">
      <c r="B26" s="1" t="s">
        <v>1091</v>
      </c>
      <c r="C26" s="18" t="s">
        <v>376</v>
      </c>
      <c r="D26" s="1" t="s">
        <v>377</v>
      </c>
      <c r="E26" s="1" t="s">
        <v>387</v>
      </c>
      <c r="F26" s="4">
        <v>120000</v>
      </c>
      <c r="G26" s="4">
        <v>2155.3200000000002</v>
      </c>
      <c r="H26" s="4">
        <v>1.93</v>
      </c>
    </row>
    <row r="27" spans="2:8">
      <c r="B27" s="1" t="s">
        <v>1090</v>
      </c>
      <c r="C27" s="18" t="s">
        <v>376</v>
      </c>
      <c r="D27" s="1" t="s">
        <v>410</v>
      </c>
      <c r="E27" s="1" t="s">
        <v>421</v>
      </c>
      <c r="F27" s="4">
        <v>250000</v>
      </c>
      <c r="G27" s="4">
        <v>2114.25</v>
      </c>
      <c r="H27" s="4">
        <v>1.89</v>
      </c>
    </row>
    <row r="28" spans="2:8">
      <c r="B28" s="1" t="s">
        <v>1082</v>
      </c>
      <c r="C28" s="18" t="s">
        <v>376</v>
      </c>
      <c r="D28" s="1" t="s">
        <v>419</v>
      </c>
      <c r="E28" s="1" t="s">
        <v>599</v>
      </c>
      <c r="F28" s="4">
        <v>126000</v>
      </c>
      <c r="G28" s="4">
        <v>2044.04</v>
      </c>
      <c r="H28" s="4">
        <v>1.83</v>
      </c>
    </row>
    <row r="29" spans="2:8">
      <c r="B29" s="1" t="s">
        <v>1096</v>
      </c>
      <c r="C29" s="18" t="s">
        <v>376</v>
      </c>
      <c r="D29" s="1" t="s">
        <v>499</v>
      </c>
      <c r="E29" s="1" t="s">
        <v>608</v>
      </c>
      <c r="F29" s="4">
        <v>900000</v>
      </c>
      <c r="G29" s="4">
        <v>1988.55</v>
      </c>
      <c r="H29" s="4">
        <v>1.78</v>
      </c>
    </row>
    <row r="30" spans="2:8">
      <c r="B30" s="1" t="s">
        <v>1204</v>
      </c>
      <c r="C30" s="18" t="s">
        <v>376</v>
      </c>
      <c r="D30" s="1" t="s">
        <v>410</v>
      </c>
      <c r="E30" s="1" t="s">
        <v>673</v>
      </c>
      <c r="F30" s="4">
        <v>203000</v>
      </c>
      <c r="G30" s="4">
        <v>1916.52</v>
      </c>
      <c r="H30" s="4">
        <v>1.72</v>
      </c>
    </row>
    <row r="31" spans="2:8">
      <c r="B31" s="1" t="s">
        <v>1454</v>
      </c>
      <c r="C31" s="18" t="s">
        <v>376</v>
      </c>
      <c r="D31" s="1" t="s">
        <v>422</v>
      </c>
      <c r="E31" s="1" t="s">
        <v>758</v>
      </c>
      <c r="F31" s="4">
        <v>4500</v>
      </c>
      <c r="G31" s="4">
        <v>1897.69</v>
      </c>
      <c r="H31" s="4">
        <v>1.7</v>
      </c>
    </row>
    <row r="32" spans="2:8">
      <c r="B32" s="1" t="s">
        <v>1074</v>
      </c>
      <c r="C32" s="18" t="s">
        <v>376</v>
      </c>
      <c r="D32" s="1" t="s">
        <v>590</v>
      </c>
      <c r="E32" s="1" t="s">
        <v>591</v>
      </c>
      <c r="F32" s="4">
        <v>170000</v>
      </c>
      <c r="G32" s="4">
        <v>1889.47</v>
      </c>
      <c r="H32" s="4">
        <v>1.69</v>
      </c>
    </row>
    <row r="33" spans="2:8">
      <c r="B33" s="1" t="s">
        <v>1103</v>
      </c>
      <c r="C33" s="18" t="s">
        <v>376</v>
      </c>
      <c r="D33" s="1" t="s">
        <v>396</v>
      </c>
      <c r="E33" s="1" t="s">
        <v>635</v>
      </c>
      <c r="F33" s="4">
        <v>320000</v>
      </c>
      <c r="G33" s="4">
        <v>1856.16</v>
      </c>
      <c r="H33" s="4">
        <v>1.66</v>
      </c>
    </row>
    <row r="34" spans="2:8">
      <c r="B34" s="1" t="s">
        <v>1127</v>
      </c>
      <c r="C34" s="18" t="s">
        <v>376</v>
      </c>
      <c r="D34" s="1" t="s">
        <v>419</v>
      </c>
      <c r="E34" s="1" t="s">
        <v>420</v>
      </c>
      <c r="F34" s="4">
        <v>24000</v>
      </c>
      <c r="G34" s="4">
        <v>1821.85</v>
      </c>
      <c r="H34" s="4">
        <v>1.63</v>
      </c>
    </row>
    <row r="35" spans="2:8">
      <c r="B35" s="1" t="s">
        <v>1076</v>
      </c>
      <c r="C35" s="18" t="s">
        <v>376</v>
      </c>
      <c r="D35" s="1" t="s">
        <v>396</v>
      </c>
      <c r="E35" s="1" t="s">
        <v>402</v>
      </c>
      <c r="F35" s="4">
        <v>70000</v>
      </c>
      <c r="G35" s="4">
        <v>1652.11</v>
      </c>
      <c r="H35" s="4">
        <v>1.48</v>
      </c>
    </row>
    <row r="36" spans="2:8">
      <c r="B36" s="1" t="s">
        <v>1188</v>
      </c>
      <c r="C36" s="18" t="s">
        <v>376</v>
      </c>
      <c r="D36" s="1" t="s">
        <v>381</v>
      </c>
      <c r="E36" s="1" t="s">
        <v>643</v>
      </c>
      <c r="F36" s="4">
        <v>90000</v>
      </c>
      <c r="G36" s="4">
        <v>1611.5</v>
      </c>
      <c r="H36" s="4">
        <v>1.44</v>
      </c>
    </row>
    <row r="37" spans="2:8">
      <c r="B37" s="1" t="s">
        <v>1379</v>
      </c>
      <c r="C37" s="18" t="s">
        <v>376</v>
      </c>
      <c r="D37" s="1" t="s">
        <v>394</v>
      </c>
      <c r="E37" s="1" t="s">
        <v>515</v>
      </c>
      <c r="F37" s="4">
        <v>65000</v>
      </c>
      <c r="G37" s="4">
        <v>1603.23</v>
      </c>
      <c r="H37" s="4">
        <v>1.44</v>
      </c>
    </row>
    <row r="38" spans="2:8">
      <c r="B38" s="1" t="s">
        <v>1201</v>
      </c>
      <c r="C38" s="18" t="s">
        <v>376</v>
      </c>
      <c r="D38" s="1" t="s">
        <v>426</v>
      </c>
      <c r="E38" s="1" t="s">
        <v>533</v>
      </c>
      <c r="F38" s="4">
        <v>120000</v>
      </c>
      <c r="G38" s="4">
        <v>1435.2</v>
      </c>
      <c r="H38" s="4">
        <v>1.29</v>
      </c>
    </row>
    <row r="39" spans="2:8">
      <c r="B39" s="1" t="s">
        <v>1455</v>
      </c>
      <c r="C39" s="18" t="s">
        <v>376</v>
      </c>
      <c r="D39" s="1" t="s">
        <v>381</v>
      </c>
      <c r="E39" s="1" t="s">
        <v>739</v>
      </c>
      <c r="F39" s="4">
        <v>135000</v>
      </c>
      <c r="G39" s="4">
        <v>1381.05</v>
      </c>
      <c r="H39" s="4">
        <v>1.24</v>
      </c>
    </row>
    <row r="40" spans="2:8">
      <c r="B40" s="1" t="s">
        <v>1140</v>
      </c>
      <c r="C40" s="18" t="s">
        <v>376</v>
      </c>
      <c r="D40" s="1" t="s">
        <v>426</v>
      </c>
      <c r="E40" s="1" t="s">
        <v>427</v>
      </c>
      <c r="F40" s="4">
        <v>95000</v>
      </c>
      <c r="G40" s="4">
        <v>1331.19</v>
      </c>
      <c r="H40" s="4">
        <v>1.19</v>
      </c>
    </row>
    <row r="41" spans="2:8">
      <c r="B41" s="1" t="s">
        <v>1456</v>
      </c>
      <c r="C41" s="18" t="s">
        <v>376</v>
      </c>
      <c r="D41" s="1" t="s">
        <v>410</v>
      </c>
      <c r="E41" s="1" t="s">
        <v>759</v>
      </c>
      <c r="F41" s="4">
        <v>74000</v>
      </c>
      <c r="G41" s="4">
        <v>1316.98</v>
      </c>
      <c r="H41" s="4">
        <v>1.18</v>
      </c>
    </row>
    <row r="42" spans="2:8">
      <c r="B42" s="1" t="s">
        <v>1457</v>
      </c>
      <c r="C42" s="18" t="s">
        <v>376</v>
      </c>
      <c r="D42" s="1" t="s">
        <v>417</v>
      </c>
      <c r="E42" s="1" t="s">
        <v>418</v>
      </c>
      <c r="F42" s="4">
        <v>28000</v>
      </c>
      <c r="G42" s="4">
        <v>1308.01</v>
      </c>
      <c r="H42" s="4">
        <v>1.17</v>
      </c>
    </row>
    <row r="43" spans="2:8">
      <c r="B43" s="1" t="s">
        <v>1368</v>
      </c>
      <c r="C43" s="18" t="s">
        <v>376</v>
      </c>
      <c r="D43" s="1" t="s">
        <v>394</v>
      </c>
      <c r="E43" s="1" t="s">
        <v>690</v>
      </c>
      <c r="F43" s="4">
        <v>137000</v>
      </c>
      <c r="G43" s="4">
        <v>1290.27</v>
      </c>
      <c r="H43" s="4">
        <v>1.1599999999999999</v>
      </c>
    </row>
    <row r="44" spans="2:8">
      <c r="B44" s="1" t="s">
        <v>1094</v>
      </c>
      <c r="C44" s="18" t="s">
        <v>376</v>
      </c>
      <c r="D44" s="1" t="s">
        <v>396</v>
      </c>
      <c r="E44" s="1" t="s">
        <v>529</v>
      </c>
      <c r="F44" s="4">
        <v>38000</v>
      </c>
      <c r="G44" s="4">
        <v>1285.52</v>
      </c>
      <c r="H44" s="4">
        <v>1.1499999999999999</v>
      </c>
    </row>
    <row r="45" spans="2:8">
      <c r="B45" s="1" t="s">
        <v>1458</v>
      </c>
      <c r="C45" s="18" t="s">
        <v>376</v>
      </c>
      <c r="D45" s="1" t="s">
        <v>398</v>
      </c>
      <c r="E45" s="1" t="s">
        <v>742</v>
      </c>
      <c r="F45" s="4">
        <v>73000</v>
      </c>
      <c r="G45" s="4">
        <v>1236.44</v>
      </c>
      <c r="H45" s="4">
        <v>1.1100000000000001</v>
      </c>
    </row>
    <row r="46" spans="2:8">
      <c r="B46" s="1" t="s">
        <v>1363</v>
      </c>
      <c r="C46" s="18" t="s">
        <v>376</v>
      </c>
      <c r="D46" s="1" t="s">
        <v>499</v>
      </c>
      <c r="E46" s="1" t="s">
        <v>513</v>
      </c>
      <c r="F46" s="4">
        <v>600000</v>
      </c>
      <c r="G46" s="4">
        <v>1226.4000000000001</v>
      </c>
      <c r="H46" s="4">
        <v>1.1000000000000001</v>
      </c>
    </row>
    <row r="47" spans="2:8">
      <c r="B47" s="1" t="s">
        <v>1086</v>
      </c>
      <c r="C47" s="18" t="s">
        <v>376</v>
      </c>
      <c r="D47" s="1" t="s">
        <v>381</v>
      </c>
      <c r="E47" s="1" t="s">
        <v>512</v>
      </c>
      <c r="F47" s="4">
        <v>90000</v>
      </c>
      <c r="G47" s="4">
        <v>1187.19</v>
      </c>
      <c r="H47" s="4">
        <v>1.06</v>
      </c>
    </row>
    <row r="48" spans="2:8">
      <c r="B48" s="1" t="s">
        <v>1075</v>
      </c>
      <c r="C48" s="18" t="s">
        <v>376</v>
      </c>
      <c r="D48" s="1" t="s">
        <v>396</v>
      </c>
      <c r="E48" s="1" t="s">
        <v>397</v>
      </c>
      <c r="F48" s="4">
        <v>540000</v>
      </c>
      <c r="G48" s="4">
        <v>1177.47</v>
      </c>
      <c r="H48" s="4">
        <v>1.06</v>
      </c>
    </row>
    <row r="49" spans="2:8">
      <c r="B49" s="1" t="s">
        <v>1421</v>
      </c>
      <c r="C49" s="18" t="s">
        <v>376</v>
      </c>
      <c r="D49" s="1" t="s">
        <v>412</v>
      </c>
      <c r="E49" s="1" t="s">
        <v>600</v>
      </c>
      <c r="F49" s="4">
        <v>28000</v>
      </c>
      <c r="G49" s="4">
        <v>1172.78</v>
      </c>
      <c r="H49" s="4">
        <v>1.05</v>
      </c>
    </row>
    <row r="50" spans="2:8">
      <c r="B50" s="1" t="s">
        <v>1114</v>
      </c>
      <c r="C50" s="18" t="s">
        <v>376</v>
      </c>
      <c r="D50" s="1" t="s">
        <v>422</v>
      </c>
      <c r="E50" s="1" t="s">
        <v>760</v>
      </c>
      <c r="F50" s="4">
        <v>47081</v>
      </c>
      <c r="G50" s="4">
        <v>1111.75</v>
      </c>
      <c r="H50" s="4">
        <v>1</v>
      </c>
    </row>
    <row r="51" spans="2:8">
      <c r="B51" s="1" t="s">
        <v>1434</v>
      </c>
      <c r="C51" s="18" t="s">
        <v>376</v>
      </c>
      <c r="D51" s="1" t="s">
        <v>410</v>
      </c>
      <c r="E51" s="1" t="s">
        <v>761</v>
      </c>
      <c r="F51" s="4">
        <v>47689</v>
      </c>
      <c r="G51" s="4">
        <v>1066.1099999999999</v>
      </c>
      <c r="H51" s="4">
        <v>0.96</v>
      </c>
    </row>
    <row r="52" spans="2:8">
      <c r="B52" s="1" t="s">
        <v>1132</v>
      </c>
      <c r="C52" s="18" t="s">
        <v>376</v>
      </c>
      <c r="D52" s="1" t="s">
        <v>527</v>
      </c>
      <c r="E52" s="1" t="s">
        <v>688</v>
      </c>
      <c r="F52" s="4">
        <v>270000</v>
      </c>
      <c r="G52" s="4">
        <v>1054.22</v>
      </c>
      <c r="H52" s="4">
        <v>0.94</v>
      </c>
    </row>
    <row r="53" spans="2:8">
      <c r="B53" s="1" t="s">
        <v>1111</v>
      </c>
      <c r="C53" s="18" t="s">
        <v>376</v>
      </c>
      <c r="D53" s="1" t="s">
        <v>410</v>
      </c>
      <c r="E53" s="1" t="s">
        <v>735</v>
      </c>
      <c r="F53" s="4">
        <v>48000</v>
      </c>
      <c r="G53" s="4">
        <v>1040.06</v>
      </c>
      <c r="H53" s="4">
        <v>0.93</v>
      </c>
    </row>
    <row r="54" spans="2:8">
      <c r="B54" s="1" t="s">
        <v>1120</v>
      </c>
      <c r="C54" s="18" t="s">
        <v>376</v>
      </c>
      <c r="D54" s="1" t="s">
        <v>396</v>
      </c>
      <c r="E54" s="1" t="s">
        <v>762</v>
      </c>
      <c r="F54" s="4">
        <v>68000</v>
      </c>
      <c r="G54" s="4">
        <v>1007.28</v>
      </c>
      <c r="H54" s="4">
        <v>0.9</v>
      </c>
    </row>
    <row r="55" spans="2:8">
      <c r="B55" s="1" t="s">
        <v>1365</v>
      </c>
      <c r="C55" s="18" t="s">
        <v>376</v>
      </c>
      <c r="D55" s="1" t="s">
        <v>499</v>
      </c>
      <c r="E55" s="1" t="s">
        <v>640</v>
      </c>
      <c r="F55" s="4">
        <v>800000</v>
      </c>
      <c r="G55" s="4">
        <v>995.2</v>
      </c>
      <c r="H55" s="4">
        <v>0.89</v>
      </c>
    </row>
    <row r="56" spans="2:8">
      <c r="B56" s="1" t="s">
        <v>686</v>
      </c>
      <c r="C56" s="18" t="s">
        <v>376</v>
      </c>
      <c r="D56" s="1" t="s">
        <v>377</v>
      </c>
      <c r="E56" s="1" t="s">
        <v>687</v>
      </c>
      <c r="F56" s="4">
        <v>1200000</v>
      </c>
      <c r="G56" s="4">
        <v>983.4</v>
      </c>
      <c r="H56" s="4">
        <v>0.88</v>
      </c>
    </row>
    <row r="57" spans="2:8">
      <c r="B57" s="1" t="s">
        <v>1136</v>
      </c>
      <c r="C57" s="18" t="s">
        <v>376</v>
      </c>
      <c r="D57" s="1" t="s">
        <v>410</v>
      </c>
      <c r="E57" s="1" t="s">
        <v>414</v>
      </c>
      <c r="F57" s="4">
        <v>19200</v>
      </c>
      <c r="G57" s="4">
        <v>942.14</v>
      </c>
      <c r="H57" s="4">
        <v>0.84</v>
      </c>
    </row>
    <row r="58" spans="2:8">
      <c r="B58" s="1" t="s">
        <v>1109</v>
      </c>
      <c r="C58" s="18" t="s">
        <v>376</v>
      </c>
      <c r="D58" s="1" t="s">
        <v>400</v>
      </c>
      <c r="E58" s="1" t="s">
        <v>696</v>
      </c>
      <c r="F58" s="4">
        <v>35000</v>
      </c>
      <c r="G58" s="4">
        <v>856.14</v>
      </c>
      <c r="H58" s="4">
        <v>0.77</v>
      </c>
    </row>
    <row r="59" spans="2:8">
      <c r="B59" s="1" t="s">
        <v>1422</v>
      </c>
      <c r="C59" s="18" t="s">
        <v>376</v>
      </c>
      <c r="D59" s="1" t="s">
        <v>377</v>
      </c>
      <c r="E59" s="1" t="s">
        <v>661</v>
      </c>
      <c r="F59" s="4">
        <v>525000</v>
      </c>
      <c r="G59" s="4">
        <v>667.54</v>
      </c>
      <c r="H59" s="4">
        <v>0.6</v>
      </c>
    </row>
    <row r="60" spans="2:8">
      <c r="B60" s="1" t="s">
        <v>1459</v>
      </c>
      <c r="C60" s="18" t="s">
        <v>376</v>
      </c>
      <c r="D60" s="1" t="s">
        <v>377</v>
      </c>
      <c r="E60" s="1" t="s">
        <v>542</v>
      </c>
      <c r="F60" s="4">
        <v>150000</v>
      </c>
      <c r="G60" s="4">
        <v>556.35</v>
      </c>
      <c r="H60" s="4">
        <v>0.5</v>
      </c>
    </row>
    <row r="61" spans="2:8" s="122" customFormat="1">
      <c r="B61" s="122" t="s">
        <v>1460</v>
      </c>
      <c r="C61" s="121" t="s">
        <v>376</v>
      </c>
      <c r="D61" s="122" t="s">
        <v>481</v>
      </c>
      <c r="E61" s="122" t="s">
        <v>763</v>
      </c>
      <c r="F61" s="123">
        <v>945000</v>
      </c>
      <c r="G61" s="123">
        <v>19.850000000000001</v>
      </c>
      <c r="H61" s="123">
        <v>0.02</v>
      </c>
    </row>
    <row r="62" spans="2:8">
      <c r="B62" s="15" t="s">
        <v>925</v>
      </c>
      <c r="G62" s="8">
        <f>SUM(G15:G61)</f>
        <v>108806.68000000001</v>
      </c>
      <c r="H62" s="8">
        <f>SUM(H15:H61)</f>
        <v>97.509999999999991</v>
      </c>
    </row>
    <row r="63" spans="2:8" s="10" customFormat="1">
      <c r="B63" s="11" t="s">
        <v>2485</v>
      </c>
      <c r="C63" s="130"/>
      <c r="F63" s="16"/>
      <c r="G63" s="13"/>
      <c r="H63" s="13"/>
    </row>
    <row r="64" spans="2:8" s="10" customFormat="1">
      <c r="B64" s="11" t="s">
        <v>2486</v>
      </c>
      <c r="C64" s="130"/>
      <c r="F64" s="16"/>
      <c r="G64" s="13"/>
      <c r="H64" s="13"/>
    </row>
    <row r="65" spans="2:8" s="122" customFormat="1">
      <c r="B65" s="122" t="s">
        <v>498</v>
      </c>
      <c r="C65" s="121" t="s">
        <v>376</v>
      </c>
      <c r="D65" s="122" t="s">
        <v>499</v>
      </c>
      <c r="E65" s="122" t="s">
        <v>500</v>
      </c>
      <c r="F65" s="123">
        <v>599500</v>
      </c>
      <c r="G65" s="123">
        <v>725.16</v>
      </c>
      <c r="H65" s="123">
        <v>0.65</v>
      </c>
    </row>
    <row r="66" spans="2:8" s="10" customFormat="1">
      <c r="B66" s="11" t="s">
        <v>928</v>
      </c>
      <c r="C66" s="130"/>
      <c r="F66" s="16"/>
      <c r="G66" s="13">
        <f>SUM(G65)</f>
        <v>725.16</v>
      </c>
      <c r="H66" s="13">
        <f>SUM(H65)</f>
        <v>0.65</v>
      </c>
    </row>
    <row r="67" spans="2:8" s="10" customFormat="1">
      <c r="B67" s="11" t="s">
        <v>929</v>
      </c>
      <c r="C67" s="130"/>
      <c r="F67" s="16"/>
      <c r="G67" s="13">
        <f>+G62+G66</f>
        <v>109531.84000000001</v>
      </c>
      <c r="H67" s="13">
        <f>+H62+H66</f>
        <v>98.16</v>
      </c>
    </row>
    <row r="68" spans="2:8">
      <c r="B68" s="2" t="s">
        <v>450</v>
      </c>
      <c r="C68" s="20"/>
      <c r="D68" s="2"/>
      <c r="E68" s="2"/>
      <c r="F68" s="8"/>
      <c r="G68" s="8">
        <v>2429.0100000000002</v>
      </c>
      <c r="H68" s="8">
        <v>2.1800000000000002</v>
      </c>
    </row>
    <row r="69" spans="2:8">
      <c r="B69" s="2" t="s">
        <v>361</v>
      </c>
      <c r="C69" s="20"/>
      <c r="D69" s="2"/>
      <c r="E69" s="2"/>
      <c r="F69" s="8"/>
      <c r="G69" s="8">
        <f>+G67+G68</f>
        <v>111960.85</v>
      </c>
      <c r="H69" s="8">
        <f>+H67+H68</f>
        <v>100.34</v>
      </c>
    </row>
    <row r="70" spans="2:8">
      <c r="B70" s="2" t="s">
        <v>503</v>
      </c>
      <c r="C70" s="20"/>
      <c r="D70" s="2"/>
      <c r="E70" s="2"/>
      <c r="F70" s="8"/>
      <c r="G70" s="8">
        <f>+G71-G69</f>
        <v>-389.12530840000545</v>
      </c>
      <c r="H70" s="8">
        <f>+H71-H69</f>
        <v>-0.34000000000000341</v>
      </c>
    </row>
    <row r="71" spans="2:8">
      <c r="B71" s="2" t="s">
        <v>363</v>
      </c>
      <c r="C71" s="20"/>
      <c r="D71" s="2"/>
      <c r="E71" s="2"/>
      <c r="F71" s="8"/>
      <c r="G71" s="8">
        <v>111571.7246916</v>
      </c>
      <c r="H71" s="8">
        <v>100</v>
      </c>
    </row>
    <row r="72" spans="2:8">
      <c r="B72" s="1" t="s">
        <v>364</v>
      </c>
    </row>
    <row r="73" spans="2:8">
      <c r="B73" s="1" t="s">
        <v>365</v>
      </c>
    </row>
    <row r="74" spans="2:8">
      <c r="B74" s="1" t="s">
        <v>366</v>
      </c>
      <c r="C74" s="21">
        <v>44561</v>
      </c>
    </row>
    <row r="75" spans="2:8" ht="25.5">
      <c r="B75" s="9" t="s">
        <v>367</v>
      </c>
      <c r="C75" s="18" t="s">
        <v>368</v>
      </c>
    </row>
    <row r="76" spans="2:8">
      <c r="B76" s="2"/>
    </row>
    <row r="77" spans="2:8">
      <c r="B77" s="2" t="s">
        <v>369</v>
      </c>
    </row>
    <row r="78" spans="2:8">
      <c r="B78" s="2" t="s">
        <v>451</v>
      </c>
    </row>
    <row r="79" spans="2:8">
      <c r="B79" s="2" t="s">
        <v>370</v>
      </c>
    </row>
    <row r="80" spans="2:8">
      <c r="B80" s="2" t="s">
        <v>764</v>
      </c>
      <c r="C80" s="20"/>
    </row>
    <row r="81" spans="2:3">
      <c r="B81" s="2" t="s">
        <v>765</v>
      </c>
      <c r="C81" s="20"/>
    </row>
    <row r="82" spans="2:3">
      <c r="B82" s="2" t="s">
        <v>955</v>
      </c>
      <c r="C82" s="20"/>
    </row>
    <row r="83" spans="2:3">
      <c r="B83" s="2" t="s">
        <v>766</v>
      </c>
      <c r="C83" s="20"/>
    </row>
    <row r="84" spans="2:3">
      <c r="B84" s="2" t="s">
        <v>767</v>
      </c>
      <c r="C84" s="20"/>
    </row>
    <row r="85" spans="2:3">
      <c r="B85" s="2" t="s">
        <v>768</v>
      </c>
      <c r="C85" s="20"/>
    </row>
    <row r="86" spans="2:3">
      <c r="B86" s="2" t="s">
        <v>769</v>
      </c>
      <c r="C86" s="20"/>
    </row>
    <row r="87" spans="2:3">
      <c r="B87" s="2" t="s">
        <v>770</v>
      </c>
      <c r="C87" s="20"/>
    </row>
    <row r="88" spans="2:3">
      <c r="B88" s="39" t="s">
        <v>1599</v>
      </c>
      <c r="C88" s="20"/>
    </row>
    <row r="89" spans="2:3">
      <c r="B89" s="39" t="s">
        <v>371</v>
      </c>
    </row>
    <row r="90" spans="2:3">
      <c r="B90" s="39" t="s">
        <v>372</v>
      </c>
    </row>
  </sheetData>
  <mergeCells count="3">
    <mergeCell ref="B1:E1"/>
    <mergeCell ref="C3:C7"/>
    <mergeCell ref="D3:D7"/>
  </mergeCells>
  <phoneticPr fontId="0" type="noConversion"/>
  <hyperlinks>
    <hyperlink ref="A1" location="Index!A1" display="Index" xr:uid="{00000000-0004-0000-0F00-000000000000}"/>
  </hyperlinks>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dimension ref="A1:I80"/>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1.5703125" style="4" bestFit="1" customWidth="1"/>
    <col min="7" max="7" width="18.140625" style="4" bestFit="1" customWidth="1"/>
    <col min="8" max="8" width="9.140625" style="4" bestFit="1"/>
    <col min="9" max="9" width="1.7109375" style="1" customWidth="1"/>
    <col min="10" max="16384" width="9.140625" style="1"/>
  </cols>
  <sheetData>
    <row r="1" spans="1:9">
      <c r="A1" s="3" t="s">
        <v>248</v>
      </c>
      <c r="B1" s="375" t="s">
        <v>316</v>
      </c>
      <c r="C1" s="375"/>
      <c r="D1" s="375"/>
      <c r="E1" s="375"/>
    </row>
    <row r="2" spans="1:9" ht="13.5" thickBot="1"/>
    <row r="3" spans="1:9" s="10" customFormat="1" ht="15">
      <c r="B3" s="28" t="s">
        <v>984</v>
      </c>
      <c r="C3" s="394"/>
      <c r="D3" s="379"/>
      <c r="F3" s="16"/>
      <c r="G3" s="16"/>
      <c r="H3" s="16"/>
    </row>
    <row r="4" spans="1:9" s="10" customFormat="1" ht="15">
      <c r="B4" s="29" t="s">
        <v>985</v>
      </c>
      <c r="C4" s="395"/>
      <c r="D4" s="380"/>
      <c r="F4" s="16"/>
      <c r="G4" s="16"/>
      <c r="H4" s="16"/>
    </row>
    <row r="5" spans="1:9" s="10" customFormat="1" ht="15">
      <c r="B5" s="30" t="s">
        <v>960</v>
      </c>
      <c r="C5" s="395"/>
      <c r="D5" s="380"/>
      <c r="F5" s="16"/>
      <c r="G5" s="16"/>
      <c r="H5" s="16"/>
    </row>
    <row r="6" spans="1:9" s="10" customFormat="1" ht="15">
      <c r="B6" s="29" t="s">
        <v>975</v>
      </c>
      <c r="C6" s="395"/>
      <c r="D6" s="380"/>
      <c r="F6" s="16"/>
      <c r="G6" s="16"/>
      <c r="H6" s="16"/>
    </row>
    <row r="7" spans="1:9" s="10" customFormat="1" ht="30.75" thickBot="1">
      <c r="B7" s="31" t="s">
        <v>986</v>
      </c>
      <c r="C7" s="396"/>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3100000</v>
      </c>
      <c r="G15" s="4">
        <v>22944.65</v>
      </c>
      <c r="H15" s="4">
        <v>8.0399999999999991</v>
      </c>
    </row>
    <row r="16" spans="1:9">
      <c r="B16" s="1" t="s">
        <v>1083</v>
      </c>
      <c r="C16" s="18" t="s">
        <v>376</v>
      </c>
      <c r="D16" s="1" t="s">
        <v>379</v>
      </c>
      <c r="E16" s="1" t="s">
        <v>380</v>
      </c>
      <c r="F16" s="4">
        <v>750000</v>
      </c>
      <c r="G16" s="4">
        <v>17761.13</v>
      </c>
      <c r="H16" s="4">
        <v>6.22</v>
      </c>
    </row>
    <row r="17" spans="2:8">
      <c r="B17" s="1" t="s">
        <v>1362</v>
      </c>
      <c r="C17" s="18" t="s">
        <v>376</v>
      </c>
      <c r="D17" s="1" t="s">
        <v>377</v>
      </c>
      <c r="E17" s="1" t="s">
        <v>383</v>
      </c>
      <c r="F17" s="4">
        <v>1050000</v>
      </c>
      <c r="G17" s="4">
        <v>15533.7</v>
      </c>
      <c r="H17" s="4">
        <v>5.44</v>
      </c>
    </row>
    <row r="18" spans="2:8">
      <c r="B18" s="1" t="s">
        <v>628</v>
      </c>
      <c r="C18" s="18" t="s">
        <v>376</v>
      </c>
      <c r="D18" s="1" t="s">
        <v>377</v>
      </c>
      <c r="E18" s="1" t="s">
        <v>629</v>
      </c>
      <c r="F18" s="4">
        <v>3200000</v>
      </c>
      <c r="G18" s="4">
        <v>14734.4</v>
      </c>
      <c r="H18" s="4">
        <v>5.16</v>
      </c>
    </row>
    <row r="19" spans="2:8">
      <c r="B19" s="1" t="s">
        <v>1432</v>
      </c>
      <c r="C19" s="18" t="s">
        <v>376</v>
      </c>
      <c r="D19" s="1" t="s">
        <v>398</v>
      </c>
      <c r="E19" s="1" t="s">
        <v>771</v>
      </c>
      <c r="F19" s="4">
        <v>1393924</v>
      </c>
      <c r="G19" s="4">
        <v>12723.74</v>
      </c>
      <c r="H19" s="4">
        <v>4.46</v>
      </c>
    </row>
    <row r="20" spans="2:8">
      <c r="B20" s="1" t="s">
        <v>1077</v>
      </c>
      <c r="C20" s="18" t="s">
        <v>376</v>
      </c>
      <c r="D20" s="1" t="s">
        <v>381</v>
      </c>
      <c r="E20" s="1" t="s">
        <v>384</v>
      </c>
      <c r="F20" s="4">
        <v>330000</v>
      </c>
      <c r="G20" s="4">
        <v>12336.56</v>
      </c>
      <c r="H20" s="4">
        <v>4.32</v>
      </c>
    </row>
    <row r="21" spans="2:8">
      <c r="B21" s="1" t="s">
        <v>1376</v>
      </c>
      <c r="C21" s="18" t="s">
        <v>376</v>
      </c>
      <c r="D21" s="1" t="s">
        <v>396</v>
      </c>
      <c r="E21" s="1" t="s">
        <v>772</v>
      </c>
      <c r="F21" s="4">
        <v>1310000</v>
      </c>
      <c r="G21" s="4">
        <v>11636.73</v>
      </c>
      <c r="H21" s="4">
        <v>4.08</v>
      </c>
    </row>
    <row r="22" spans="2:8">
      <c r="B22" s="1" t="s">
        <v>1100</v>
      </c>
      <c r="C22" s="18" t="s">
        <v>376</v>
      </c>
      <c r="D22" s="1" t="s">
        <v>391</v>
      </c>
      <c r="E22" s="1" t="s">
        <v>392</v>
      </c>
      <c r="F22" s="4">
        <v>1450000</v>
      </c>
      <c r="G22" s="4">
        <v>9915.1</v>
      </c>
      <c r="H22" s="4">
        <v>3.47</v>
      </c>
    </row>
    <row r="23" spans="2:8">
      <c r="B23" s="1" t="s">
        <v>1375</v>
      </c>
      <c r="C23" s="18" t="s">
        <v>376</v>
      </c>
      <c r="D23" s="1" t="s">
        <v>436</v>
      </c>
      <c r="E23" s="1" t="s">
        <v>479</v>
      </c>
      <c r="F23" s="4">
        <v>2850000</v>
      </c>
      <c r="G23" s="4">
        <v>8411.7800000000007</v>
      </c>
      <c r="H23" s="4">
        <v>2.95</v>
      </c>
    </row>
    <row r="24" spans="2:8">
      <c r="B24" s="1" t="s">
        <v>1430</v>
      </c>
      <c r="C24" s="18" t="s">
        <v>376</v>
      </c>
      <c r="D24" s="1" t="s">
        <v>398</v>
      </c>
      <c r="E24" s="1" t="s">
        <v>460</v>
      </c>
      <c r="F24" s="4">
        <v>476950</v>
      </c>
      <c r="G24" s="4">
        <v>8369.52</v>
      </c>
      <c r="H24" s="4">
        <v>2.93</v>
      </c>
    </row>
    <row r="25" spans="2:8">
      <c r="B25" s="1" t="s">
        <v>1183</v>
      </c>
      <c r="C25" s="18" t="s">
        <v>376</v>
      </c>
      <c r="D25" s="1" t="s">
        <v>417</v>
      </c>
      <c r="E25" s="1" t="s">
        <v>773</v>
      </c>
      <c r="F25" s="4">
        <v>3000000</v>
      </c>
      <c r="G25" s="4">
        <v>8167.5</v>
      </c>
      <c r="H25" s="4">
        <v>2.86</v>
      </c>
    </row>
    <row r="26" spans="2:8">
      <c r="B26" s="1" t="s">
        <v>1186</v>
      </c>
      <c r="C26" s="18" t="s">
        <v>376</v>
      </c>
      <c r="D26" s="1" t="s">
        <v>377</v>
      </c>
      <c r="E26" s="1" t="s">
        <v>659</v>
      </c>
      <c r="F26" s="4">
        <v>14000000</v>
      </c>
      <c r="G26" s="4">
        <v>6769</v>
      </c>
      <c r="H26" s="4">
        <v>2.37</v>
      </c>
    </row>
    <row r="27" spans="2:8">
      <c r="B27" s="1" t="s">
        <v>1105</v>
      </c>
      <c r="C27" s="18" t="s">
        <v>376</v>
      </c>
      <c r="D27" s="1" t="s">
        <v>381</v>
      </c>
      <c r="E27" s="1" t="s">
        <v>382</v>
      </c>
      <c r="F27" s="4">
        <v>350000</v>
      </c>
      <c r="G27" s="4">
        <v>6607.13</v>
      </c>
      <c r="H27" s="4">
        <v>2.3199999999999998</v>
      </c>
    </row>
    <row r="28" spans="2:8">
      <c r="B28" s="1" t="s">
        <v>1150</v>
      </c>
      <c r="C28" s="18" t="s">
        <v>376</v>
      </c>
      <c r="D28" s="1" t="s">
        <v>438</v>
      </c>
      <c r="E28" s="1" t="s">
        <v>613</v>
      </c>
      <c r="F28" s="4">
        <v>210000</v>
      </c>
      <c r="G28" s="4">
        <v>6371.82</v>
      </c>
      <c r="H28" s="4">
        <v>2.23</v>
      </c>
    </row>
    <row r="29" spans="2:8">
      <c r="B29" s="1" t="s">
        <v>1427</v>
      </c>
      <c r="C29" s="18" t="s">
        <v>376</v>
      </c>
      <c r="D29" s="1" t="s">
        <v>412</v>
      </c>
      <c r="E29" s="1" t="s">
        <v>458</v>
      </c>
      <c r="F29" s="4">
        <v>202011</v>
      </c>
      <c r="G29" s="4">
        <v>6123.16</v>
      </c>
      <c r="H29" s="4">
        <v>2.15</v>
      </c>
    </row>
    <row r="30" spans="2:8">
      <c r="B30" s="1" t="s">
        <v>1461</v>
      </c>
      <c r="C30" s="18" t="s">
        <v>376</v>
      </c>
      <c r="D30" s="1" t="s">
        <v>394</v>
      </c>
      <c r="E30" s="1" t="s">
        <v>740</v>
      </c>
      <c r="F30" s="4">
        <v>300000</v>
      </c>
      <c r="G30" s="4">
        <v>5617.35</v>
      </c>
      <c r="H30" s="4">
        <v>1.97</v>
      </c>
    </row>
    <row r="31" spans="2:8">
      <c r="B31" s="1" t="s">
        <v>1431</v>
      </c>
      <c r="C31" s="18" t="s">
        <v>376</v>
      </c>
      <c r="D31" s="1" t="s">
        <v>410</v>
      </c>
      <c r="E31" s="1" t="s">
        <v>774</v>
      </c>
      <c r="F31" s="4">
        <v>600100</v>
      </c>
      <c r="G31" s="4">
        <v>5428.8</v>
      </c>
      <c r="H31" s="4">
        <v>1.9</v>
      </c>
    </row>
    <row r="32" spans="2:8">
      <c r="B32" s="1" t="s">
        <v>1368</v>
      </c>
      <c r="C32" s="18" t="s">
        <v>376</v>
      </c>
      <c r="D32" s="1" t="s">
        <v>394</v>
      </c>
      <c r="E32" s="1" t="s">
        <v>690</v>
      </c>
      <c r="F32" s="4">
        <v>575000</v>
      </c>
      <c r="G32" s="4">
        <v>5415.35</v>
      </c>
      <c r="H32" s="4">
        <v>1.9</v>
      </c>
    </row>
    <row r="33" spans="2:8">
      <c r="B33" s="1" t="s">
        <v>1201</v>
      </c>
      <c r="C33" s="18" t="s">
        <v>376</v>
      </c>
      <c r="D33" s="1" t="s">
        <v>426</v>
      </c>
      <c r="E33" s="1" t="s">
        <v>533</v>
      </c>
      <c r="F33" s="4">
        <v>450000</v>
      </c>
      <c r="G33" s="4">
        <v>5382</v>
      </c>
      <c r="H33" s="4">
        <v>1.89</v>
      </c>
    </row>
    <row r="34" spans="2:8">
      <c r="B34" s="1" t="s">
        <v>1091</v>
      </c>
      <c r="C34" s="18" t="s">
        <v>376</v>
      </c>
      <c r="D34" s="1" t="s">
        <v>377</v>
      </c>
      <c r="E34" s="1" t="s">
        <v>387</v>
      </c>
      <c r="F34" s="4">
        <v>290000</v>
      </c>
      <c r="G34" s="4">
        <v>5208.6899999999996</v>
      </c>
      <c r="H34" s="4">
        <v>1.83</v>
      </c>
    </row>
    <row r="35" spans="2:8">
      <c r="B35" s="1" t="s">
        <v>1462</v>
      </c>
      <c r="C35" s="18" t="s">
        <v>376</v>
      </c>
      <c r="D35" s="1" t="s">
        <v>467</v>
      </c>
      <c r="E35" s="1" t="s">
        <v>775</v>
      </c>
      <c r="F35" s="4">
        <v>1711730</v>
      </c>
      <c r="G35" s="4">
        <v>5088.97</v>
      </c>
      <c r="H35" s="4">
        <v>1.78</v>
      </c>
    </row>
    <row r="36" spans="2:8">
      <c r="B36" s="1" t="s">
        <v>1434</v>
      </c>
      <c r="C36" s="18" t="s">
        <v>376</v>
      </c>
      <c r="D36" s="1" t="s">
        <v>410</v>
      </c>
      <c r="E36" s="1" t="s">
        <v>761</v>
      </c>
      <c r="F36" s="4">
        <v>227500</v>
      </c>
      <c r="G36" s="4">
        <v>5085.88</v>
      </c>
      <c r="H36" s="4">
        <v>1.78</v>
      </c>
    </row>
    <row r="37" spans="2:8">
      <c r="B37" s="1" t="s">
        <v>1428</v>
      </c>
      <c r="C37" s="18" t="s">
        <v>376</v>
      </c>
      <c r="D37" s="1" t="s">
        <v>456</v>
      </c>
      <c r="E37" s="1" t="s">
        <v>457</v>
      </c>
      <c r="F37" s="4">
        <v>3500000</v>
      </c>
      <c r="G37" s="4">
        <v>5069.75</v>
      </c>
      <c r="H37" s="4">
        <v>1.78</v>
      </c>
    </row>
    <row r="38" spans="2:8">
      <c r="B38" s="1" t="s">
        <v>1075</v>
      </c>
      <c r="C38" s="18" t="s">
        <v>376</v>
      </c>
      <c r="D38" s="1" t="s">
        <v>396</v>
      </c>
      <c r="E38" s="1" t="s">
        <v>397</v>
      </c>
      <c r="F38" s="4">
        <v>2303000</v>
      </c>
      <c r="G38" s="4">
        <v>5021.6899999999996</v>
      </c>
      <c r="H38" s="4">
        <v>1.76</v>
      </c>
    </row>
    <row r="39" spans="2:8">
      <c r="B39" s="1" t="s">
        <v>1095</v>
      </c>
      <c r="C39" s="18" t="s">
        <v>376</v>
      </c>
      <c r="D39" s="1" t="s">
        <v>389</v>
      </c>
      <c r="E39" s="1" t="s">
        <v>390</v>
      </c>
      <c r="F39" s="4">
        <v>190300</v>
      </c>
      <c r="G39" s="4">
        <v>4922.01</v>
      </c>
      <c r="H39" s="4">
        <v>1.72</v>
      </c>
    </row>
    <row r="40" spans="2:8">
      <c r="B40" s="1" t="s">
        <v>1104</v>
      </c>
      <c r="C40" s="18" t="s">
        <v>376</v>
      </c>
      <c r="D40" s="1" t="s">
        <v>408</v>
      </c>
      <c r="E40" s="1" t="s">
        <v>409</v>
      </c>
      <c r="F40" s="4">
        <v>235832</v>
      </c>
      <c r="G40" s="4">
        <v>4471.1400000000003</v>
      </c>
      <c r="H40" s="4">
        <v>1.57</v>
      </c>
    </row>
    <row r="41" spans="2:8">
      <c r="B41" s="1" t="s">
        <v>1185</v>
      </c>
      <c r="C41" s="18" t="s">
        <v>376</v>
      </c>
      <c r="D41" s="1" t="s">
        <v>381</v>
      </c>
      <c r="E41" s="1" t="s">
        <v>522</v>
      </c>
      <c r="F41" s="4">
        <v>110000</v>
      </c>
      <c r="G41" s="4">
        <v>4357.32</v>
      </c>
      <c r="H41" s="4">
        <v>1.53</v>
      </c>
    </row>
    <row r="42" spans="2:8">
      <c r="B42" s="1" t="s">
        <v>1127</v>
      </c>
      <c r="C42" s="18" t="s">
        <v>376</v>
      </c>
      <c r="D42" s="1" t="s">
        <v>419</v>
      </c>
      <c r="E42" s="1" t="s">
        <v>420</v>
      </c>
      <c r="F42" s="4">
        <v>56000</v>
      </c>
      <c r="G42" s="4">
        <v>4250.99</v>
      </c>
      <c r="H42" s="4">
        <v>1.49</v>
      </c>
    </row>
    <row r="43" spans="2:8">
      <c r="B43" s="1" t="s">
        <v>1429</v>
      </c>
      <c r="C43" s="18" t="s">
        <v>376</v>
      </c>
      <c r="D43" s="1" t="s">
        <v>461</v>
      </c>
      <c r="E43" s="1" t="s">
        <v>462</v>
      </c>
      <c r="F43" s="4">
        <v>489385</v>
      </c>
      <c r="G43" s="4">
        <v>4190.8500000000004</v>
      </c>
      <c r="H43" s="4">
        <v>1.47</v>
      </c>
    </row>
    <row r="44" spans="2:8">
      <c r="B44" s="1" t="s">
        <v>1138</v>
      </c>
      <c r="C44" s="18" t="s">
        <v>376</v>
      </c>
      <c r="D44" s="1" t="s">
        <v>419</v>
      </c>
      <c r="E44" s="1" t="s">
        <v>428</v>
      </c>
      <c r="F44" s="4">
        <v>180000</v>
      </c>
      <c r="G44" s="4">
        <v>3988.35</v>
      </c>
      <c r="H44" s="4">
        <v>1.4</v>
      </c>
    </row>
    <row r="45" spans="2:8">
      <c r="B45" s="1" t="s">
        <v>1373</v>
      </c>
      <c r="C45" s="18" t="s">
        <v>376</v>
      </c>
      <c r="D45" s="1" t="s">
        <v>396</v>
      </c>
      <c r="E45" s="1" t="s">
        <v>480</v>
      </c>
      <c r="F45" s="4">
        <v>181800</v>
      </c>
      <c r="G45" s="4">
        <v>3718.63</v>
      </c>
      <c r="H45" s="4">
        <v>1.3</v>
      </c>
    </row>
    <row r="46" spans="2:8">
      <c r="B46" s="1" t="s">
        <v>1463</v>
      </c>
      <c r="C46" s="18" t="s">
        <v>376</v>
      </c>
      <c r="D46" s="1" t="s">
        <v>394</v>
      </c>
      <c r="E46" s="1" t="s">
        <v>465</v>
      </c>
      <c r="F46" s="4">
        <v>91250</v>
      </c>
      <c r="G46" s="4">
        <v>3353.21</v>
      </c>
      <c r="H46" s="4">
        <v>1.17</v>
      </c>
    </row>
    <row r="47" spans="2:8">
      <c r="B47" s="1" t="s">
        <v>1464</v>
      </c>
      <c r="C47" s="18" t="s">
        <v>376</v>
      </c>
      <c r="D47" s="1" t="s">
        <v>419</v>
      </c>
      <c r="E47" s="1" t="s">
        <v>776</v>
      </c>
      <c r="F47" s="4">
        <v>650000</v>
      </c>
      <c r="G47" s="4">
        <v>3245.78</v>
      </c>
      <c r="H47" s="4">
        <v>1.1399999999999999</v>
      </c>
    </row>
    <row r="48" spans="2:8">
      <c r="B48" s="1" t="s">
        <v>1417</v>
      </c>
      <c r="C48" s="18" t="s">
        <v>376</v>
      </c>
      <c r="D48" s="1" t="s">
        <v>422</v>
      </c>
      <c r="E48" s="1" t="s">
        <v>423</v>
      </c>
      <c r="F48" s="4">
        <v>180000</v>
      </c>
      <c r="G48" s="4">
        <v>3216.42</v>
      </c>
      <c r="H48" s="4">
        <v>1.1299999999999999</v>
      </c>
    </row>
    <row r="49" spans="2:9">
      <c r="B49" s="1" t="s">
        <v>1194</v>
      </c>
      <c r="C49" s="18" t="s">
        <v>376</v>
      </c>
      <c r="D49" s="1" t="s">
        <v>538</v>
      </c>
      <c r="E49" s="1" t="s">
        <v>669</v>
      </c>
      <c r="F49" s="4">
        <v>375000</v>
      </c>
      <c r="G49" s="4">
        <v>3139.31</v>
      </c>
      <c r="H49" s="4">
        <v>1.1000000000000001</v>
      </c>
    </row>
    <row r="50" spans="2:9">
      <c r="B50" s="1" t="s">
        <v>1465</v>
      </c>
      <c r="C50" s="18" t="s">
        <v>376</v>
      </c>
      <c r="D50" s="1" t="s">
        <v>467</v>
      </c>
      <c r="E50" s="1" t="s">
        <v>777</v>
      </c>
      <c r="F50" s="4">
        <v>502392</v>
      </c>
      <c r="G50" s="4">
        <v>3114.33</v>
      </c>
      <c r="H50" s="4">
        <v>1.0900000000000001</v>
      </c>
    </row>
    <row r="51" spans="2:9">
      <c r="B51" s="1" t="s">
        <v>1076</v>
      </c>
      <c r="C51" s="18" t="s">
        <v>376</v>
      </c>
      <c r="D51" s="1" t="s">
        <v>396</v>
      </c>
      <c r="E51" s="1" t="s">
        <v>402</v>
      </c>
      <c r="F51" s="4">
        <v>115000</v>
      </c>
      <c r="G51" s="4">
        <v>2714.17</v>
      </c>
      <c r="H51" s="4">
        <v>0.95</v>
      </c>
    </row>
    <row r="52" spans="2:9">
      <c r="B52" s="1" t="s">
        <v>1416</v>
      </c>
      <c r="C52" s="18" t="s">
        <v>376</v>
      </c>
      <c r="D52" s="1" t="s">
        <v>538</v>
      </c>
      <c r="E52" s="1" t="s">
        <v>667</v>
      </c>
      <c r="F52" s="4">
        <v>30000</v>
      </c>
      <c r="G52" s="4">
        <v>2227.94</v>
      </c>
      <c r="H52" s="4">
        <v>0.78</v>
      </c>
    </row>
    <row r="53" spans="2:9">
      <c r="B53" s="1" t="s">
        <v>1084</v>
      </c>
      <c r="C53" s="18" t="s">
        <v>376</v>
      </c>
      <c r="D53" s="1" t="s">
        <v>410</v>
      </c>
      <c r="E53" s="1" t="s">
        <v>411</v>
      </c>
      <c r="F53" s="4">
        <v>27375</v>
      </c>
      <c r="G53" s="4">
        <v>1280.6600000000001</v>
      </c>
      <c r="H53" s="4">
        <v>0.45</v>
      </c>
    </row>
    <row r="54" spans="2:9">
      <c r="B54" s="1" t="s">
        <v>1381</v>
      </c>
      <c r="C54" s="18" t="s">
        <v>376</v>
      </c>
      <c r="D54" s="1" t="s">
        <v>391</v>
      </c>
      <c r="E54" s="1" t="s">
        <v>702</v>
      </c>
      <c r="F54" s="4">
        <v>103571</v>
      </c>
      <c r="G54" s="4">
        <v>365.24</v>
      </c>
      <c r="H54" s="4">
        <v>0.13</v>
      </c>
    </row>
    <row r="55" spans="2:9">
      <c r="B55" s="1" t="s">
        <v>1460</v>
      </c>
      <c r="C55" s="18" t="s">
        <v>376</v>
      </c>
      <c r="D55" s="1" t="s">
        <v>481</v>
      </c>
      <c r="E55" s="1" t="s">
        <v>763</v>
      </c>
      <c r="F55" s="4">
        <v>210000</v>
      </c>
      <c r="G55" s="4">
        <v>4.41</v>
      </c>
      <c r="H55" s="4">
        <v>0</v>
      </c>
      <c r="I55" s="1" t="s">
        <v>663</v>
      </c>
    </row>
    <row r="56" spans="2:9">
      <c r="B56" s="2" t="s">
        <v>449</v>
      </c>
      <c r="C56" s="20"/>
      <c r="D56" s="2"/>
      <c r="E56" s="2"/>
      <c r="F56" s="8"/>
      <c r="G56" s="8">
        <f>SUM(G15:G55)</f>
        <v>268285.15999999997</v>
      </c>
      <c r="H56" s="8">
        <f>SUM(H15:H55)</f>
        <v>94.009999999999991</v>
      </c>
    </row>
    <row r="57" spans="2:9">
      <c r="B57" s="2" t="s">
        <v>501</v>
      </c>
      <c r="C57" s="20"/>
      <c r="D57" s="2"/>
      <c r="E57" s="2"/>
      <c r="F57" s="8"/>
      <c r="G57" s="8">
        <v>14997.13</v>
      </c>
      <c r="H57" s="8">
        <v>5.26</v>
      </c>
    </row>
    <row r="58" spans="2:9">
      <c r="B58" s="2" t="s">
        <v>502</v>
      </c>
      <c r="C58" s="20"/>
      <c r="D58" s="2"/>
      <c r="E58" s="2"/>
      <c r="F58" s="8"/>
      <c r="G58" s="8">
        <v>3085.5</v>
      </c>
      <c r="H58" s="8">
        <v>1.08</v>
      </c>
    </row>
    <row r="59" spans="2:9">
      <c r="B59" s="2" t="s">
        <v>361</v>
      </c>
      <c r="C59" s="20"/>
      <c r="D59" s="2"/>
      <c r="E59" s="2"/>
      <c r="F59" s="8"/>
      <c r="G59" s="8">
        <f>+G56+G57+G58</f>
        <v>286367.78999999998</v>
      </c>
      <c r="H59" s="8">
        <f>+H56+H57+H58</f>
        <v>100.35</v>
      </c>
    </row>
    <row r="60" spans="2:9">
      <c r="B60" s="2" t="s">
        <v>503</v>
      </c>
      <c r="C60" s="20"/>
      <c r="D60" s="2"/>
      <c r="E60" s="2"/>
      <c r="F60" s="8"/>
      <c r="G60" s="8">
        <v>-985.25629640998704</v>
      </c>
      <c r="H60" s="8">
        <v>-0.34999999999999432</v>
      </c>
    </row>
    <row r="61" spans="2:9">
      <c r="B61" s="2" t="s">
        <v>363</v>
      </c>
      <c r="C61" s="20"/>
      <c r="D61" s="2"/>
      <c r="E61" s="2"/>
      <c r="F61" s="8"/>
      <c r="G61" s="8">
        <v>285382.53370358999</v>
      </c>
      <c r="H61" s="8">
        <v>100</v>
      </c>
    </row>
    <row r="62" spans="2:9">
      <c r="B62" s="1" t="s">
        <v>364</v>
      </c>
    </row>
    <row r="63" spans="2:9">
      <c r="B63" s="1" t="s">
        <v>365</v>
      </c>
    </row>
    <row r="64" spans="2:9">
      <c r="B64" s="1" t="s">
        <v>366</v>
      </c>
      <c r="C64" s="21">
        <v>44561</v>
      </c>
    </row>
    <row r="65" spans="2:3" ht="25.5">
      <c r="B65" s="9" t="s">
        <v>367</v>
      </c>
      <c r="C65" s="18" t="s">
        <v>368</v>
      </c>
    </row>
    <row r="66" spans="2:3">
      <c r="B66" s="2"/>
    </row>
    <row r="67" spans="2:3">
      <c r="B67" s="2" t="s">
        <v>369</v>
      </c>
    </row>
    <row r="68" spans="2:3">
      <c r="B68" s="2" t="s">
        <v>451</v>
      </c>
    </row>
    <row r="69" spans="2:3">
      <c r="B69" s="2" t="s">
        <v>370</v>
      </c>
    </row>
    <row r="70" spans="2:3">
      <c r="B70" s="2" t="s">
        <v>778</v>
      </c>
      <c r="C70" s="20"/>
    </row>
    <row r="71" spans="2:3">
      <c r="B71" s="2" t="s">
        <v>779</v>
      </c>
      <c r="C71" s="20"/>
    </row>
    <row r="72" spans="2:3">
      <c r="B72" s="2" t="s">
        <v>780</v>
      </c>
      <c r="C72" s="20"/>
    </row>
    <row r="73" spans="2:3">
      <c r="B73" s="2" t="s">
        <v>954</v>
      </c>
      <c r="C73" s="20"/>
    </row>
    <row r="74" spans="2:3">
      <c r="B74" s="2" t="s">
        <v>781</v>
      </c>
      <c r="C74" s="20"/>
    </row>
    <row r="75" spans="2:3">
      <c r="B75" s="2" t="s">
        <v>782</v>
      </c>
      <c r="C75" s="20"/>
    </row>
    <row r="76" spans="2:3">
      <c r="B76" s="2" t="s">
        <v>783</v>
      </c>
      <c r="C76" s="20"/>
    </row>
    <row r="77" spans="2:3">
      <c r="B77" s="2" t="s">
        <v>784</v>
      </c>
      <c r="C77" s="20"/>
    </row>
    <row r="78" spans="2:3">
      <c r="B78" s="39" t="s">
        <v>1614</v>
      </c>
      <c r="C78" s="20"/>
    </row>
    <row r="79" spans="2:3">
      <c r="B79" s="39" t="s">
        <v>371</v>
      </c>
    </row>
    <row r="80" spans="2:3">
      <c r="B80" s="39" t="s">
        <v>372</v>
      </c>
    </row>
  </sheetData>
  <mergeCells count="3">
    <mergeCell ref="B1:E1"/>
    <mergeCell ref="C3:C7"/>
    <mergeCell ref="D3:D7"/>
  </mergeCells>
  <phoneticPr fontId="0" type="noConversion"/>
  <hyperlinks>
    <hyperlink ref="A1" location="Index!A1" display="Index" xr:uid="{00000000-0004-0000-1000-000000000000}"/>
  </hyperlink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dimension ref="A1:I94"/>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320</v>
      </c>
      <c r="C1" s="375"/>
      <c r="D1" s="375"/>
      <c r="E1" s="375"/>
    </row>
    <row r="2" spans="1:9" ht="13.5" thickBot="1"/>
    <row r="3" spans="1:9" s="10" customFormat="1" ht="15">
      <c r="B3" s="28" t="s">
        <v>987</v>
      </c>
      <c r="C3" s="394"/>
      <c r="D3" s="379"/>
      <c r="F3" s="16"/>
      <c r="G3" s="16"/>
      <c r="H3" s="16"/>
    </row>
    <row r="4" spans="1:9" s="10" customFormat="1" ht="15">
      <c r="B4" s="29" t="s">
        <v>988</v>
      </c>
      <c r="C4" s="395"/>
      <c r="D4" s="380"/>
      <c r="F4" s="16"/>
      <c r="G4" s="16"/>
      <c r="H4" s="16"/>
    </row>
    <row r="5" spans="1:9" s="10" customFormat="1" ht="15">
      <c r="B5" s="30" t="s">
        <v>960</v>
      </c>
      <c r="C5" s="395"/>
      <c r="D5" s="380"/>
      <c r="F5" s="16"/>
      <c r="G5" s="16"/>
      <c r="H5" s="16"/>
    </row>
    <row r="6" spans="1:9" s="10" customFormat="1" ht="15">
      <c r="B6" s="30" t="s">
        <v>989</v>
      </c>
      <c r="C6" s="395"/>
      <c r="D6" s="380"/>
      <c r="F6" s="16"/>
      <c r="G6" s="16"/>
      <c r="H6" s="16"/>
    </row>
    <row r="7" spans="1:9" s="10" customFormat="1" ht="30.75" thickBot="1">
      <c r="B7" s="32" t="s">
        <v>990</v>
      </c>
      <c r="C7" s="396"/>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1409</v>
      </c>
      <c r="C15" s="18" t="s">
        <v>376</v>
      </c>
      <c r="D15" s="1" t="s">
        <v>385</v>
      </c>
      <c r="E15" s="1" t="s">
        <v>523</v>
      </c>
      <c r="F15" s="4">
        <v>430000</v>
      </c>
      <c r="G15" s="4">
        <v>5242.3500000000004</v>
      </c>
      <c r="H15" s="4">
        <v>3.46</v>
      </c>
    </row>
    <row r="16" spans="1:9">
      <c r="B16" s="1" t="s">
        <v>1421</v>
      </c>
      <c r="C16" s="18" t="s">
        <v>376</v>
      </c>
      <c r="D16" s="1" t="s">
        <v>412</v>
      </c>
      <c r="E16" s="1" t="s">
        <v>600</v>
      </c>
      <c r="F16" s="4">
        <v>118000</v>
      </c>
      <c r="G16" s="4">
        <v>4942.43</v>
      </c>
      <c r="H16" s="4">
        <v>3.26</v>
      </c>
    </row>
    <row r="17" spans="2:8">
      <c r="B17" s="1" t="s">
        <v>1369</v>
      </c>
      <c r="C17" s="18" t="s">
        <v>376</v>
      </c>
      <c r="D17" s="1" t="s">
        <v>385</v>
      </c>
      <c r="E17" s="1" t="s">
        <v>692</v>
      </c>
      <c r="F17" s="4">
        <v>1015000</v>
      </c>
      <c r="G17" s="4">
        <v>4440.12</v>
      </c>
      <c r="H17" s="4">
        <v>2.93</v>
      </c>
    </row>
    <row r="18" spans="2:8">
      <c r="B18" s="1" t="s">
        <v>1129</v>
      </c>
      <c r="C18" s="18" t="s">
        <v>376</v>
      </c>
      <c r="D18" s="1" t="s">
        <v>590</v>
      </c>
      <c r="E18" s="1" t="s">
        <v>594</v>
      </c>
      <c r="F18" s="4">
        <v>1100000</v>
      </c>
      <c r="G18" s="4">
        <v>4149.75</v>
      </c>
      <c r="H18" s="4">
        <v>2.74</v>
      </c>
    </row>
    <row r="19" spans="2:8">
      <c r="B19" s="1" t="s">
        <v>1150</v>
      </c>
      <c r="C19" s="18" t="s">
        <v>376</v>
      </c>
      <c r="D19" s="1" t="s">
        <v>438</v>
      </c>
      <c r="E19" s="1" t="s">
        <v>613</v>
      </c>
      <c r="F19" s="4">
        <v>135000</v>
      </c>
      <c r="G19" s="4">
        <v>4096.17</v>
      </c>
      <c r="H19" s="4">
        <v>2.7</v>
      </c>
    </row>
    <row r="20" spans="2:8">
      <c r="B20" s="1" t="s">
        <v>1182</v>
      </c>
      <c r="C20" s="18" t="s">
        <v>376</v>
      </c>
      <c r="D20" s="1" t="s">
        <v>381</v>
      </c>
      <c r="E20" s="1" t="s">
        <v>730</v>
      </c>
      <c r="F20" s="4">
        <v>120000</v>
      </c>
      <c r="G20" s="4">
        <v>4076.04</v>
      </c>
      <c r="H20" s="4">
        <v>2.69</v>
      </c>
    </row>
    <row r="21" spans="2:8">
      <c r="B21" s="1" t="s">
        <v>1096</v>
      </c>
      <c r="C21" s="18" t="s">
        <v>376</v>
      </c>
      <c r="D21" s="1" t="s">
        <v>499</v>
      </c>
      <c r="E21" s="1" t="s">
        <v>608</v>
      </c>
      <c r="F21" s="4">
        <v>1730000</v>
      </c>
      <c r="G21" s="4">
        <v>3822.44</v>
      </c>
      <c r="H21" s="4">
        <v>2.52</v>
      </c>
    </row>
    <row r="22" spans="2:8">
      <c r="B22" s="1" t="s">
        <v>1466</v>
      </c>
      <c r="C22" s="18" t="s">
        <v>376</v>
      </c>
      <c r="D22" s="1" t="s">
        <v>426</v>
      </c>
      <c r="E22" s="1" t="s">
        <v>731</v>
      </c>
      <c r="F22" s="4">
        <v>389137</v>
      </c>
      <c r="G22" s="4">
        <v>3814.9</v>
      </c>
      <c r="H22" s="4">
        <v>2.52</v>
      </c>
    </row>
    <row r="23" spans="2:8">
      <c r="B23" s="1" t="s">
        <v>1174</v>
      </c>
      <c r="C23" s="18" t="s">
        <v>376</v>
      </c>
      <c r="D23" s="1" t="s">
        <v>381</v>
      </c>
      <c r="E23" s="1" t="s">
        <v>403</v>
      </c>
      <c r="F23" s="4">
        <v>77660</v>
      </c>
      <c r="G23" s="4">
        <v>3808.72</v>
      </c>
      <c r="H23" s="4">
        <v>2.5099999999999998</v>
      </c>
    </row>
    <row r="24" spans="2:8">
      <c r="B24" s="1" t="s">
        <v>1467</v>
      </c>
      <c r="C24" s="18" t="s">
        <v>376</v>
      </c>
      <c r="D24" s="1" t="s">
        <v>398</v>
      </c>
      <c r="E24" s="1" t="s">
        <v>732</v>
      </c>
      <c r="F24" s="4">
        <v>310002</v>
      </c>
      <c r="G24" s="4">
        <v>3797.06</v>
      </c>
      <c r="H24" s="4">
        <v>2.5</v>
      </c>
    </row>
    <row r="25" spans="2:8">
      <c r="B25" s="1" t="s">
        <v>1378</v>
      </c>
      <c r="C25" s="18" t="s">
        <v>376</v>
      </c>
      <c r="D25" s="1" t="s">
        <v>527</v>
      </c>
      <c r="E25" s="1" t="s">
        <v>733</v>
      </c>
      <c r="F25" s="4">
        <v>1261000</v>
      </c>
      <c r="G25" s="4">
        <v>3781.11</v>
      </c>
      <c r="H25" s="4">
        <v>2.4900000000000002</v>
      </c>
    </row>
    <row r="26" spans="2:8">
      <c r="B26" s="1" t="s">
        <v>1138</v>
      </c>
      <c r="C26" s="18" t="s">
        <v>376</v>
      </c>
      <c r="D26" s="1" t="s">
        <v>419</v>
      </c>
      <c r="E26" s="1" t="s">
        <v>428</v>
      </c>
      <c r="F26" s="4">
        <v>160000</v>
      </c>
      <c r="G26" s="4">
        <v>3545.2</v>
      </c>
      <c r="H26" s="4">
        <v>2.34</v>
      </c>
    </row>
    <row r="27" spans="2:8">
      <c r="B27" s="1" t="s">
        <v>1099</v>
      </c>
      <c r="C27" s="18" t="s">
        <v>376</v>
      </c>
      <c r="D27" s="1" t="s">
        <v>377</v>
      </c>
      <c r="E27" s="1" t="s">
        <v>378</v>
      </c>
      <c r="F27" s="4">
        <v>470000</v>
      </c>
      <c r="G27" s="4">
        <v>3478.71</v>
      </c>
      <c r="H27" s="4">
        <v>2.29</v>
      </c>
    </row>
    <row r="28" spans="2:8">
      <c r="B28" s="1" t="s">
        <v>1173</v>
      </c>
      <c r="C28" s="18" t="s">
        <v>376</v>
      </c>
      <c r="D28" s="1" t="s">
        <v>470</v>
      </c>
      <c r="E28" s="1" t="s">
        <v>627</v>
      </c>
      <c r="F28" s="4">
        <v>8000</v>
      </c>
      <c r="G28" s="4">
        <v>3233.72</v>
      </c>
      <c r="H28" s="4">
        <v>2.13</v>
      </c>
    </row>
    <row r="29" spans="2:8">
      <c r="B29" s="1" t="s">
        <v>1468</v>
      </c>
      <c r="C29" s="18" t="s">
        <v>376</v>
      </c>
      <c r="D29" s="1" t="s">
        <v>417</v>
      </c>
      <c r="E29" s="1" t="s">
        <v>734</v>
      </c>
      <c r="F29" s="4">
        <v>85000</v>
      </c>
      <c r="G29" s="4">
        <v>3174.92</v>
      </c>
      <c r="H29" s="4">
        <v>2.09</v>
      </c>
    </row>
    <row r="30" spans="2:8">
      <c r="B30" s="1" t="s">
        <v>1111</v>
      </c>
      <c r="C30" s="18" t="s">
        <v>376</v>
      </c>
      <c r="D30" s="1" t="s">
        <v>410</v>
      </c>
      <c r="E30" s="1" t="s">
        <v>735</v>
      </c>
      <c r="F30" s="4">
        <v>145000</v>
      </c>
      <c r="G30" s="4">
        <v>3141.86</v>
      </c>
      <c r="H30" s="4">
        <v>2.0699999999999998</v>
      </c>
    </row>
    <row r="31" spans="2:8">
      <c r="B31" s="1" t="s">
        <v>1158</v>
      </c>
      <c r="C31" s="18" t="s">
        <v>376</v>
      </c>
      <c r="D31" s="1" t="s">
        <v>410</v>
      </c>
      <c r="E31" s="1" t="s">
        <v>424</v>
      </c>
      <c r="F31" s="4">
        <v>86400</v>
      </c>
      <c r="G31" s="4">
        <v>3131.18</v>
      </c>
      <c r="H31" s="4">
        <v>2.06</v>
      </c>
    </row>
    <row r="32" spans="2:8">
      <c r="B32" s="1" t="s">
        <v>1469</v>
      </c>
      <c r="C32" s="18" t="s">
        <v>376</v>
      </c>
      <c r="D32" s="1" t="s">
        <v>400</v>
      </c>
      <c r="E32" s="1" t="s">
        <v>401</v>
      </c>
      <c r="F32" s="4">
        <v>294200</v>
      </c>
      <c r="G32" s="4">
        <v>3098.37</v>
      </c>
      <c r="H32" s="4">
        <v>2.04</v>
      </c>
    </row>
    <row r="33" spans="2:8">
      <c r="B33" s="1" t="s">
        <v>1116</v>
      </c>
      <c r="C33" s="18" t="s">
        <v>376</v>
      </c>
      <c r="D33" s="1" t="s">
        <v>475</v>
      </c>
      <c r="E33" s="1" t="s">
        <v>517</v>
      </c>
      <c r="F33" s="4">
        <v>85000</v>
      </c>
      <c r="G33" s="4">
        <v>3052.44</v>
      </c>
      <c r="H33" s="4">
        <v>2.0099999999999998</v>
      </c>
    </row>
    <row r="34" spans="2:8">
      <c r="B34" s="1" t="s">
        <v>1367</v>
      </c>
      <c r="C34" s="18" t="s">
        <v>376</v>
      </c>
      <c r="D34" s="1" t="s">
        <v>605</v>
      </c>
      <c r="E34" s="1" t="s">
        <v>606</v>
      </c>
      <c r="F34" s="4">
        <v>394863</v>
      </c>
      <c r="G34" s="4">
        <v>2985.36</v>
      </c>
      <c r="H34" s="4">
        <v>1.97</v>
      </c>
    </row>
    <row r="35" spans="2:8">
      <c r="B35" s="1" t="s">
        <v>1415</v>
      </c>
      <c r="C35" s="18" t="s">
        <v>376</v>
      </c>
      <c r="D35" s="1" t="s">
        <v>527</v>
      </c>
      <c r="E35" s="1" t="s">
        <v>685</v>
      </c>
      <c r="F35" s="4">
        <v>601854</v>
      </c>
      <c r="G35" s="4">
        <v>2950.89</v>
      </c>
      <c r="H35" s="4">
        <v>1.95</v>
      </c>
    </row>
    <row r="36" spans="2:8">
      <c r="B36" s="1" t="s">
        <v>1417</v>
      </c>
      <c r="C36" s="18" t="s">
        <v>376</v>
      </c>
      <c r="D36" s="1" t="s">
        <v>422</v>
      </c>
      <c r="E36" s="1" t="s">
        <v>423</v>
      </c>
      <c r="F36" s="4">
        <v>161700</v>
      </c>
      <c r="G36" s="4">
        <v>2889.42</v>
      </c>
      <c r="H36" s="4">
        <v>1.91</v>
      </c>
    </row>
    <row r="37" spans="2:8">
      <c r="B37" s="1" t="s">
        <v>1188</v>
      </c>
      <c r="C37" s="18" t="s">
        <v>376</v>
      </c>
      <c r="D37" s="1" t="s">
        <v>381</v>
      </c>
      <c r="E37" s="1" t="s">
        <v>643</v>
      </c>
      <c r="F37" s="4">
        <v>160000</v>
      </c>
      <c r="G37" s="4">
        <v>2864.88</v>
      </c>
      <c r="H37" s="4">
        <v>1.89</v>
      </c>
    </row>
    <row r="38" spans="2:8">
      <c r="B38" s="1" t="s">
        <v>1368</v>
      </c>
      <c r="C38" s="18" t="s">
        <v>376</v>
      </c>
      <c r="D38" s="1" t="s">
        <v>394</v>
      </c>
      <c r="E38" s="1" t="s">
        <v>690</v>
      </c>
      <c r="F38" s="4">
        <v>300000</v>
      </c>
      <c r="G38" s="4">
        <v>2825.4</v>
      </c>
      <c r="H38" s="4">
        <v>1.86</v>
      </c>
    </row>
    <row r="39" spans="2:8">
      <c r="B39" s="1" t="s">
        <v>1168</v>
      </c>
      <c r="C39" s="18" t="s">
        <v>376</v>
      </c>
      <c r="D39" s="1" t="s">
        <v>394</v>
      </c>
      <c r="E39" s="1" t="s">
        <v>694</v>
      </c>
      <c r="F39" s="4">
        <v>387000</v>
      </c>
      <c r="G39" s="4">
        <v>2700.68</v>
      </c>
      <c r="H39" s="4">
        <v>1.78</v>
      </c>
    </row>
    <row r="40" spans="2:8">
      <c r="B40" s="1" t="s">
        <v>1380</v>
      </c>
      <c r="C40" s="18" t="s">
        <v>376</v>
      </c>
      <c r="D40" s="1" t="s">
        <v>394</v>
      </c>
      <c r="E40" s="1" t="s">
        <v>736</v>
      </c>
      <c r="F40" s="4">
        <v>120798</v>
      </c>
      <c r="G40" s="4">
        <v>2692.41</v>
      </c>
      <c r="H40" s="4">
        <v>1.78</v>
      </c>
    </row>
    <row r="41" spans="2:8">
      <c r="B41" s="1" t="s">
        <v>1079</v>
      </c>
      <c r="C41" s="18" t="s">
        <v>376</v>
      </c>
      <c r="D41" s="1" t="s">
        <v>467</v>
      </c>
      <c r="E41" s="1" t="s">
        <v>530</v>
      </c>
      <c r="F41" s="4">
        <v>53000</v>
      </c>
      <c r="G41" s="4">
        <v>2657.1</v>
      </c>
      <c r="H41" s="4">
        <v>1.75</v>
      </c>
    </row>
    <row r="42" spans="2:8">
      <c r="B42" s="1" t="s">
        <v>1139</v>
      </c>
      <c r="C42" s="18" t="s">
        <v>376</v>
      </c>
      <c r="D42" s="1" t="s">
        <v>389</v>
      </c>
      <c r="E42" s="1" t="s">
        <v>737</v>
      </c>
      <c r="F42" s="4">
        <v>500000</v>
      </c>
      <c r="G42" s="4">
        <v>2602</v>
      </c>
      <c r="H42" s="4">
        <v>1.72</v>
      </c>
    </row>
    <row r="43" spans="2:8">
      <c r="B43" s="1" t="s">
        <v>1151</v>
      </c>
      <c r="C43" s="18" t="s">
        <v>376</v>
      </c>
      <c r="D43" s="1" t="s">
        <v>417</v>
      </c>
      <c r="E43" s="1" t="s">
        <v>738</v>
      </c>
      <c r="F43" s="4">
        <v>235000</v>
      </c>
      <c r="G43" s="4">
        <v>2502.75</v>
      </c>
      <c r="H43" s="4">
        <v>1.65</v>
      </c>
    </row>
    <row r="44" spans="2:8">
      <c r="B44" s="1" t="s">
        <v>1202</v>
      </c>
      <c r="C44" s="18" t="s">
        <v>376</v>
      </c>
      <c r="D44" s="1" t="s">
        <v>436</v>
      </c>
      <c r="E44" s="1" t="s">
        <v>437</v>
      </c>
      <c r="F44" s="4">
        <v>530000</v>
      </c>
      <c r="G44" s="4">
        <v>2493.12</v>
      </c>
      <c r="H44" s="4">
        <v>1.64</v>
      </c>
    </row>
    <row r="45" spans="2:8">
      <c r="B45" s="1" t="s">
        <v>1115</v>
      </c>
      <c r="C45" s="18" t="s">
        <v>376</v>
      </c>
      <c r="D45" s="1" t="s">
        <v>377</v>
      </c>
      <c r="E45" s="1" t="s">
        <v>658</v>
      </c>
      <c r="F45" s="4">
        <v>3000000</v>
      </c>
      <c r="G45" s="4">
        <v>2490</v>
      </c>
      <c r="H45" s="4">
        <v>1.64</v>
      </c>
    </row>
    <row r="46" spans="2:8">
      <c r="B46" s="1" t="s">
        <v>1455</v>
      </c>
      <c r="C46" s="18" t="s">
        <v>376</v>
      </c>
      <c r="D46" s="1" t="s">
        <v>381</v>
      </c>
      <c r="E46" s="1" t="s">
        <v>739</v>
      </c>
      <c r="F46" s="4">
        <v>235000</v>
      </c>
      <c r="G46" s="4">
        <v>2404.0500000000002</v>
      </c>
      <c r="H46" s="4">
        <v>1.59</v>
      </c>
    </row>
    <row r="47" spans="2:8">
      <c r="B47" s="1" t="s">
        <v>1461</v>
      </c>
      <c r="C47" s="18" t="s">
        <v>376</v>
      </c>
      <c r="D47" s="1" t="s">
        <v>394</v>
      </c>
      <c r="E47" s="1" t="s">
        <v>740</v>
      </c>
      <c r="F47" s="4">
        <v>126000</v>
      </c>
      <c r="G47" s="4">
        <v>2359.29</v>
      </c>
      <c r="H47" s="4">
        <v>1.56</v>
      </c>
    </row>
    <row r="48" spans="2:8">
      <c r="B48" s="1" t="s">
        <v>1089</v>
      </c>
      <c r="C48" s="18" t="s">
        <v>376</v>
      </c>
      <c r="D48" s="1" t="s">
        <v>417</v>
      </c>
      <c r="E48" s="1" t="s">
        <v>519</v>
      </c>
      <c r="F48" s="4">
        <v>42000</v>
      </c>
      <c r="G48" s="4">
        <v>2342.21</v>
      </c>
      <c r="H48" s="4">
        <v>1.54</v>
      </c>
    </row>
    <row r="49" spans="2:8">
      <c r="B49" s="1" t="s">
        <v>1180</v>
      </c>
      <c r="C49" s="18" t="s">
        <v>376</v>
      </c>
      <c r="D49" s="1" t="s">
        <v>389</v>
      </c>
      <c r="E49" s="1" t="s">
        <v>741</v>
      </c>
      <c r="F49" s="4">
        <v>1500000</v>
      </c>
      <c r="G49" s="4">
        <v>2234.25</v>
      </c>
      <c r="H49" s="4">
        <v>1.47</v>
      </c>
    </row>
    <row r="50" spans="2:8">
      <c r="B50" s="1" t="s">
        <v>1458</v>
      </c>
      <c r="C50" s="18" t="s">
        <v>376</v>
      </c>
      <c r="D50" s="1" t="s">
        <v>398</v>
      </c>
      <c r="E50" s="1" t="s">
        <v>742</v>
      </c>
      <c r="F50" s="4">
        <v>131000</v>
      </c>
      <c r="G50" s="4">
        <v>2218.81</v>
      </c>
      <c r="H50" s="4">
        <v>1.46</v>
      </c>
    </row>
    <row r="51" spans="2:8">
      <c r="B51" s="1" t="s">
        <v>1373</v>
      </c>
      <c r="C51" s="18" t="s">
        <v>376</v>
      </c>
      <c r="D51" s="1" t="s">
        <v>396</v>
      </c>
      <c r="E51" s="1" t="s">
        <v>480</v>
      </c>
      <c r="F51" s="4">
        <v>102700</v>
      </c>
      <c r="G51" s="4">
        <v>2100.6799999999998</v>
      </c>
      <c r="H51" s="4">
        <v>1.39</v>
      </c>
    </row>
    <row r="52" spans="2:8">
      <c r="B52" s="1" t="s">
        <v>1470</v>
      </c>
      <c r="C52" s="18" t="s">
        <v>376</v>
      </c>
      <c r="D52" s="1" t="s">
        <v>467</v>
      </c>
      <c r="E52" s="1" t="s">
        <v>743</v>
      </c>
      <c r="F52" s="4">
        <v>311100</v>
      </c>
      <c r="G52" s="4">
        <v>1989.48</v>
      </c>
      <c r="H52" s="4">
        <v>1.31</v>
      </c>
    </row>
    <row r="53" spans="2:8">
      <c r="B53" s="1" t="s">
        <v>1166</v>
      </c>
      <c r="C53" s="18" t="s">
        <v>376</v>
      </c>
      <c r="D53" s="1" t="s">
        <v>394</v>
      </c>
      <c r="E53" s="1" t="s">
        <v>744</v>
      </c>
      <c r="F53" s="4">
        <v>81999</v>
      </c>
      <c r="G53" s="4">
        <v>1871.05</v>
      </c>
      <c r="H53" s="4">
        <v>1.23</v>
      </c>
    </row>
    <row r="54" spans="2:8">
      <c r="B54" s="1" t="s">
        <v>1176</v>
      </c>
      <c r="C54" s="18" t="s">
        <v>376</v>
      </c>
      <c r="D54" s="1" t="s">
        <v>538</v>
      </c>
      <c r="E54" s="1" t="s">
        <v>745</v>
      </c>
      <c r="F54" s="4">
        <v>1500000</v>
      </c>
      <c r="G54" s="4">
        <v>1836.75</v>
      </c>
      <c r="H54" s="4">
        <v>1.21</v>
      </c>
    </row>
    <row r="55" spans="2:8">
      <c r="B55" s="1" t="s">
        <v>1377</v>
      </c>
      <c r="C55" s="18" t="s">
        <v>376</v>
      </c>
      <c r="D55" s="1" t="s">
        <v>396</v>
      </c>
      <c r="E55" s="1" t="s">
        <v>435</v>
      </c>
      <c r="F55" s="4">
        <v>7052</v>
      </c>
      <c r="G55" s="4">
        <v>1788.44</v>
      </c>
      <c r="H55" s="4">
        <v>1.18</v>
      </c>
    </row>
    <row r="56" spans="2:8">
      <c r="B56" s="1" t="s">
        <v>1073</v>
      </c>
      <c r="C56" s="18" t="s">
        <v>376</v>
      </c>
      <c r="D56" s="1" t="s">
        <v>377</v>
      </c>
      <c r="E56" s="1" t="s">
        <v>393</v>
      </c>
      <c r="F56" s="4">
        <v>250000</v>
      </c>
      <c r="G56" s="4">
        <v>1696.38</v>
      </c>
      <c r="H56" s="4">
        <v>1.1200000000000001</v>
      </c>
    </row>
    <row r="57" spans="2:8">
      <c r="B57" s="1" t="s">
        <v>1422</v>
      </c>
      <c r="C57" s="18" t="s">
        <v>376</v>
      </c>
      <c r="D57" s="1" t="s">
        <v>377</v>
      </c>
      <c r="E57" s="1" t="s">
        <v>661</v>
      </c>
      <c r="F57" s="4">
        <v>1327350</v>
      </c>
      <c r="G57" s="4">
        <v>1687.73</v>
      </c>
      <c r="H57" s="4">
        <v>1.1100000000000001</v>
      </c>
    </row>
    <row r="58" spans="2:8">
      <c r="B58" s="1" t="s">
        <v>1205</v>
      </c>
      <c r="C58" s="18" t="s">
        <v>376</v>
      </c>
      <c r="D58" s="1" t="s">
        <v>398</v>
      </c>
      <c r="E58" s="1" t="s">
        <v>746</v>
      </c>
      <c r="F58" s="4">
        <v>750000</v>
      </c>
      <c r="G58" s="4">
        <v>1643.63</v>
      </c>
      <c r="H58" s="4">
        <v>1.08</v>
      </c>
    </row>
    <row r="59" spans="2:8">
      <c r="B59" s="1" t="s">
        <v>1160</v>
      </c>
      <c r="C59" s="18" t="s">
        <v>376</v>
      </c>
      <c r="D59" s="1" t="s">
        <v>436</v>
      </c>
      <c r="E59" s="1" t="s">
        <v>609</v>
      </c>
      <c r="F59" s="4">
        <v>1259000</v>
      </c>
      <c r="G59" s="4">
        <v>1626.63</v>
      </c>
      <c r="H59" s="4">
        <v>1.07</v>
      </c>
    </row>
    <row r="60" spans="2:8">
      <c r="B60" s="1" t="s">
        <v>1178</v>
      </c>
      <c r="C60" s="18" t="s">
        <v>376</v>
      </c>
      <c r="D60" s="1" t="s">
        <v>410</v>
      </c>
      <c r="E60" s="1" t="s">
        <v>747</v>
      </c>
      <c r="F60" s="4">
        <v>300000</v>
      </c>
      <c r="G60" s="4">
        <v>1616.7</v>
      </c>
      <c r="H60" s="4">
        <v>1.07</v>
      </c>
    </row>
    <row r="61" spans="2:8">
      <c r="B61" s="1" t="s">
        <v>1471</v>
      </c>
      <c r="C61" s="18" t="s">
        <v>376</v>
      </c>
      <c r="D61" s="1" t="s">
        <v>419</v>
      </c>
      <c r="E61" s="1" t="s">
        <v>604</v>
      </c>
      <c r="F61" s="4">
        <v>160000</v>
      </c>
      <c r="G61" s="4">
        <v>1606.56</v>
      </c>
      <c r="H61" s="4">
        <v>1.06</v>
      </c>
    </row>
    <row r="62" spans="2:8">
      <c r="B62" s="1" t="s">
        <v>1472</v>
      </c>
      <c r="C62" s="18" t="s">
        <v>376</v>
      </c>
      <c r="D62" s="1" t="s">
        <v>394</v>
      </c>
      <c r="E62" s="1" t="s">
        <v>484</v>
      </c>
      <c r="F62" s="4">
        <v>146670</v>
      </c>
      <c r="G62" s="4">
        <v>1589.1</v>
      </c>
      <c r="H62" s="4">
        <v>1.05</v>
      </c>
    </row>
    <row r="63" spans="2:8">
      <c r="B63" s="1" t="s">
        <v>1192</v>
      </c>
      <c r="C63" s="18" t="s">
        <v>376</v>
      </c>
      <c r="D63" s="1" t="s">
        <v>377</v>
      </c>
      <c r="E63" s="1" t="s">
        <v>660</v>
      </c>
      <c r="F63" s="4">
        <v>1177000</v>
      </c>
      <c r="G63" s="4">
        <v>1584.83</v>
      </c>
      <c r="H63" s="4">
        <v>1.04</v>
      </c>
    </row>
    <row r="64" spans="2:8">
      <c r="B64" s="1" t="s">
        <v>1371</v>
      </c>
      <c r="C64" s="18" t="s">
        <v>376</v>
      </c>
      <c r="D64" s="1" t="s">
        <v>499</v>
      </c>
      <c r="E64" s="1" t="s">
        <v>695</v>
      </c>
      <c r="F64" s="4">
        <v>1750000</v>
      </c>
      <c r="G64" s="4">
        <v>1531.25</v>
      </c>
      <c r="H64" s="4">
        <v>1.01</v>
      </c>
    </row>
    <row r="65" spans="2:8">
      <c r="B65" s="1" t="s">
        <v>1473</v>
      </c>
      <c r="C65" s="18" t="s">
        <v>376</v>
      </c>
      <c r="D65" s="1" t="s">
        <v>527</v>
      </c>
      <c r="E65" s="1" t="s">
        <v>748</v>
      </c>
      <c r="F65" s="4">
        <v>146036</v>
      </c>
      <c r="G65" s="4">
        <v>1438.97</v>
      </c>
      <c r="H65" s="4">
        <v>0.95</v>
      </c>
    </row>
    <row r="66" spans="2:8">
      <c r="B66" s="1" t="s">
        <v>1474</v>
      </c>
      <c r="C66" s="18" t="s">
        <v>376</v>
      </c>
      <c r="D66" s="1" t="s">
        <v>436</v>
      </c>
      <c r="E66" s="1" t="s">
        <v>749</v>
      </c>
      <c r="F66" s="4">
        <v>225000</v>
      </c>
      <c r="G66" s="4">
        <v>1428.41</v>
      </c>
      <c r="H66" s="4">
        <v>0.94</v>
      </c>
    </row>
    <row r="67" spans="2:8">
      <c r="B67" s="1" t="s">
        <v>441</v>
      </c>
      <c r="C67" s="18" t="s">
        <v>376</v>
      </c>
      <c r="D67" s="1" t="s">
        <v>377</v>
      </c>
      <c r="E67" s="1" t="s">
        <v>442</v>
      </c>
      <c r="F67" s="4">
        <v>951000</v>
      </c>
      <c r="G67" s="4">
        <v>1327.6</v>
      </c>
      <c r="H67" s="4">
        <v>0.88</v>
      </c>
    </row>
    <row r="68" spans="2:8">
      <c r="B68" s="1" t="s">
        <v>1418</v>
      </c>
      <c r="C68" s="18" t="s">
        <v>376</v>
      </c>
      <c r="D68" s="1" t="s">
        <v>389</v>
      </c>
      <c r="E68" s="1" t="s">
        <v>693</v>
      </c>
      <c r="F68" s="4">
        <v>257831</v>
      </c>
      <c r="G68" s="4">
        <v>1277.17</v>
      </c>
      <c r="H68" s="4">
        <v>0.84</v>
      </c>
    </row>
    <row r="69" spans="2:8">
      <c r="B69" s="1" t="s">
        <v>1419</v>
      </c>
      <c r="C69" s="18" t="s">
        <v>376</v>
      </c>
      <c r="D69" s="1" t="s">
        <v>605</v>
      </c>
      <c r="E69" s="1" t="s">
        <v>615</v>
      </c>
      <c r="F69" s="4">
        <v>320664</v>
      </c>
      <c r="G69" s="4">
        <v>1265.98</v>
      </c>
      <c r="H69" s="4">
        <v>0.83</v>
      </c>
    </row>
    <row r="70" spans="2:8">
      <c r="B70" s="2" t="s">
        <v>449</v>
      </c>
      <c r="C70" s="20"/>
      <c r="D70" s="2"/>
      <c r="E70" s="2"/>
      <c r="F70" s="8"/>
      <c r="G70" s="8">
        <f>SUM(G12:G69)</f>
        <v>146947.45000000001</v>
      </c>
      <c r="H70" s="8">
        <f>SUM(H12:H69)</f>
        <v>96.88000000000001</v>
      </c>
    </row>
    <row r="71" spans="2:8">
      <c r="B71" s="2" t="s">
        <v>501</v>
      </c>
      <c r="C71" s="20"/>
      <c r="D71" s="2"/>
      <c r="E71" s="2"/>
      <c r="F71" s="8"/>
      <c r="G71" s="8">
        <v>2999.43</v>
      </c>
      <c r="H71" s="8">
        <v>1.98</v>
      </c>
    </row>
    <row r="72" spans="2:8">
      <c r="B72" s="2" t="s">
        <v>502</v>
      </c>
      <c r="C72" s="20"/>
      <c r="D72" s="2"/>
      <c r="E72" s="2"/>
      <c r="F72" s="8"/>
      <c r="G72" s="8">
        <v>2350.62</v>
      </c>
      <c r="H72" s="8">
        <v>1.55</v>
      </c>
    </row>
    <row r="73" spans="2:8">
      <c r="B73" s="2" t="s">
        <v>361</v>
      </c>
      <c r="C73" s="20"/>
      <c r="D73" s="2"/>
      <c r="E73" s="2"/>
      <c r="F73" s="8"/>
      <c r="G73" s="8">
        <v>152297.5</v>
      </c>
      <c r="H73" s="8">
        <v>100.42</v>
      </c>
    </row>
    <row r="74" spans="2:8">
      <c r="B74" s="2" t="s">
        <v>503</v>
      </c>
      <c r="C74" s="20"/>
      <c r="D74" s="2"/>
      <c r="E74" s="2"/>
      <c r="F74" s="8"/>
      <c r="G74" s="8">
        <v>-636.32732740002075</v>
      </c>
      <c r="H74" s="8">
        <v>-0.42000000000000171</v>
      </c>
    </row>
    <row r="75" spans="2:8">
      <c r="B75" s="2" t="s">
        <v>363</v>
      </c>
      <c r="C75" s="20"/>
      <c r="D75" s="2"/>
      <c r="E75" s="2"/>
      <c r="F75" s="8"/>
      <c r="G75" s="8">
        <v>151661.17267259999</v>
      </c>
      <c r="H75" s="8">
        <v>100</v>
      </c>
    </row>
    <row r="76" spans="2:8">
      <c r="B76" s="1" t="s">
        <v>364</v>
      </c>
    </row>
    <row r="77" spans="2:8">
      <c r="B77" s="1" t="s">
        <v>365</v>
      </c>
    </row>
    <row r="78" spans="2:8">
      <c r="B78" s="1" t="s">
        <v>366</v>
      </c>
      <c r="C78" s="21">
        <v>44561</v>
      </c>
    </row>
    <row r="79" spans="2:8" ht="25.5">
      <c r="B79" s="9" t="s">
        <v>367</v>
      </c>
      <c r="C79" s="18" t="s">
        <v>368</v>
      </c>
    </row>
    <row r="80" spans="2:8">
      <c r="B80" s="2"/>
    </row>
    <row r="81" spans="2:3">
      <c r="B81" s="2" t="s">
        <v>369</v>
      </c>
    </row>
    <row r="82" spans="2:3">
      <c r="B82" s="2" t="s">
        <v>451</v>
      </c>
    </row>
    <row r="83" spans="2:3">
      <c r="B83" s="2" t="s">
        <v>370</v>
      </c>
    </row>
    <row r="84" spans="2:3">
      <c r="B84" s="2" t="s">
        <v>750</v>
      </c>
      <c r="C84" s="20"/>
    </row>
    <row r="85" spans="2:3">
      <c r="B85" s="2" t="s">
        <v>751</v>
      </c>
      <c r="C85" s="20"/>
    </row>
    <row r="86" spans="2:3">
      <c r="B86" s="2" t="s">
        <v>752</v>
      </c>
      <c r="C86" s="20"/>
    </row>
    <row r="87" spans="2:3">
      <c r="B87" s="2" t="s">
        <v>753</v>
      </c>
      <c r="C87" s="20"/>
    </row>
    <row r="88" spans="2:3">
      <c r="B88" s="2" t="s">
        <v>754</v>
      </c>
      <c r="C88" s="20"/>
    </row>
    <row r="89" spans="2:3">
      <c r="B89" s="2" t="s">
        <v>755</v>
      </c>
      <c r="C89" s="20"/>
    </row>
    <row r="90" spans="2:3">
      <c r="B90" s="2" t="s">
        <v>756</v>
      </c>
      <c r="C90" s="20"/>
    </row>
    <row r="91" spans="2:3">
      <c r="B91" s="2" t="s">
        <v>757</v>
      </c>
      <c r="C91" s="20"/>
    </row>
    <row r="92" spans="2:3">
      <c r="B92" s="39" t="s">
        <v>1615</v>
      </c>
      <c r="C92" s="20"/>
    </row>
    <row r="93" spans="2:3">
      <c r="B93" s="39" t="s">
        <v>371</v>
      </c>
    </row>
    <row r="94" spans="2:3">
      <c r="B94" s="39" t="s">
        <v>372</v>
      </c>
    </row>
  </sheetData>
  <mergeCells count="3">
    <mergeCell ref="B1:E1"/>
    <mergeCell ref="C3:C7"/>
    <mergeCell ref="D3:D7"/>
  </mergeCells>
  <phoneticPr fontId="0" type="noConversion"/>
  <hyperlinks>
    <hyperlink ref="A1" location="Index!A1" display="Index" xr:uid="{00000000-0004-0000-0E00-000000000000}"/>
  </hyperlink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I84"/>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336</v>
      </c>
      <c r="C1" s="375"/>
      <c r="D1" s="375"/>
      <c r="E1" s="375"/>
    </row>
    <row r="2" spans="1:9" ht="13.5" thickBot="1"/>
    <row r="3" spans="1:9" s="10" customFormat="1" ht="15">
      <c r="B3" s="22" t="s">
        <v>991</v>
      </c>
      <c r="C3" s="376"/>
      <c r="D3" s="379"/>
      <c r="F3" s="16"/>
      <c r="G3" s="16"/>
      <c r="H3" s="16"/>
    </row>
    <row r="4" spans="1:9" s="10" customFormat="1" ht="15">
      <c r="B4" s="24" t="s">
        <v>992</v>
      </c>
      <c r="C4" s="377"/>
      <c r="D4" s="380"/>
      <c r="F4" s="16"/>
      <c r="G4" s="16"/>
      <c r="H4" s="16"/>
    </row>
    <row r="5" spans="1:9" s="10" customFormat="1" ht="15">
      <c r="B5" s="24" t="s">
        <v>960</v>
      </c>
      <c r="C5" s="377"/>
      <c r="D5" s="380"/>
      <c r="F5" s="16"/>
      <c r="G5" s="16"/>
      <c r="H5" s="16"/>
    </row>
    <row r="6" spans="1:9" s="10" customFormat="1" ht="15">
      <c r="B6" s="24" t="s">
        <v>975</v>
      </c>
      <c r="C6" s="377"/>
      <c r="D6" s="380"/>
      <c r="F6" s="16"/>
      <c r="G6" s="16"/>
      <c r="H6" s="16"/>
    </row>
    <row r="7" spans="1:9" s="10" customFormat="1" ht="15.75" thickBot="1">
      <c r="B7" s="25" t="s">
        <v>993</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1475</v>
      </c>
      <c r="C15" s="18" t="s">
        <v>376</v>
      </c>
      <c r="D15" s="1" t="s">
        <v>431</v>
      </c>
      <c r="E15" s="1" t="s">
        <v>455</v>
      </c>
      <c r="F15" s="4">
        <v>3088000</v>
      </c>
      <c r="G15" s="4">
        <v>12043.2</v>
      </c>
      <c r="H15" s="4">
        <v>6.35</v>
      </c>
    </row>
    <row r="16" spans="1:9">
      <c r="B16" s="1" t="s">
        <v>1476</v>
      </c>
      <c r="C16" s="18" t="s">
        <v>376</v>
      </c>
      <c r="D16" s="1" t="s">
        <v>385</v>
      </c>
      <c r="E16" s="1" t="s">
        <v>415</v>
      </c>
      <c r="F16" s="4">
        <v>4055000</v>
      </c>
      <c r="G16" s="4">
        <v>8355.33</v>
      </c>
      <c r="H16" s="4">
        <v>4.41</v>
      </c>
    </row>
    <row r="17" spans="2:8">
      <c r="B17" s="1" t="s">
        <v>1428</v>
      </c>
      <c r="C17" s="18" t="s">
        <v>376</v>
      </c>
      <c r="D17" s="1" t="s">
        <v>456</v>
      </c>
      <c r="E17" s="1" t="s">
        <v>457</v>
      </c>
      <c r="F17" s="4">
        <v>5700000</v>
      </c>
      <c r="G17" s="4">
        <v>8256.4500000000007</v>
      </c>
      <c r="H17" s="4">
        <v>4.3499999999999996</v>
      </c>
    </row>
    <row r="18" spans="2:8">
      <c r="B18" s="1" t="s">
        <v>1427</v>
      </c>
      <c r="C18" s="18" t="s">
        <v>376</v>
      </c>
      <c r="D18" s="1" t="s">
        <v>412</v>
      </c>
      <c r="E18" s="1" t="s">
        <v>458</v>
      </c>
      <c r="F18" s="4">
        <v>260000</v>
      </c>
      <c r="G18" s="4">
        <v>7880.86</v>
      </c>
      <c r="H18" s="4">
        <v>4.16</v>
      </c>
    </row>
    <row r="19" spans="2:8">
      <c r="B19" s="1" t="s">
        <v>1477</v>
      </c>
      <c r="C19" s="18" t="s">
        <v>376</v>
      </c>
      <c r="D19" s="1" t="s">
        <v>396</v>
      </c>
      <c r="E19" s="1" t="s">
        <v>459</v>
      </c>
      <c r="F19" s="4">
        <v>600000</v>
      </c>
      <c r="G19" s="4">
        <v>7416.9</v>
      </c>
      <c r="H19" s="4">
        <v>3.91</v>
      </c>
    </row>
    <row r="20" spans="2:8">
      <c r="B20" s="1" t="s">
        <v>1430</v>
      </c>
      <c r="C20" s="18" t="s">
        <v>376</v>
      </c>
      <c r="D20" s="1" t="s">
        <v>398</v>
      </c>
      <c r="E20" s="1" t="s">
        <v>460</v>
      </c>
      <c r="F20" s="4">
        <v>390114</v>
      </c>
      <c r="G20" s="4">
        <v>6845.72</v>
      </c>
      <c r="H20" s="4">
        <v>3.61</v>
      </c>
    </row>
    <row r="21" spans="2:8">
      <c r="B21" s="1" t="s">
        <v>1429</v>
      </c>
      <c r="C21" s="18" t="s">
        <v>376</v>
      </c>
      <c r="D21" s="1" t="s">
        <v>461</v>
      </c>
      <c r="E21" s="1" t="s">
        <v>462</v>
      </c>
      <c r="F21" s="4">
        <v>774686</v>
      </c>
      <c r="G21" s="4">
        <v>6634.02</v>
      </c>
      <c r="H21" s="4">
        <v>3.5</v>
      </c>
    </row>
    <row r="22" spans="2:8">
      <c r="B22" s="1" t="s">
        <v>1478</v>
      </c>
      <c r="C22" s="18" t="s">
        <v>376</v>
      </c>
      <c r="D22" s="1" t="s">
        <v>394</v>
      </c>
      <c r="E22" s="1" t="s">
        <v>463</v>
      </c>
      <c r="F22" s="4">
        <v>1500090</v>
      </c>
      <c r="G22" s="4">
        <v>6433.89</v>
      </c>
      <c r="H22" s="4">
        <v>3.39</v>
      </c>
    </row>
    <row r="23" spans="2:8">
      <c r="B23" s="1" t="s">
        <v>1433</v>
      </c>
      <c r="C23" s="18" t="s">
        <v>376</v>
      </c>
      <c r="D23" s="1" t="s">
        <v>396</v>
      </c>
      <c r="E23" s="1" t="s">
        <v>464</v>
      </c>
      <c r="F23" s="4">
        <v>613011</v>
      </c>
      <c r="G23" s="4">
        <v>6069.42</v>
      </c>
      <c r="H23" s="4">
        <v>3.2</v>
      </c>
    </row>
    <row r="24" spans="2:8">
      <c r="B24" s="1" t="s">
        <v>1463</v>
      </c>
      <c r="C24" s="18" t="s">
        <v>376</v>
      </c>
      <c r="D24" s="1" t="s">
        <v>394</v>
      </c>
      <c r="E24" s="1" t="s">
        <v>465</v>
      </c>
      <c r="F24" s="4">
        <v>151989</v>
      </c>
      <c r="G24" s="4">
        <v>5585.22</v>
      </c>
      <c r="H24" s="4">
        <v>2.94</v>
      </c>
    </row>
    <row r="25" spans="2:8">
      <c r="B25" s="1" t="s">
        <v>1479</v>
      </c>
      <c r="C25" s="18" t="s">
        <v>376</v>
      </c>
      <c r="D25" s="1" t="s">
        <v>422</v>
      </c>
      <c r="E25" s="1" t="s">
        <v>466</v>
      </c>
      <c r="F25" s="4">
        <v>392530</v>
      </c>
      <c r="G25" s="4">
        <v>5129.1899999999996</v>
      </c>
      <c r="H25" s="4">
        <v>2.7</v>
      </c>
    </row>
    <row r="26" spans="2:8">
      <c r="B26" s="1" t="s">
        <v>1435</v>
      </c>
      <c r="C26" s="18" t="s">
        <v>376</v>
      </c>
      <c r="D26" s="1" t="s">
        <v>431</v>
      </c>
      <c r="E26" s="1" t="s">
        <v>432</v>
      </c>
      <c r="F26" s="4">
        <v>4965500</v>
      </c>
      <c r="G26" s="4">
        <v>4955.57</v>
      </c>
      <c r="H26" s="4">
        <v>2.61</v>
      </c>
    </row>
    <row r="27" spans="2:8">
      <c r="B27" s="1" t="s">
        <v>1480</v>
      </c>
      <c r="C27" s="18" t="s">
        <v>376</v>
      </c>
      <c r="D27" s="1" t="s">
        <v>467</v>
      </c>
      <c r="E27" s="1" t="s">
        <v>468</v>
      </c>
      <c r="F27" s="4">
        <v>645254</v>
      </c>
      <c r="G27" s="4">
        <v>4758.43</v>
      </c>
      <c r="H27" s="4">
        <v>2.5099999999999998</v>
      </c>
    </row>
    <row r="28" spans="2:8">
      <c r="B28" s="1" t="s">
        <v>1481</v>
      </c>
      <c r="C28" s="18" t="s">
        <v>376</v>
      </c>
      <c r="D28" s="1" t="s">
        <v>377</v>
      </c>
      <c r="E28" s="1" t="s">
        <v>443</v>
      </c>
      <c r="F28" s="4">
        <v>6000000</v>
      </c>
      <c r="G28" s="4">
        <v>4716</v>
      </c>
      <c r="H28" s="4">
        <v>2.4900000000000002</v>
      </c>
    </row>
    <row r="29" spans="2:8">
      <c r="B29" s="1" t="s">
        <v>1482</v>
      </c>
      <c r="C29" s="18" t="s">
        <v>376</v>
      </c>
      <c r="D29" s="1" t="s">
        <v>431</v>
      </c>
      <c r="E29" s="1" t="s">
        <v>469</v>
      </c>
      <c r="F29" s="4">
        <v>594650</v>
      </c>
      <c r="G29" s="4">
        <v>4439.95</v>
      </c>
      <c r="H29" s="4">
        <v>2.34</v>
      </c>
    </row>
    <row r="30" spans="2:8">
      <c r="B30" s="1" t="s">
        <v>1483</v>
      </c>
      <c r="C30" s="18" t="s">
        <v>376</v>
      </c>
      <c r="D30" s="1" t="s">
        <v>470</v>
      </c>
      <c r="E30" s="1" t="s">
        <v>471</v>
      </c>
      <c r="F30" s="4">
        <v>1350000</v>
      </c>
      <c r="G30" s="4">
        <v>4381.43</v>
      </c>
      <c r="H30" s="4">
        <v>2.31</v>
      </c>
    </row>
    <row r="31" spans="2:8">
      <c r="B31" s="1" t="s">
        <v>1484</v>
      </c>
      <c r="C31" s="18" t="s">
        <v>376</v>
      </c>
      <c r="D31" s="1" t="s">
        <v>419</v>
      </c>
      <c r="E31" s="1" t="s">
        <v>472</v>
      </c>
      <c r="F31" s="4">
        <v>1640000</v>
      </c>
      <c r="G31" s="4">
        <v>4113.9399999999996</v>
      </c>
      <c r="H31" s="4">
        <v>2.17</v>
      </c>
    </row>
    <row r="32" spans="2:8">
      <c r="B32" s="1" t="s">
        <v>1485</v>
      </c>
      <c r="C32" s="18" t="s">
        <v>376</v>
      </c>
      <c r="D32" s="1" t="s">
        <v>467</v>
      </c>
      <c r="E32" s="1" t="s">
        <v>473</v>
      </c>
      <c r="F32" s="4">
        <v>1670000</v>
      </c>
      <c r="G32" s="4">
        <v>3992.14</v>
      </c>
      <c r="H32" s="4">
        <v>2.1</v>
      </c>
    </row>
    <row r="33" spans="2:8">
      <c r="B33" s="1" t="s">
        <v>1486</v>
      </c>
      <c r="C33" s="18" t="s">
        <v>376</v>
      </c>
      <c r="D33" s="1" t="s">
        <v>394</v>
      </c>
      <c r="E33" s="1" t="s">
        <v>474</v>
      </c>
      <c r="F33" s="4">
        <v>1700000</v>
      </c>
      <c r="G33" s="4">
        <v>3981.4</v>
      </c>
      <c r="H33" s="4">
        <v>2.1</v>
      </c>
    </row>
    <row r="34" spans="2:8">
      <c r="B34" s="1" t="s">
        <v>1487</v>
      </c>
      <c r="C34" s="18" t="s">
        <v>376</v>
      </c>
      <c r="D34" s="1" t="s">
        <v>475</v>
      </c>
      <c r="E34" s="1" t="s">
        <v>476</v>
      </c>
      <c r="F34" s="4">
        <v>2380950</v>
      </c>
      <c r="G34" s="4">
        <v>3929.76</v>
      </c>
      <c r="H34" s="4">
        <v>2.0699999999999998</v>
      </c>
    </row>
    <row r="35" spans="2:8">
      <c r="B35" s="1" t="s">
        <v>1488</v>
      </c>
      <c r="C35" s="18" t="s">
        <v>376</v>
      </c>
      <c r="D35" s="1" t="s">
        <v>394</v>
      </c>
      <c r="E35" s="1" t="s">
        <v>477</v>
      </c>
      <c r="F35" s="4">
        <v>720000</v>
      </c>
      <c r="G35" s="4">
        <v>3802.32</v>
      </c>
      <c r="H35" s="4">
        <v>2</v>
      </c>
    </row>
    <row r="36" spans="2:8">
      <c r="B36" s="1" t="s">
        <v>1489</v>
      </c>
      <c r="C36" s="18" t="s">
        <v>376</v>
      </c>
      <c r="D36" s="1" t="s">
        <v>438</v>
      </c>
      <c r="E36" s="1" t="s">
        <v>478</v>
      </c>
      <c r="F36" s="4">
        <v>1310000</v>
      </c>
      <c r="G36" s="4">
        <v>3589.4</v>
      </c>
      <c r="H36" s="4">
        <v>1.89</v>
      </c>
    </row>
    <row r="37" spans="2:8">
      <c r="B37" s="1" t="s">
        <v>1375</v>
      </c>
      <c r="C37" s="18" t="s">
        <v>376</v>
      </c>
      <c r="D37" s="1" t="s">
        <v>436</v>
      </c>
      <c r="E37" s="1" t="s">
        <v>479</v>
      </c>
      <c r="F37" s="4">
        <v>1200000</v>
      </c>
      <c r="G37" s="4">
        <v>3541.8</v>
      </c>
      <c r="H37" s="4">
        <v>1.87</v>
      </c>
    </row>
    <row r="38" spans="2:8">
      <c r="B38" s="1" t="s">
        <v>1373</v>
      </c>
      <c r="C38" s="18" t="s">
        <v>376</v>
      </c>
      <c r="D38" s="1" t="s">
        <v>396</v>
      </c>
      <c r="E38" s="1" t="s">
        <v>480</v>
      </c>
      <c r="F38" s="4">
        <v>173053</v>
      </c>
      <c r="G38" s="4">
        <v>3539.71</v>
      </c>
      <c r="H38" s="4">
        <v>1.87</v>
      </c>
    </row>
    <row r="39" spans="2:8">
      <c r="B39" s="1" t="s">
        <v>1490</v>
      </c>
      <c r="C39" s="18" t="s">
        <v>376</v>
      </c>
      <c r="D39" s="1" t="s">
        <v>481</v>
      </c>
      <c r="E39" s="1" t="s">
        <v>482</v>
      </c>
      <c r="F39" s="4">
        <v>63055</v>
      </c>
      <c r="G39" s="4">
        <v>3306.42</v>
      </c>
      <c r="H39" s="4">
        <v>1.74</v>
      </c>
    </row>
    <row r="40" spans="2:8">
      <c r="B40" s="1" t="s">
        <v>1491</v>
      </c>
      <c r="C40" s="18" t="s">
        <v>376</v>
      </c>
      <c r="D40" s="1" t="s">
        <v>394</v>
      </c>
      <c r="E40" s="1" t="s">
        <v>483</v>
      </c>
      <c r="F40" s="4">
        <v>1432500</v>
      </c>
      <c r="G40" s="4">
        <v>2965.28</v>
      </c>
      <c r="H40" s="4">
        <v>1.56</v>
      </c>
    </row>
    <row r="41" spans="2:8">
      <c r="B41" s="1" t="s">
        <v>1472</v>
      </c>
      <c r="C41" s="18" t="s">
        <v>376</v>
      </c>
      <c r="D41" s="1" t="s">
        <v>394</v>
      </c>
      <c r="E41" s="1" t="s">
        <v>484</v>
      </c>
      <c r="F41" s="4">
        <v>268000</v>
      </c>
      <c r="G41" s="4">
        <v>2903.65</v>
      </c>
      <c r="H41" s="4">
        <v>1.53</v>
      </c>
    </row>
    <row r="42" spans="2:8">
      <c r="B42" s="1" t="s">
        <v>1492</v>
      </c>
      <c r="C42" s="18" t="s">
        <v>376</v>
      </c>
      <c r="D42" s="1" t="s">
        <v>408</v>
      </c>
      <c r="E42" s="1" t="s">
        <v>485</v>
      </c>
      <c r="F42" s="4">
        <v>3900000</v>
      </c>
      <c r="G42" s="4">
        <v>2743.65</v>
      </c>
      <c r="H42" s="4">
        <v>1.45</v>
      </c>
    </row>
    <row r="43" spans="2:8">
      <c r="B43" s="1" t="s">
        <v>1469</v>
      </c>
      <c r="C43" s="18" t="s">
        <v>376</v>
      </c>
      <c r="D43" s="1" t="s">
        <v>400</v>
      </c>
      <c r="E43" s="1" t="s">
        <v>401</v>
      </c>
      <c r="F43" s="4">
        <v>250000</v>
      </c>
      <c r="G43" s="4">
        <v>2632.88</v>
      </c>
      <c r="H43" s="4">
        <v>1.39</v>
      </c>
    </row>
    <row r="44" spans="2:8">
      <c r="B44" s="1" t="s">
        <v>1493</v>
      </c>
      <c r="C44" s="18" t="s">
        <v>376</v>
      </c>
      <c r="D44" s="1" t="s">
        <v>396</v>
      </c>
      <c r="E44" s="1" t="s">
        <v>486</v>
      </c>
      <c r="F44" s="4">
        <v>1663248</v>
      </c>
      <c r="G44" s="4">
        <v>2578.0300000000002</v>
      </c>
      <c r="H44" s="4">
        <v>1.36</v>
      </c>
    </row>
    <row r="45" spans="2:8">
      <c r="B45" s="1" t="s">
        <v>1494</v>
      </c>
      <c r="C45" s="18" t="s">
        <v>376</v>
      </c>
      <c r="D45" s="1" t="s">
        <v>396</v>
      </c>
      <c r="E45" s="1" t="s">
        <v>487</v>
      </c>
      <c r="F45" s="4">
        <v>812167</v>
      </c>
      <c r="G45" s="4">
        <v>2380.06</v>
      </c>
      <c r="H45" s="4">
        <v>1.25</v>
      </c>
    </row>
    <row r="46" spans="2:8">
      <c r="B46" s="1" t="s">
        <v>1372</v>
      </c>
      <c r="C46" s="18" t="s">
        <v>376</v>
      </c>
      <c r="D46" s="1" t="s">
        <v>389</v>
      </c>
      <c r="E46" s="1" t="s">
        <v>488</v>
      </c>
      <c r="F46" s="4">
        <v>3700000</v>
      </c>
      <c r="G46" s="4">
        <v>2331</v>
      </c>
      <c r="H46" s="4">
        <v>1.23</v>
      </c>
    </row>
    <row r="47" spans="2:8">
      <c r="B47" s="1" t="s">
        <v>1495</v>
      </c>
      <c r="C47" s="18" t="s">
        <v>376</v>
      </c>
      <c r="D47" s="1" t="s">
        <v>398</v>
      </c>
      <c r="E47" s="1" t="s">
        <v>489</v>
      </c>
      <c r="F47" s="4">
        <v>95823</v>
      </c>
      <c r="G47" s="4">
        <v>2166.5100000000002</v>
      </c>
      <c r="H47" s="4">
        <v>1.1399999999999999</v>
      </c>
    </row>
    <row r="48" spans="2:8">
      <c r="B48" s="1" t="s">
        <v>1496</v>
      </c>
      <c r="C48" s="18" t="s">
        <v>376</v>
      </c>
      <c r="D48" s="1" t="s">
        <v>394</v>
      </c>
      <c r="E48" s="1" t="s">
        <v>490</v>
      </c>
      <c r="F48" s="4">
        <v>174000</v>
      </c>
      <c r="G48" s="4">
        <v>2123.2399999999998</v>
      </c>
      <c r="H48" s="4">
        <v>1.1200000000000001</v>
      </c>
    </row>
    <row r="49" spans="2:8">
      <c r="B49" s="1" t="s">
        <v>1497</v>
      </c>
      <c r="C49" s="18" t="s">
        <v>376</v>
      </c>
      <c r="D49" s="1" t="s">
        <v>412</v>
      </c>
      <c r="E49" s="1" t="s">
        <v>491</v>
      </c>
      <c r="F49" s="4">
        <v>55000</v>
      </c>
      <c r="G49" s="4">
        <v>2042.65</v>
      </c>
      <c r="H49" s="4">
        <v>1.08</v>
      </c>
    </row>
    <row r="50" spans="2:8">
      <c r="B50" s="1" t="s">
        <v>1423</v>
      </c>
      <c r="C50" s="18" t="s">
        <v>376</v>
      </c>
      <c r="D50" s="1" t="s">
        <v>492</v>
      </c>
      <c r="E50" s="1" t="s">
        <v>493</v>
      </c>
      <c r="F50" s="4">
        <v>400000</v>
      </c>
      <c r="G50" s="4">
        <v>2037.6</v>
      </c>
      <c r="H50" s="4">
        <v>1.07</v>
      </c>
    </row>
    <row r="51" spans="2:8">
      <c r="B51" s="1" t="s">
        <v>1498</v>
      </c>
      <c r="C51" s="18" t="s">
        <v>376</v>
      </c>
      <c r="D51" s="1" t="s">
        <v>422</v>
      </c>
      <c r="E51" s="1" t="s">
        <v>494</v>
      </c>
      <c r="F51" s="4">
        <v>384200</v>
      </c>
      <c r="G51" s="4">
        <v>1723.14</v>
      </c>
      <c r="H51" s="4">
        <v>0.91</v>
      </c>
    </row>
    <row r="52" spans="2:8">
      <c r="B52" s="1" t="s">
        <v>1499</v>
      </c>
      <c r="C52" s="18" t="s">
        <v>376</v>
      </c>
      <c r="D52" s="1" t="s">
        <v>396</v>
      </c>
      <c r="E52" s="1" t="s">
        <v>495</v>
      </c>
      <c r="F52" s="4">
        <v>30000</v>
      </c>
      <c r="G52" s="4">
        <v>950.97</v>
      </c>
      <c r="H52" s="4">
        <v>0.5</v>
      </c>
    </row>
    <row r="53" spans="2:8">
      <c r="B53" s="1" t="s">
        <v>1500</v>
      </c>
      <c r="C53" s="18" t="s">
        <v>376</v>
      </c>
      <c r="D53" s="1" t="s">
        <v>481</v>
      </c>
      <c r="E53" s="1" t="s">
        <v>496</v>
      </c>
      <c r="F53" s="4">
        <v>431650</v>
      </c>
      <c r="G53" s="4">
        <v>740.93</v>
      </c>
      <c r="H53" s="4">
        <v>0.39</v>
      </c>
    </row>
    <row r="54" spans="2:8">
      <c r="B54" s="1" t="s">
        <v>1501</v>
      </c>
      <c r="C54" s="18" t="s">
        <v>376</v>
      </c>
      <c r="D54" s="1" t="s">
        <v>381</v>
      </c>
      <c r="E54" s="1" t="s">
        <v>497</v>
      </c>
      <c r="F54" s="4">
        <v>38626</v>
      </c>
      <c r="G54" s="4">
        <v>647.47</v>
      </c>
      <c r="H54" s="4">
        <v>0.34</v>
      </c>
    </row>
    <row r="55" spans="2:8" s="10" customFormat="1">
      <c r="B55" s="15" t="s">
        <v>925</v>
      </c>
      <c r="C55" s="130"/>
      <c r="F55" s="16"/>
      <c r="G55" s="13">
        <f>SUM(G15:G54)</f>
        <v>168665.53</v>
      </c>
      <c r="H55" s="13">
        <f>SUM(H15:H54)</f>
        <v>88.910000000000011</v>
      </c>
    </row>
    <row r="56" spans="2:8" s="10" customFormat="1">
      <c r="B56" s="11" t="s">
        <v>2485</v>
      </c>
      <c r="C56" s="130"/>
      <c r="F56" s="16"/>
      <c r="G56" s="16"/>
      <c r="H56" s="16"/>
    </row>
    <row r="57" spans="2:8" s="10" customFormat="1">
      <c r="B57" s="11" t="s">
        <v>2486</v>
      </c>
      <c r="C57" s="130"/>
      <c r="F57" s="16"/>
      <c r="G57" s="16"/>
      <c r="H57" s="16"/>
    </row>
    <row r="58" spans="2:8" s="122" customFormat="1">
      <c r="B58" s="122" t="s">
        <v>498</v>
      </c>
      <c r="C58" s="121" t="s">
        <v>376</v>
      </c>
      <c r="D58" s="122" t="s">
        <v>499</v>
      </c>
      <c r="E58" s="122" t="s">
        <v>500</v>
      </c>
      <c r="F58" s="123">
        <v>1043500</v>
      </c>
      <c r="G58" s="123">
        <v>1262.22</v>
      </c>
      <c r="H58" s="123">
        <v>0.67</v>
      </c>
    </row>
    <row r="59" spans="2:8" s="10" customFormat="1">
      <c r="B59" s="11" t="s">
        <v>928</v>
      </c>
      <c r="C59" s="130"/>
      <c r="F59" s="16"/>
      <c r="G59" s="13">
        <f>SUM(G58:G58)</f>
        <v>1262.22</v>
      </c>
      <c r="H59" s="13">
        <f>SUM(H58:H58)</f>
        <v>0.67</v>
      </c>
    </row>
    <row r="60" spans="2:8" s="10" customFormat="1">
      <c r="B60" s="11" t="s">
        <v>929</v>
      </c>
      <c r="C60" s="130"/>
      <c r="F60" s="16"/>
      <c r="G60" s="13">
        <f>+G55+G59</f>
        <v>169927.75</v>
      </c>
      <c r="H60" s="13">
        <f>+H55+H59</f>
        <v>89.580000000000013</v>
      </c>
    </row>
    <row r="61" spans="2:8">
      <c r="B61" s="2" t="s">
        <v>501</v>
      </c>
      <c r="C61" s="20"/>
      <c r="D61" s="2"/>
      <c r="E61" s="2"/>
      <c r="F61" s="8"/>
      <c r="G61" s="8">
        <v>17496.650000000001</v>
      </c>
      <c r="H61" s="8">
        <v>9.23</v>
      </c>
    </row>
    <row r="62" spans="2:8">
      <c r="B62" s="2" t="s">
        <v>502</v>
      </c>
      <c r="C62" s="20"/>
      <c r="D62" s="2"/>
      <c r="E62" s="2"/>
      <c r="F62" s="8"/>
      <c r="G62" s="8">
        <v>3128.24</v>
      </c>
      <c r="H62" s="8">
        <v>1.65</v>
      </c>
    </row>
    <row r="63" spans="2:8">
      <c r="B63" s="2" t="s">
        <v>361</v>
      </c>
      <c r="C63" s="20"/>
      <c r="D63" s="2"/>
      <c r="E63" s="2"/>
      <c r="F63" s="8"/>
      <c r="G63" s="8">
        <f>+G60+G61+G62</f>
        <v>190552.63999999998</v>
      </c>
      <c r="H63" s="8">
        <f>+H60+H61+H62</f>
        <v>100.46000000000002</v>
      </c>
    </row>
    <row r="64" spans="2:8">
      <c r="B64" s="2" t="s">
        <v>503</v>
      </c>
      <c r="C64" s="20"/>
      <c r="D64" s="2"/>
      <c r="E64" s="2"/>
      <c r="F64" s="8"/>
      <c r="G64" s="8">
        <f>+G65-G63</f>
        <v>-887.53806318997522</v>
      </c>
      <c r="H64" s="8">
        <f>+H65-H63</f>
        <v>-0.46000000000002217</v>
      </c>
    </row>
    <row r="65" spans="2:8">
      <c r="B65" s="2" t="s">
        <v>363</v>
      </c>
      <c r="C65" s="20"/>
      <c r="D65" s="2"/>
      <c r="E65" s="2"/>
      <c r="F65" s="8"/>
      <c r="G65" s="8">
        <v>189665.10193681001</v>
      </c>
      <c r="H65" s="8">
        <v>100</v>
      </c>
    </row>
    <row r="66" spans="2:8">
      <c r="B66" s="1" t="s">
        <v>364</v>
      </c>
    </row>
    <row r="67" spans="2:8">
      <c r="B67" s="1" t="s">
        <v>365</v>
      </c>
    </row>
    <row r="68" spans="2:8">
      <c r="B68" s="1" t="s">
        <v>366</v>
      </c>
      <c r="C68" s="21">
        <v>44561</v>
      </c>
    </row>
    <row r="69" spans="2:8" ht="25.5">
      <c r="B69" s="9" t="s">
        <v>367</v>
      </c>
      <c r="C69" s="18" t="s">
        <v>368</v>
      </c>
    </row>
    <row r="70" spans="2:8">
      <c r="B70" s="2"/>
    </row>
    <row r="71" spans="2:8">
      <c r="B71" s="2" t="s">
        <v>369</v>
      </c>
    </row>
    <row r="72" spans="2:8">
      <c r="B72" s="2" t="s">
        <v>451</v>
      </c>
    </row>
    <row r="73" spans="2:8">
      <c r="B73" s="2" t="s">
        <v>370</v>
      </c>
    </row>
    <row r="74" spans="2:8">
      <c r="B74" s="2" t="s">
        <v>504</v>
      </c>
      <c r="C74" s="20"/>
    </row>
    <row r="75" spans="2:8">
      <c r="B75" s="2" t="s">
        <v>505</v>
      </c>
      <c r="C75" s="20"/>
    </row>
    <row r="76" spans="2:8">
      <c r="B76" s="2" t="s">
        <v>506</v>
      </c>
      <c r="C76" s="20"/>
    </row>
    <row r="77" spans="2:8">
      <c r="B77" s="2" t="s">
        <v>507</v>
      </c>
      <c r="C77" s="20"/>
    </row>
    <row r="78" spans="2:8">
      <c r="B78" s="2" t="s">
        <v>508</v>
      </c>
      <c r="C78" s="20"/>
    </row>
    <row r="79" spans="2:8">
      <c r="B79" s="2" t="s">
        <v>509</v>
      </c>
      <c r="C79" s="20"/>
    </row>
    <row r="80" spans="2:8">
      <c r="B80" s="2" t="s">
        <v>510</v>
      </c>
      <c r="C80" s="20"/>
    </row>
    <row r="81" spans="2:3">
      <c r="B81" s="2" t="s">
        <v>511</v>
      </c>
      <c r="C81" s="20"/>
    </row>
    <row r="82" spans="2:3">
      <c r="B82" s="39" t="s">
        <v>1595</v>
      </c>
      <c r="C82" s="20"/>
    </row>
    <row r="83" spans="2:3">
      <c r="B83" s="39" t="s">
        <v>371</v>
      </c>
    </row>
    <row r="84" spans="2:3">
      <c r="B84" s="39" t="s">
        <v>372</v>
      </c>
    </row>
  </sheetData>
  <mergeCells count="3">
    <mergeCell ref="B1:E1"/>
    <mergeCell ref="C3:C7"/>
    <mergeCell ref="D3:D7"/>
  </mergeCells>
  <phoneticPr fontId="0" type="noConversion"/>
  <hyperlinks>
    <hyperlink ref="A1" location="Index!A1" display="Index" xr:uid="{00000000-0004-0000-0700-000000000000}"/>
  </hyperlink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I81"/>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7109375" style="1" bestFit="1" customWidth="1"/>
    <col min="6" max="6" width="11.5703125" style="4" bestFit="1" customWidth="1"/>
    <col min="7" max="7" width="18.140625" style="4" bestFit="1" customWidth="1"/>
    <col min="8" max="8" width="9.140625" style="4" bestFit="1"/>
    <col min="9" max="16384" width="9.140625" style="1"/>
  </cols>
  <sheetData>
    <row r="1" spans="1:9">
      <c r="A1" s="3" t="s">
        <v>248</v>
      </c>
      <c r="B1" s="375" t="s">
        <v>292</v>
      </c>
      <c r="C1" s="375"/>
      <c r="D1" s="375"/>
      <c r="E1" s="375"/>
    </row>
    <row r="2" spans="1:9" ht="13.5" thickBot="1"/>
    <row r="3" spans="1:9" s="10" customFormat="1" ht="15">
      <c r="B3" s="22" t="s">
        <v>994</v>
      </c>
      <c r="C3" s="376"/>
      <c r="D3" s="379"/>
      <c r="F3" s="16"/>
      <c r="G3" s="16"/>
      <c r="H3" s="16"/>
    </row>
    <row r="4" spans="1:9" s="10" customFormat="1" ht="15">
      <c r="B4" s="24" t="s">
        <v>995</v>
      </c>
      <c r="C4" s="377"/>
      <c r="D4" s="380"/>
      <c r="F4" s="16"/>
      <c r="G4" s="16"/>
      <c r="H4" s="16"/>
    </row>
    <row r="5" spans="1:9" s="10" customFormat="1" ht="15">
      <c r="B5" s="23" t="s">
        <v>960</v>
      </c>
      <c r="C5" s="377"/>
      <c r="D5" s="380"/>
      <c r="F5" s="16"/>
      <c r="G5" s="16"/>
      <c r="H5" s="16"/>
    </row>
    <row r="6" spans="1:9" s="10" customFormat="1" ht="15">
      <c r="B6" s="23" t="s">
        <v>979</v>
      </c>
      <c r="C6" s="377"/>
      <c r="D6" s="380"/>
      <c r="F6" s="16"/>
      <c r="G6" s="16"/>
      <c r="H6" s="16"/>
    </row>
    <row r="7" spans="1:9" s="10" customFormat="1" ht="30.75" thickBot="1">
      <c r="B7" s="25" t="s">
        <v>996</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5730000</v>
      </c>
      <c r="G15" s="4">
        <v>42410.6</v>
      </c>
      <c r="H15" s="4">
        <v>8.33</v>
      </c>
    </row>
    <row r="16" spans="1:9">
      <c r="B16" s="1" t="s">
        <v>1362</v>
      </c>
      <c r="C16" s="18" t="s">
        <v>376</v>
      </c>
      <c r="D16" s="1" t="s">
        <v>377</v>
      </c>
      <c r="E16" s="1" t="s">
        <v>383</v>
      </c>
      <c r="F16" s="4">
        <v>2560000</v>
      </c>
      <c r="G16" s="4">
        <v>37872.639999999999</v>
      </c>
      <c r="H16" s="4">
        <v>7.44</v>
      </c>
    </row>
    <row r="17" spans="2:8">
      <c r="B17" s="1" t="s">
        <v>1083</v>
      </c>
      <c r="C17" s="18" t="s">
        <v>376</v>
      </c>
      <c r="D17" s="1" t="s">
        <v>379</v>
      </c>
      <c r="E17" s="1" t="s">
        <v>380</v>
      </c>
      <c r="F17" s="4">
        <v>1202000</v>
      </c>
      <c r="G17" s="4">
        <v>28465.16</v>
      </c>
      <c r="H17" s="4">
        <v>5.59</v>
      </c>
    </row>
    <row r="18" spans="2:8">
      <c r="B18" s="1" t="s">
        <v>1075</v>
      </c>
      <c r="C18" s="18" t="s">
        <v>376</v>
      </c>
      <c r="D18" s="1" t="s">
        <v>396</v>
      </c>
      <c r="E18" s="1" t="s">
        <v>397</v>
      </c>
      <c r="F18" s="4">
        <v>13000000</v>
      </c>
      <c r="G18" s="4">
        <v>28346.5</v>
      </c>
      <c r="H18" s="4">
        <v>5.57</v>
      </c>
    </row>
    <row r="19" spans="2:8">
      <c r="B19" s="1" t="s">
        <v>1105</v>
      </c>
      <c r="C19" s="18" t="s">
        <v>376</v>
      </c>
      <c r="D19" s="1" t="s">
        <v>381</v>
      </c>
      <c r="E19" s="1" t="s">
        <v>382</v>
      </c>
      <c r="F19" s="4">
        <v>1480000</v>
      </c>
      <c r="G19" s="4">
        <v>27938.7</v>
      </c>
      <c r="H19" s="4">
        <v>5.49</v>
      </c>
    </row>
    <row r="20" spans="2:8">
      <c r="B20" s="1" t="s">
        <v>1095</v>
      </c>
      <c r="C20" s="18" t="s">
        <v>376</v>
      </c>
      <c r="D20" s="1" t="s">
        <v>389</v>
      </c>
      <c r="E20" s="1" t="s">
        <v>390</v>
      </c>
      <c r="F20" s="4">
        <v>1027300</v>
      </c>
      <c r="G20" s="4">
        <v>26570.6</v>
      </c>
      <c r="H20" s="4">
        <v>5.22</v>
      </c>
    </row>
    <row r="21" spans="2:8">
      <c r="B21" s="1" t="s">
        <v>1086</v>
      </c>
      <c r="C21" s="18" t="s">
        <v>376</v>
      </c>
      <c r="D21" s="1" t="s">
        <v>381</v>
      </c>
      <c r="E21" s="1" t="s">
        <v>512</v>
      </c>
      <c r="F21" s="4">
        <v>1635000</v>
      </c>
      <c r="G21" s="4">
        <v>21567.29</v>
      </c>
      <c r="H21" s="4">
        <v>4.24</v>
      </c>
    </row>
    <row r="22" spans="2:8">
      <c r="B22" s="1" t="s">
        <v>1363</v>
      </c>
      <c r="C22" s="18" t="s">
        <v>376</v>
      </c>
      <c r="D22" s="1" t="s">
        <v>499</v>
      </c>
      <c r="E22" s="1" t="s">
        <v>513</v>
      </c>
      <c r="F22" s="4">
        <v>10266666</v>
      </c>
      <c r="G22" s="4">
        <v>20985.07</v>
      </c>
      <c r="H22" s="4">
        <v>4.12</v>
      </c>
    </row>
    <row r="23" spans="2:8">
      <c r="B23" s="1" t="s">
        <v>1138</v>
      </c>
      <c r="C23" s="18" t="s">
        <v>376</v>
      </c>
      <c r="D23" s="1" t="s">
        <v>419</v>
      </c>
      <c r="E23" s="1" t="s">
        <v>428</v>
      </c>
      <c r="F23" s="4">
        <v>880000</v>
      </c>
      <c r="G23" s="4">
        <v>19498.599999999999</v>
      </c>
      <c r="H23" s="4">
        <v>3.83</v>
      </c>
    </row>
    <row r="24" spans="2:8">
      <c r="B24" s="1" t="s">
        <v>1477</v>
      </c>
      <c r="C24" s="18" t="s">
        <v>376</v>
      </c>
      <c r="D24" s="1" t="s">
        <v>396</v>
      </c>
      <c r="E24" s="1" t="s">
        <v>459</v>
      </c>
      <c r="F24" s="4">
        <v>1470000</v>
      </c>
      <c r="G24" s="4">
        <v>18171.41</v>
      </c>
      <c r="H24" s="4">
        <v>3.57</v>
      </c>
    </row>
    <row r="25" spans="2:8">
      <c r="B25" s="1" t="s">
        <v>1469</v>
      </c>
      <c r="C25" s="18" t="s">
        <v>376</v>
      </c>
      <c r="D25" s="1" t="s">
        <v>400</v>
      </c>
      <c r="E25" s="1" t="s">
        <v>401</v>
      </c>
      <c r="F25" s="4">
        <v>1425000</v>
      </c>
      <c r="G25" s="4">
        <v>15007.39</v>
      </c>
      <c r="H25" s="4">
        <v>2.95</v>
      </c>
    </row>
    <row r="26" spans="2:8">
      <c r="B26" s="1" t="s">
        <v>1073</v>
      </c>
      <c r="C26" s="18" t="s">
        <v>376</v>
      </c>
      <c r="D26" s="1" t="s">
        <v>377</v>
      </c>
      <c r="E26" s="1" t="s">
        <v>393</v>
      </c>
      <c r="F26" s="4">
        <v>2130000</v>
      </c>
      <c r="G26" s="4">
        <v>14453.12</v>
      </c>
      <c r="H26" s="4">
        <v>2.84</v>
      </c>
    </row>
    <row r="27" spans="2:8">
      <c r="B27" s="1" t="s">
        <v>628</v>
      </c>
      <c r="C27" s="18" t="s">
        <v>376</v>
      </c>
      <c r="D27" s="1" t="s">
        <v>377</v>
      </c>
      <c r="E27" s="1" t="s">
        <v>629</v>
      </c>
      <c r="F27" s="4">
        <v>2970000</v>
      </c>
      <c r="G27" s="4">
        <v>13675.37</v>
      </c>
      <c r="H27" s="4">
        <v>2.69</v>
      </c>
    </row>
    <row r="28" spans="2:8">
      <c r="B28" s="1" t="s">
        <v>1502</v>
      </c>
      <c r="C28" s="18" t="s">
        <v>376</v>
      </c>
      <c r="D28" s="1" t="s">
        <v>385</v>
      </c>
      <c r="E28" s="1" t="s">
        <v>830</v>
      </c>
      <c r="F28" s="4">
        <v>3100000</v>
      </c>
      <c r="G28" s="4">
        <v>13013.8</v>
      </c>
      <c r="H28" s="4">
        <v>2.56</v>
      </c>
    </row>
    <row r="29" spans="2:8">
      <c r="B29" s="1" t="s">
        <v>1503</v>
      </c>
      <c r="C29" s="18" t="s">
        <v>376</v>
      </c>
      <c r="D29" s="1" t="s">
        <v>400</v>
      </c>
      <c r="E29" s="1" t="s">
        <v>39</v>
      </c>
      <c r="F29" s="4">
        <v>1515862</v>
      </c>
      <c r="G29" s="4">
        <v>12001.84</v>
      </c>
      <c r="H29" s="4">
        <v>2.36</v>
      </c>
    </row>
    <row r="30" spans="2:8">
      <c r="B30" s="1" t="s">
        <v>1188</v>
      </c>
      <c r="C30" s="18" t="s">
        <v>376</v>
      </c>
      <c r="D30" s="1" t="s">
        <v>381</v>
      </c>
      <c r="E30" s="1" t="s">
        <v>643</v>
      </c>
      <c r="F30" s="4">
        <v>650000</v>
      </c>
      <c r="G30" s="4">
        <v>11638.58</v>
      </c>
      <c r="H30" s="4">
        <v>2.29</v>
      </c>
    </row>
    <row r="31" spans="2:8">
      <c r="B31" s="1" t="s">
        <v>1078</v>
      </c>
      <c r="C31" s="18" t="s">
        <v>376</v>
      </c>
      <c r="D31" s="1" t="s">
        <v>538</v>
      </c>
      <c r="E31" s="1" t="s">
        <v>539</v>
      </c>
      <c r="F31" s="4">
        <v>350000</v>
      </c>
      <c r="G31" s="4">
        <v>11372.38</v>
      </c>
      <c r="H31" s="4">
        <v>2.23</v>
      </c>
    </row>
    <row r="32" spans="2:8">
      <c r="B32" s="1" t="s">
        <v>1077</v>
      </c>
      <c r="C32" s="18" t="s">
        <v>376</v>
      </c>
      <c r="D32" s="1" t="s">
        <v>381</v>
      </c>
      <c r="E32" s="1" t="s">
        <v>384</v>
      </c>
      <c r="F32" s="4">
        <v>300000</v>
      </c>
      <c r="G32" s="4">
        <v>11215.05</v>
      </c>
      <c r="H32" s="4">
        <v>2.2000000000000002</v>
      </c>
    </row>
    <row r="33" spans="2:8">
      <c r="B33" s="1" t="s">
        <v>1185</v>
      </c>
      <c r="C33" s="18" t="s">
        <v>376</v>
      </c>
      <c r="D33" s="1" t="s">
        <v>381</v>
      </c>
      <c r="E33" s="1" t="s">
        <v>522</v>
      </c>
      <c r="F33" s="4">
        <v>264000</v>
      </c>
      <c r="G33" s="4">
        <v>10457.57</v>
      </c>
      <c r="H33" s="4">
        <v>2.0499999999999998</v>
      </c>
    </row>
    <row r="34" spans="2:8">
      <c r="B34" s="1" t="s">
        <v>1165</v>
      </c>
      <c r="C34" s="18" t="s">
        <v>376</v>
      </c>
      <c r="D34" s="1" t="s">
        <v>398</v>
      </c>
      <c r="E34" s="1" t="s">
        <v>399</v>
      </c>
      <c r="F34" s="4">
        <v>11600</v>
      </c>
      <c r="G34" s="4">
        <v>8507.2099999999991</v>
      </c>
      <c r="H34" s="4">
        <v>1.67</v>
      </c>
    </row>
    <row r="35" spans="2:8">
      <c r="B35" s="1" t="s">
        <v>1170</v>
      </c>
      <c r="C35" s="18" t="s">
        <v>376</v>
      </c>
      <c r="D35" s="1" t="s">
        <v>481</v>
      </c>
      <c r="E35" s="1" t="s">
        <v>40</v>
      </c>
      <c r="F35" s="4">
        <v>1620000</v>
      </c>
      <c r="G35" s="4">
        <v>8101.62</v>
      </c>
      <c r="H35" s="4">
        <v>1.59</v>
      </c>
    </row>
    <row r="36" spans="2:8">
      <c r="B36" s="1" t="s">
        <v>1377</v>
      </c>
      <c r="C36" s="18" t="s">
        <v>376</v>
      </c>
      <c r="D36" s="1" t="s">
        <v>396</v>
      </c>
      <c r="E36" s="1" t="s">
        <v>435</v>
      </c>
      <c r="F36" s="4">
        <v>29410</v>
      </c>
      <c r="G36" s="4">
        <v>7458.61</v>
      </c>
      <c r="H36" s="4">
        <v>1.47</v>
      </c>
    </row>
    <row r="37" spans="2:8">
      <c r="B37" s="1" t="s">
        <v>1113</v>
      </c>
      <c r="C37" s="18" t="s">
        <v>376</v>
      </c>
      <c r="D37" s="1" t="s">
        <v>538</v>
      </c>
      <c r="E37" s="1" t="s">
        <v>41</v>
      </c>
      <c r="F37" s="4">
        <v>390484</v>
      </c>
      <c r="G37" s="4">
        <v>7453.17</v>
      </c>
      <c r="H37" s="4">
        <v>1.46</v>
      </c>
    </row>
    <row r="38" spans="2:8">
      <c r="B38" s="1" t="s">
        <v>1504</v>
      </c>
      <c r="C38" s="18" t="s">
        <v>376</v>
      </c>
      <c r="D38" s="1" t="s">
        <v>410</v>
      </c>
      <c r="E38" s="1" t="s">
        <v>42</v>
      </c>
      <c r="F38" s="4">
        <v>905000</v>
      </c>
      <c r="G38" s="4">
        <v>7257.2</v>
      </c>
      <c r="H38" s="4">
        <v>1.43</v>
      </c>
    </row>
    <row r="39" spans="2:8">
      <c r="B39" s="1" t="s">
        <v>1489</v>
      </c>
      <c r="C39" s="18" t="s">
        <v>376</v>
      </c>
      <c r="D39" s="1" t="s">
        <v>438</v>
      </c>
      <c r="E39" s="1" t="s">
        <v>478</v>
      </c>
      <c r="F39" s="4">
        <v>2160000</v>
      </c>
      <c r="G39" s="4">
        <v>5918.4</v>
      </c>
      <c r="H39" s="4">
        <v>1.1599999999999999</v>
      </c>
    </row>
    <row r="40" spans="2:8">
      <c r="B40" s="1" t="s">
        <v>1409</v>
      </c>
      <c r="C40" s="18" t="s">
        <v>376</v>
      </c>
      <c r="D40" s="1" t="s">
        <v>385</v>
      </c>
      <c r="E40" s="1" t="s">
        <v>523</v>
      </c>
      <c r="F40" s="4">
        <v>463000</v>
      </c>
      <c r="G40" s="4">
        <v>5644.66</v>
      </c>
      <c r="H40" s="4">
        <v>1.1100000000000001</v>
      </c>
    </row>
    <row r="41" spans="2:8">
      <c r="B41" s="1" t="s">
        <v>1171</v>
      </c>
      <c r="C41" s="18" t="s">
        <v>376</v>
      </c>
      <c r="D41" s="1" t="s">
        <v>381</v>
      </c>
      <c r="E41" s="1" t="s">
        <v>405</v>
      </c>
      <c r="F41" s="4">
        <v>113500</v>
      </c>
      <c r="G41" s="4">
        <v>5425.3</v>
      </c>
      <c r="H41" s="4">
        <v>1.07</v>
      </c>
    </row>
    <row r="42" spans="2:8">
      <c r="B42" s="1" t="s">
        <v>1116</v>
      </c>
      <c r="C42" s="18" t="s">
        <v>376</v>
      </c>
      <c r="D42" s="1" t="s">
        <v>475</v>
      </c>
      <c r="E42" s="1" t="s">
        <v>517</v>
      </c>
      <c r="F42" s="4">
        <v>150000</v>
      </c>
      <c r="G42" s="4">
        <v>5386.65</v>
      </c>
      <c r="H42" s="4">
        <v>1.06</v>
      </c>
    </row>
    <row r="43" spans="2:8">
      <c r="B43" s="1" t="s">
        <v>1144</v>
      </c>
      <c r="C43" s="18" t="s">
        <v>376</v>
      </c>
      <c r="D43" s="1" t="s">
        <v>389</v>
      </c>
      <c r="E43" s="1" t="s">
        <v>537</v>
      </c>
      <c r="F43" s="4">
        <v>350000</v>
      </c>
      <c r="G43" s="4">
        <v>5234.78</v>
      </c>
      <c r="H43" s="4">
        <v>1.03</v>
      </c>
    </row>
    <row r="44" spans="2:8">
      <c r="B44" s="1" t="s">
        <v>1202</v>
      </c>
      <c r="C44" s="18" t="s">
        <v>376</v>
      </c>
      <c r="D44" s="1" t="s">
        <v>436</v>
      </c>
      <c r="E44" s="1" t="s">
        <v>437</v>
      </c>
      <c r="F44" s="4">
        <v>1108000</v>
      </c>
      <c r="G44" s="4">
        <v>5212.03</v>
      </c>
      <c r="H44" s="4">
        <v>1.02</v>
      </c>
    </row>
    <row r="45" spans="2:8">
      <c r="B45" s="1" t="s">
        <v>1096</v>
      </c>
      <c r="C45" s="18" t="s">
        <v>376</v>
      </c>
      <c r="D45" s="1" t="s">
        <v>499</v>
      </c>
      <c r="E45" s="1" t="s">
        <v>608</v>
      </c>
      <c r="F45" s="4">
        <v>2350000</v>
      </c>
      <c r="G45" s="4">
        <v>5192.33</v>
      </c>
      <c r="H45" s="4">
        <v>1.02</v>
      </c>
    </row>
    <row r="46" spans="2:8">
      <c r="B46" s="1" t="s">
        <v>1505</v>
      </c>
      <c r="C46" s="18" t="s">
        <v>376</v>
      </c>
      <c r="D46" s="1" t="s">
        <v>447</v>
      </c>
      <c r="E46" s="1" t="s">
        <v>804</v>
      </c>
      <c r="F46" s="4">
        <v>400000</v>
      </c>
      <c r="G46" s="4">
        <v>4842.6000000000004</v>
      </c>
      <c r="H46" s="4">
        <v>0.95</v>
      </c>
    </row>
    <row r="47" spans="2:8">
      <c r="B47" s="1" t="s">
        <v>1085</v>
      </c>
      <c r="C47" s="18" t="s">
        <v>376</v>
      </c>
      <c r="D47" s="1" t="s">
        <v>396</v>
      </c>
      <c r="E47" s="1" t="s">
        <v>429</v>
      </c>
      <c r="F47" s="4">
        <v>619000</v>
      </c>
      <c r="G47" s="4">
        <v>4601.96</v>
      </c>
      <c r="H47" s="4">
        <v>0.9</v>
      </c>
    </row>
    <row r="48" spans="2:8">
      <c r="B48" s="1" t="s">
        <v>1146</v>
      </c>
      <c r="C48" s="18" t="s">
        <v>376</v>
      </c>
      <c r="D48" s="1" t="s">
        <v>426</v>
      </c>
      <c r="E48" s="1" t="s">
        <v>440</v>
      </c>
      <c r="F48" s="4">
        <v>703000</v>
      </c>
      <c r="G48" s="4">
        <v>4566.34</v>
      </c>
      <c r="H48" s="4">
        <v>0.9</v>
      </c>
    </row>
    <row r="49" spans="2:8">
      <c r="B49" s="1" t="s">
        <v>1140</v>
      </c>
      <c r="C49" s="18" t="s">
        <v>376</v>
      </c>
      <c r="D49" s="1" t="s">
        <v>426</v>
      </c>
      <c r="E49" s="1" t="s">
        <v>427</v>
      </c>
      <c r="F49" s="4">
        <v>319000</v>
      </c>
      <c r="G49" s="4">
        <v>4469.99</v>
      </c>
      <c r="H49" s="4">
        <v>0.88</v>
      </c>
    </row>
    <row r="50" spans="2:8">
      <c r="B50" s="1" t="s">
        <v>1179</v>
      </c>
      <c r="C50" s="18" t="s">
        <v>376</v>
      </c>
      <c r="D50" s="1" t="s">
        <v>389</v>
      </c>
      <c r="E50" s="1" t="s">
        <v>514</v>
      </c>
      <c r="F50" s="4">
        <v>475000</v>
      </c>
      <c r="G50" s="4">
        <v>4408.71</v>
      </c>
      <c r="H50" s="4">
        <v>0.87</v>
      </c>
    </row>
    <row r="51" spans="2:8">
      <c r="B51" s="1" t="s">
        <v>1506</v>
      </c>
      <c r="C51" s="18" t="s">
        <v>376</v>
      </c>
      <c r="D51" s="1" t="s">
        <v>398</v>
      </c>
      <c r="E51" s="1" t="s">
        <v>43</v>
      </c>
      <c r="F51" s="4">
        <v>329000</v>
      </c>
      <c r="G51" s="4">
        <v>3998.17</v>
      </c>
      <c r="H51" s="4">
        <v>0.79</v>
      </c>
    </row>
    <row r="52" spans="2:8">
      <c r="B52" s="1" t="s">
        <v>1160</v>
      </c>
      <c r="C52" s="18" t="s">
        <v>376</v>
      </c>
      <c r="D52" s="1" t="s">
        <v>436</v>
      </c>
      <c r="E52" s="1" t="s">
        <v>609</v>
      </c>
      <c r="F52" s="4">
        <v>3080000</v>
      </c>
      <c r="G52" s="4">
        <v>3979.36</v>
      </c>
      <c r="H52" s="4">
        <v>0.78</v>
      </c>
    </row>
    <row r="53" spans="2:8">
      <c r="B53" s="2" t="s">
        <v>449</v>
      </c>
      <c r="C53" s="20"/>
      <c r="D53" s="2"/>
      <c r="E53" s="2"/>
      <c r="F53" s="8"/>
      <c r="G53" s="8">
        <f>SUM(G12:G52)</f>
        <v>492320.76000000013</v>
      </c>
      <c r="H53" s="8">
        <f>SUM(H12:H52)</f>
        <v>96.730000000000018</v>
      </c>
    </row>
    <row r="54" spans="2:8">
      <c r="B54" s="2" t="s">
        <v>501</v>
      </c>
      <c r="C54" s="20"/>
      <c r="D54" s="2"/>
      <c r="E54" s="2"/>
      <c r="F54" s="8"/>
      <c r="G54" s="8">
        <v>14997.13</v>
      </c>
      <c r="H54" s="8">
        <v>2.95</v>
      </c>
    </row>
    <row r="55" spans="2:8">
      <c r="B55" s="2" t="s">
        <v>502</v>
      </c>
      <c r="C55" s="20"/>
      <c r="D55" s="2"/>
      <c r="E55" s="2"/>
      <c r="F55" s="8"/>
      <c r="G55" s="8">
        <v>2546.33</v>
      </c>
      <c r="H55" s="8">
        <v>0.5</v>
      </c>
    </row>
    <row r="56" spans="2:8">
      <c r="B56" s="2" t="s">
        <v>361</v>
      </c>
      <c r="C56" s="20"/>
      <c r="D56" s="2"/>
      <c r="E56" s="2"/>
      <c r="F56" s="8"/>
      <c r="G56" s="8">
        <v>509864.22</v>
      </c>
      <c r="H56" s="8">
        <v>100.16</v>
      </c>
    </row>
    <row r="57" spans="2:8">
      <c r="B57" s="2" t="s">
        <v>503</v>
      </c>
      <c r="C57" s="20"/>
      <c r="D57" s="2"/>
      <c r="E57" s="2"/>
      <c r="F57" s="8"/>
      <c r="G57" s="8">
        <v>-798.36273529000027</v>
      </c>
      <c r="H57" s="8">
        <v>-0.15999999999999659</v>
      </c>
    </row>
    <row r="58" spans="2:8">
      <c r="B58" s="2" t="s">
        <v>363</v>
      </c>
      <c r="C58" s="20"/>
      <c r="D58" s="2"/>
      <c r="E58" s="2"/>
      <c r="F58" s="8"/>
      <c r="G58" s="8">
        <v>509065.85726471001</v>
      </c>
      <c r="H58" s="8">
        <v>100</v>
      </c>
    </row>
    <row r="59" spans="2:8">
      <c r="B59" s="1" t="s">
        <v>364</v>
      </c>
    </row>
    <row r="60" spans="2:8">
      <c r="B60" s="1" t="s">
        <v>365</v>
      </c>
    </row>
    <row r="61" spans="2:8">
      <c r="B61" s="1" t="s">
        <v>366</v>
      </c>
      <c r="C61" s="21">
        <v>44561</v>
      </c>
    </row>
    <row r="62" spans="2:8" ht="25.5">
      <c r="B62" s="9" t="s">
        <v>367</v>
      </c>
      <c r="C62" s="18" t="s">
        <v>368</v>
      </c>
    </row>
    <row r="63" spans="2:8">
      <c r="B63" s="2"/>
    </row>
    <row r="64" spans="2:8">
      <c r="B64" s="2" t="s">
        <v>369</v>
      </c>
    </row>
    <row r="65" spans="2:3">
      <c r="B65" s="2" t="s">
        <v>451</v>
      </c>
    </row>
    <row r="66" spans="2:3">
      <c r="B66" s="2" t="s">
        <v>370</v>
      </c>
    </row>
    <row r="67" spans="2:3">
      <c r="B67" s="2" t="s">
        <v>952</v>
      </c>
      <c r="C67" s="20"/>
    </row>
    <row r="68" spans="2:3">
      <c r="B68" s="2" t="s">
        <v>44</v>
      </c>
      <c r="C68" s="20"/>
    </row>
    <row r="69" spans="2:3">
      <c r="B69" s="2" t="s">
        <v>45</v>
      </c>
      <c r="C69" s="20"/>
    </row>
    <row r="70" spans="2:3">
      <c r="B70" s="2" t="s">
        <v>46</v>
      </c>
      <c r="C70" s="20"/>
    </row>
    <row r="71" spans="2:3">
      <c r="B71" s="2" t="s">
        <v>47</v>
      </c>
      <c r="C71" s="20"/>
    </row>
    <row r="72" spans="2:3">
      <c r="B72" s="2" t="s">
        <v>953</v>
      </c>
      <c r="C72" s="20"/>
    </row>
    <row r="73" spans="2:3">
      <c r="B73" s="2" t="s">
        <v>48</v>
      </c>
      <c r="C73" s="20"/>
    </row>
    <row r="74" spans="2:3">
      <c r="B74" s="2" t="s">
        <v>49</v>
      </c>
      <c r="C74" s="20"/>
    </row>
    <row r="75" spans="2:3">
      <c r="B75" s="2" t="s">
        <v>50</v>
      </c>
      <c r="C75" s="20"/>
    </row>
    <row r="76" spans="2:3">
      <c r="B76" s="2" t="s">
        <v>51</v>
      </c>
      <c r="C76" s="20"/>
    </row>
    <row r="77" spans="2:3">
      <c r="B77" s="2" t="s">
        <v>52</v>
      </c>
      <c r="C77" s="20"/>
    </row>
    <row r="78" spans="2:3">
      <c r="B78" s="2" t="s">
        <v>53</v>
      </c>
      <c r="C78" s="20"/>
    </row>
    <row r="79" spans="2:3">
      <c r="B79" s="39" t="s">
        <v>1616</v>
      </c>
      <c r="C79" s="20"/>
    </row>
    <row r="80" spans="2:3">
      <c r="B80" s="38" t="s">
        <v>1587</v>
      </c>
    </row>
    <row r="81" spans="2:2">
      <c r="B81" s="2" t="s">
        <v>372</v>
      </c>
    </row>
  </sheetData>
  <mergeCells count="3">
    <mergeCell ref="B1:E1"/>
    <mergeCell ref="C3:C7"/>
    <mergeCell ref="D3:D7"/>
  </mergeCells>
  <phoneticPr fontId="0" type="noConversion"/>
  <hyperlinks>
    <hyperlink ref="A1" location="Index!A1" display="Index" xr:uid="{00000000-0004-0000-1B00-000000000000}"/>
  </hyperlink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I90"/>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298</v>
      </c>
      <c r="C1" s="375"/>
      <c r="D1" s="375"/>
      <c r="E1" s="375"/>
    </row>
    <row r="2" spans="1:9" ht="13.5" thickBot="1"/>
    <row r="3" spans="1:9" s="10" customFormat="1" ht="15">
      <c r="B3" s="22" t="s">
        <v>997</v>
      </c>
      <c r="C3" s="376"/>
      <c r="D3" s="379"/>
      <c r="F3" s="16"/>
      <c r="G3" s="16"/>
      <c r="H3" s="16"/>
    </row>
    <row r="4" spans="1:9" s="10" customFormat="1" ht="30">
      <c r="B4" s="23" t="s">
        <v>998</v>
      </c>
      <c r="C4" s="377"/>
      <c r="D4" s="380"/>
      <c r="F4" s="16"/>
      <c r="G4" s="16"/>
      <c r="H4" s="16"/>
    </row>
    <row r="5" spans="1:9" s="10" customFormat="1" ht="15">
      <c r="B5" s="23" t="s">
        <v>960</v>
      </c>
      <c r="C5" s="377"/>
      <c r="D5" s="380"/>
      <c r="F5" s="16"/>
      <c r="G5" s="16"/>
      <c r="H5" s="16"/>
    </row>
    <row r="6" spans="1:9" s="10" customFormat="1" ht="15">
      <c r="B6" s="24" t="s">
        <v>999</v>
      </c>
      <c r="C6" s="377"/>
      <c r="D6" s="380"/>
      <c r="F6" s="16"/>
      <c r="G6" s="16"/>
      <c r="H6" s="16"/>
    </row>
    <row r="7" spans="1:9" s="10" customFormat="1" ht="30.75" thickBot="1">
      <c r="B7" s="25" t="s">
        <v>1000</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2383000</v>
      </c>
      <c r="G15" s="4">
        <v>17637.77</v>
      </c>
      <c r="H15" s="4">
        <v>8.0399999999999991</v>
      </c>
    </row>
    <row r="16" spans="1:9">
      <c r="B16" s="1" t="s">
        <v>1362</v>
      </c>
      <c r="C16" s="18" t="s">
        <v>376</v>
      </c>
      <c r="D16" s="1" t="s">
        <v>377</v>
      </c>
      <c r="E16" s="1" t="s">
        <v>383</v>
      </c>
      <c r="F16" s="4">
        <v>861000</v>
      </c>
      <c r="G16" s="4">
        <v>12737.63</v>
      </c>
      <c r="H16" s="4">
        <v>5.81</v>
      </c>
    </row>
    <row r="17" spans="2:8">
      <c r="B17" s="1" t="s">
        <v>1083</v>
      </c>
      <c r="C17" s="18" t="s">
        <v>376</v>
      </c>
      <c r="D17" s="1" t="s">
        <v>379</v>
      </c>
      <c r="E17" s="1" t="s">
        <v>380</v>
      </c>
      <c r="F17" s="4">
        <v>500000</v>
      </c>
      <c r="G17" s="4">
        <v>11840.75</v>
      </c>
      <c r="H17" s="4">
        <v>5.4</v>
      </c>
    </row>
    <row r="18" spans="2:8">
      <c r="B18" s="1" t="s">
        <v>1077</v>
      </c>
      <c r="C18" s="18" t="s">
        <v>376</v>
      </c>
      <c r="D18" s="1" t="s">
        <v>381</v>
      </c>
      <c r="E18" s="1" t="s">
        <v>384</v>
      </c>
      <c r="F18" s="4">
        <v>278500</v>
      </c>
      <c r="G18" s="4">
        <v>10411.299999999999</v>
      </c>
      <c r="H18" s="4">
        <v>4.75</v>
      </c>
    </row>
    <row r="19" spans="2:8">
      <c r="B19" s="1" t="s">
        <v>1105</v>
      </c>
      <c r="C19" s="18" t="s">
        <v>376</v>
      </c>
      <c r="D19" s="1" t="s">
        <v>381</v>
      </c>
      <c r="E19" s="1" t="s">
        <v>382</v>
      </c>
      <c r="F19" s="4">
        <v>506000</v>
      </c>
      <c r="G19" s="4">
        <v>9552.02</v>
      </c>
      <c r="H19" s="4">
        <v>4.3499999999999996</v>
      </c>
    </row>
    <row r="20" spans="2:8">
      <c r="B20" s="1" t="s">
        <v>1102</v>
      </c>
      <c r="C20" s="18" t="s">
        <v>376</v>
      </c>
      <c r="D20" s="1" t="s">
        <v>419</v>
      </c>
      <c r="E20" s="1" t="s">
        <v>520</v>
      </c>
      <c r="F20" s="4">
        <v>1900000</v>
      </c>
      <c r="G20" s="4">
        <v>7172.5</v>
      </c>
      <c r="H20" s="4">
        <v>3.27</v>
      </c>
    </row>
    <row r="21" spans="2:8">
      <c r="B21" s="1" t="s">
        <v>1075</v>
      </c>
      <c r="C21" s="18" t="s">
        <v>376</v>
      </c>
      <c r="D21" s="1" t="s">
        <v>396</v>
      </c>
      <c r="E21" s="1" t="s">
        <v>397</v>
      </c>
      <c r="F21" s="4">
        <v>3210000</v>
      </c>
      <c r="G21" s="4">
        <v>6999.41</v>
      </c>
      <c r="H21" s="4">
        <v>3.19</v>
      </c>
    </row>
    <row r="22" spans="2:8">
      <c r="B22" s="1" t="s">
        <v>1086</v>
      </c>
      <c r="C22" s="18" t="s">
        <v>376</v>
      </c>
      <c r="D22" s="1" t="s">
        <v>381</v>
      </c>
      <c r="E22" s="1" t="s">
        <v>512</v>
      </c>
      <c r="F22" s="4">
        <v>525000</v>
      </c>
      <c r="G22" s="4">
        <v>6925.28</v>
      </c>
      <c r="H22" s="4">
        <v>3.16</v>
      </c>
    </row>
    <row r="23" spans="2:8">
      <c r="B23" s="1" t="s">
        <v>1179</v>
      </c>
      <c r="C23" s="18" t="s">
        <v>376</v>
      </c>
      <c r="D23" s="1" t="s">
        <v>389</v>
      </c>
      <c r="E23" s="1" t="s">
        <v>514</v>
      </c>
      <c r="F23" s="4">
        <v>577500</v>
      </c>
      <c r="G23" s="4">
        <v>5360.07</v>
      </c>
      <c r="H23" s="4">
        <v>2.44</v>
      </c>
    </row>
    <row r="24" spans="2:8">
      <c r="B24" s="1" t="s">
        <v>1130</v>
      </c>
      <c r="C24" s="18" t="s">
        <v>376</v>
      </c>
      <c r="D24" s="1" t="s">
        <v>385</v>
      </c>
      <c r="E24" s="1" t="s">
        <v>386</v>
      </c>
      <c r="F24" s="4">
        <v>205500</v>
      </c>
      <c r="G24" s="4">
        <v>5183.53</v>
      </c>
      <c r="H24" s="4">
        <v>2.36</v>
      </c>
    </row>
    <row r="25" spans="2:8">
      <c r="B25" s="1" t="s">
        <v>1073</v>
      </c>
      <c r="C25" s="18" t="s">
        <v>376</v>
      </c>
      <c r="D25" s="1" t="s">
        <v>377</v>
      </c>
      <c r="E25" s="1" t="s">
        <v>393</v>
      </c>
      <c r="F25" s="4">
        <v>761500</v>
      </c>
      <c r="G25" s="4">
        <v>5167.16</v>
      </c>
      <c r="H25" s="4">
        <v>2.36</v>
      </c>
    </row>
    <row r="26" spans="2:8">
      <c r="B26" s="1" t="s">
        <v>1379</v>
      </c>
      <c r="C26" s="18" t="s">
        <v>376</v>
      </c>
      <c r="D26" s="1" t="s">
        <v>394</v>
      </c>
      <c r="E26" s="1" t="s">
        <v>515</v>
      </c>
      <c r="F26" s="4">
        <v>200000</v>
      </c>
      <c r="G26" s="4">
        <v>4933</v>
      </c>
      <c r="H26" s="4">
        <v>2.25</v>
      </c>
    </row>
    <row r="27" spans="2:8">
      <c r="B27" s="1" t="s">
        <v>1184</v>
      </c>
      <c r="C27" s="18" t="s">
        <v>376</v>
      </c>
      <c r="D27" s="1" t="s">
        <v>385</v>
      </c>
      <c r="E27" s="1" t="s">
        <v>516</v>
      </c>
      <c r="F27" s="4">
        <v>81400</v>
      </c>
      <c r="G27" s="4">
        <v>4484.7700000000004</v>
      </c>
      <c r="H27" s="4">
        <v>2.04</v>
      </c>
    </row>
    <row r="28" spans="2:8">
      <c r="B28" s="1" t="s">
        <v>1377</v>
      </c>
      <c r="C28" s="18" t="s">
        <v>376</v>
      </c>
      <c r="D28" s="1" t="s">
        <v>396</v>
      </c>
      <c r="E28" s="1" t="s">
        <v>435</v>
      </c>
      <c r="F28" s="4">
        <v>17340</v>
      </c>
      <c r="G28" s="4">
        <v>4397.5600000000004</v>
      </c>
      <c r="H28" s="4">
        <v>2</v>
      </c>
    </row>
    <row r="29" spans="2:8">
      <c r="B29" s="1" t="s">
        <v>1116</v>
      </c>
      <c r="C29" s="18" t="s">
        <v>376</v>
      </c>
      <c r="D29" s="1" t="s">
        <v>475</v>
      </c>
      <c r="E29" s="1" t="s">
        <v>517</v>
      </c>
      <c r="F29" s="4">
        <v>120500</v>
      </c>
      <c r="G29" s="4">
        <v>4327.28</v>
      </c>
      <c r="H29" s="4">
        <v>1.97</v>
      </c>
    </row>
    <row r="30" spans="2:8">
      <c r="B30" s="1" t="s">
        <v>1363</v>
      </c>
      <c r="C30" s="18" t="s">
        <v>376</v>
      </c>
      <c r="D30" s="1" t="s">
        <v>499</v>
      </c>
      <c r="E30" s="1" t="s">
        <v>513</v>
      </c>
      <c r="F30" s="4">
        <v>2106666</v>
      </c>
      <c r="G30" s="4">
        <v>4306.03</v>
      </c>
      <c r="H30" s="4">
        <v>1.96</v>
      </c>
    </row>
    <row r="31" spans="2:8">
      <c r="B31" s="1" t="s">
        <v>1507</v>
      </c>
      <c r="C31" s="18" t="s">
        <v>376</v>
      </c>
      <c r="D31" s="1" t="s">
        <v>381</v>
      </c>
      <c r="E31" s="1" t="s">
        <v>404</v>
      </c>
      <c r="F31" s="4">
        <v>756000</v>
      </c>
      <c r="G31" s="4">
        <v>4117.93</v>
      </c>
      <c r="H31" s="4">
        <v>1.88</v>
      </c>
    </row>
    <row r="32" spans="2:8">
      <c r="B32" s="1" t="s">
        <v>1502</v>
      </c>
      <c r="C32" s="18" t="s">
        <v>376</v>
      </c>
      <c r="D32" s="1" t="s">
        <v>385</v>
      </c>
      <c r="E32" s="1" t="s">
        <v>830</v>
      </c>
      <c r="F32" s="4">
        <v>965000</v>
      </c>
      <c r="G32" s="4">
        <v>4051.07</v>
      </c>
      <c r="H32" s="4">
        <v>1.85</v>
      </c>
    </row>
    <row r="33" spans="2:8">
      <c r="B33" s="1" t="s">
        <v>1508</v>
      </c>
      <c r="C33" s="18" t="s">
        <v>376</v>
      </c>
      <c r="D33" s="1" t="s">
        <v>417</v>
      </c>
      <c r="E33" s="1" t="s">
        <v>518</v>
      </c>
      <c r="F33" s="4">
        <v>2822297</v>
      </c>
      <c r="G33" s="4">
        <v>3877.84</v>
      </c>
      <c r="H33" s="4">
        <v>1.77</v>
      </c>
    </row>
    <row r="34" spans="2:8">
      <c r="B34" s="1" t="s">
        <v>1089</v>
      </c>
      <c r="C34" s="18" t="s">
        <v>376</v>
      </c>
      <c r="D34" s="1" t="s">
        <v>417</v>
      </c>
      <c r="E34" s="1" t="s">
        <v>519</v>
      </c>
      <c r="F34" s="4">
        <v>68470</v>
      </c>
      <c r="G34" s="4">
        <v>3818.37</v>
      </c>
      <c r="H34" s="4">
        <v>1.74</v>
      </c>
    </row>
    <row r="35" spans="2:8">
      <c r="B35" s="1" t="s">
        <v>1509</v>
      </c>
      <c r="C35" s="18" t="s">
        <v>376</v>
      </c>
      <c r="D35" s="1" t="s">
        <v>394</v>
      </c>
      <c r="E35" s="1" t="s">
        <v>395</v>
      </c>
      <c r="F35" s="4">
        <v>197000</v>
      </c>
      <c r="G35" s="4">
        <v>3776.49</v>
      </c>
      <c r="H35" s="4">
        <v>1.72</v>
      </c>
    </row>
    <row r="36" spans="2:8">
      <c r="B36" s="1" t="s">
        <v>1409</v>
      </c>
      <c r="C36" s="18" t="s">
        <v>376</v>
      </c>
      <c r="D36" s="1" t="s">
        <v>385</v>
      </c>
      <c r="E36" s="1" t="s">
        <v>523</v>
      </c>
      <c r="F36" s="4">
        <v>300000</v>
      </c>
      <c r="G36" s="4">
        <v>3657.45</v>
      </c>
      <c r="H36" s="4">
        <v>1.67</v>
      </c>
    </row>
    <row r="37" spans="2:8">
      <c r="B37" s="1" t="s">
        <v>1085</v>
      </c>
      <c r="C37" s="18" t="s">
        <v>376</v>
      </c>
      <c r="D37" s="1" t="s">
        <v>396</v>
      </c>
      <c r="E37" s="1" t="s">
        <v>429</v>
      </c>
      <c r="F37" s="4">
        <v>480000</v>
      </c>
      <c r="G37" s="4">
        <v>3568.56</v>
      </c>
      <c r="H37" s="4">
        <v>1.63</v>
      </c>
    </row>
    <row r="38" spans="2:8">
      <c r="B38" s="1" t="s">
        <v>1165</v>
      </c>
      <c r="C38" s="18" t="s">
        <v>376</v>
      </c>
      <c r="D38" s="1" t="s">
        <v>398</v>
      </c>
      <c r="E38" s="1" t="s">
        <v>399</v>
      </c>
      <c r="F38" s="4">
        <v>4750</v>
      </c>
      <c r="G38" s="4">
        <v>3483.56</v>
      </c>
      <c r="H38" s="4">
        <v>1.59</v>
      </c>
    </row>
    <row r="39" spans="2:8">
      <c r="B39" s="1" t="s">
        <v>1146</v>
      </c>
      <c r="C39" s="18" t="s">
        <v>376</v>
      </c>
      <c r="D39" s="1" t="s">
        <v>426</v>
      </c>
      <c r="E39" s="1" t="s">
        <v>440</v>
      </c>
      <c r="F39" s="4">
        <v>490000</v>
      </c>
      <c r="G39" s="4">
        <v>3182.8</v>
      </c>
      <c r="H39" s="4">
        <v>1.45</v>
      </c>
    </row>
    <row r="40" spans="2:8">
      <c r="B40" s="1" t="s">
        <v>1095</v>
      </c>
      <c r="C40" s="18" t="s">
        <v>376</v>
      </c>
      <c r="D40" s="1" t="s">
        <v>389</v>
      </c>
      <c r="E40" s="1" t="s">
        <v>390</v>
      </c>
      <c r="F40" s="4">
        <v>120220</v>
      </c>
      <c r="G40" s="4">
        <v>3109.43</v>
      </c>
      <c r="H40" s="4">
        <v>1.42</v>
      </c>
    </row>
    <row r="41" spans="2:8">
      <c r="B41" s="1" t="s">
        <v>1510</v>
      </c>
      <c r="C41" s="18" t="s">
        <v>376</v>
      </c>
      <c r="D41" s="1" t="s">
        <v>417</v>
      </c>
      <c r="E41" s="1" t="s">
        <v>524</v>
      </c>
      <c r="F41" s="4">
        <v>316000</v>
      </c>
      <c r="G41" s="4">
        <v>2929.48</v>
      </c>
      <c r="H41" s="4">
        <v>1.34</v>
      </c>
    </row>
    <row r="42" spans="2:8">
      <c r="B42" s="1" t="s">
        <v>1185</v>
      </c>
      <c r="C42" s="18" t="s">
        <v>376</v>
      </c>
      <c r="D42" s="1" t="s">
        <v>381</v>
      </c>
      <c r="E42" s="1" t="s">
        <v>522</v>
      </c>
      <c r="F42" s="4">
        <v>73200</v>
      </c>
      <c r="G42" s="4">
        <v>2899.6</v>
      </c>
      <c r="H42" s="4">
        <v>1.32</v>
      </c>
    </row>
    <row r="43" spans="2:8">
      <c r="B43" s="1" t="s">
        <v>1511</v>
      </c>
      <c r="C43" s="18" t="s">
        <v>376</v>
      </c>
      <c r="D43" s="1" t="s">
        <v>385</v>
      </c>
      <c r="E43" s="1" t="s">
        <v>543</v>
      </c>
      <c r="F43" s="4">
        <v>461600</v>
      </c>
      <c r="G43" s="4">
        <v>2759.91</v>
      </c>
      <c r="H43" s="4">
        <v>1.26</v>
      </c>
    </row>
    <row r="44" spans="2:8">
      <c r="B44" s="1" t="s">
        <v>1457</v>
      </c>
      <c r="C44" s="18" t="s">
        <v>376</v>
      </c>
      <c r="D44" s="1" t="s">
        <v>417</v>
      </c>
      <c r="E44" s="1" t="s">
        <v>418</v>
      </c>
      <c r="F44" s="4">
        <v>59000</v>
      </c>
      <c r="G44" s="4">
        <v>2756.16</v>
      </c>
      <c r="H44" s="4">
        <v>1.26</v>
      </c>
    </row>
    <row r="45" spans="2:8">
      <c r="B45" s="1" t="s">
        <v>1512</v>
      </c>
      <c r="C45" s="18" t="s">
        <v>376</v>
      </c>
      <c r="D45" s="1" t="s">
        <v>410</v>
      </c>
      <c r="E45" s="1" t="s">
        <v>534</v>
      </c>
      <c r="F45" s="4">
        <v>49400</v>
      </c>
      <c r="G45" s="4">
        <v>2637.17</v>
      </c>
      <c r="H45" s="4">
        <v>1.2</v>
      </c>
    </row>
    <row r="46" spans="2:8">
      <c r="B46" s="1" t="s">
        <v>1148</v>
      </c>
      <c r="C46" s="18" t="s">
        <v>376</v>
      </c>
      <c r="D46" s="1" t="s">
        <v>426</v>
      </c>
      <c r="E46" s="1" t="s">
        <v>526</v>
      </c>
      <c r="F46" s="4">
        <v>445000</v>
      </c>
      <c r="G46" s="4">
        <v>2495.56</v>
      </c>
      <c r="H46" s="4">
        <v>1.1399999999999999</v>
      </c>
    </row>
    <row r="47" spans="2:8">
      <c r="B47" s="1" t="s">
        <v>1501</v>
      </c>
      <c r="C47" s="18" t="s">
        <v>376</v>
      </c>
      <c r="D47" s="1" t="s">
        <v>381</v>
      </c>
      <c r="E47" s="1" t="s">
        <v>497</v>
      </c>
      <c r="F47" s="4">
        <v>148000</v>
      </c>
      <c r="G47" s="4">
        <v>2480.85</v>
      </c>
      <c r="H47" s="4">
        <v>1.1299999999999999</v>
      </c>
    </row>
    <row r="48" spans="2:8">
      <c r="B48" s="1" t="s">
        <v>1513</v>
      </c>
      <c r="C48" s="18" t="s">
        <v>376</v>
      </c>
      <c r="D48" s="1" t="s">
        <v>438</v>
      </c>
      <c r="E48" s="1" t="s">
        <v>531</v>
      </c>
      <c r="F48" s="4">
        <v>173000</v>
      </c>
      <c r="G48" s="4">
        <v>2477.9699999999998</v>
      </c>
      <c r="H48" s="4">
        <v>1.1299999999999999</v>
      </c>
    </row>
    <row r="49" spans="2:8">
      <c r="B49" s="1" t="s">
        <v>1514</v>
      </c>
      <c r="C49" s="18" t="s">
        <v>376</v>
      </c>
      <c r="D49" s="1" t="s">
        <v>527</v>
      </c>
      <c r="E49" s="1" t="s">
        <v>528</v>
      </c>
      <c r="F49" s="4">
        <v>494000</v>
      </c>
      <c r="G49" s="4">
        <v>2427.7600000000002</v>
      </c>
      <c r="H49" s="4">
        <v>1.1100000000000001</v>
      </c>
    </row>
    <row r="50" spans="2:8">
      <c r="B50" s="1" t="s">
        <v>1094</v>
      </c>
      <c r="C50" s="18" t="s">
        <v>376</v>
      </c>
      <c r="D50" s="1" t="s">
        <v>396</v>
      </c>
      <c r="E50" s="1" t="s">
        <v>529</v>
      </c>
      <c r="F50" s="4">
        <v>71000</v>
      </c>
      <c r="G50" s="4">
        <v>2401.89</v>
      </c>
      <c r="H50" s="4">
        <v>1.1000000000000001</v>
      </c>
    </row>
    <row r="51" spans="2:8">
      <c r="B51" s="1" t="s">
        <v>535</v>
      </c>
      <c r="C51" s="18" t="s">
        <v>376</v>
      </c>
      <c r="D51" s="1" t="s">
        <v>396</v>
      </c>
      <c r="E51" s="1" t="s">
        <v>536</v>
      </c>
      <c r="F51" s="4">
        <v>370000</v>
      </c>
      <c r="G51" s="4">
        <v>2324.71</v>
      </c>
      <c r="H51" s="4">
        <v>1.06</v>
      </c>
    </row>
    <row r="52" spans="2:8">
      <c r="B52" s="1" t="s">
        <v>1159</v>
      </c>
      <c r="C52" s="18" t="s">
        <v>376</v>
      </c>
      <c r="D52" s="1" t="s">
        <v>385</v>
      </c>
      <c r="E52" s="1" t="s">
        <v>525</v>
      </c>
      <c r="F52" s="4">
        <v>165000</v>
      </c>
      <c r="G52" s="4">
        <v>2305.0500000000002</v>
      </c>
      <c r="H52" s="4">
        <v>1.05</v>
      </c>
    </row>
    <row r="53" spans="2:8">
      <c r="B53" s="1" t="s">
        <v>1171</v>
      </c>
      <c r="C53" s="18" t="s">
        <v>376</v>
      </c>
      <c r="D53" s="1" t="s">
        <v>381</v>
      </c>
      <c r="E53" s="1" t="s">
        <v>405</v>
      </c>
      <c r="F53" s="4">
        <v>48000</v>
      </c>
      <c r="G53" s="4">
        <v>2294.4</v>
      </c>
      <c r="H53" s="4">
        <v>1.05</v>
      </c>
    </row>
    <row r="54" spans="2:8">
      <c r="B54" s="1" t="s">
        <v>1515</v>
      </c>
      <c r="C54" s="18" t="s">
        <v>376</v>
      </c>
      <c r="D54" s="1" t="s">
        <v>396</v>
      </c>
      <c r="E54" s="1" t="s">
        <v>532</v>
      </c>
      <c r="F54" s="4">
        <v>387000</v>
      </c>
      <c r="G54" s="4">
        <v>2287.94</v>
      </c>
      <c r="H54" s="4">
        <v>1.04</v>
      </c>
    </row>
    <row r="55" spans="2:8">
      <c r="B55" s="1" t="s">
        <v>1079</v>
      </c>
      <c r="C55" s="18" t="s">
        <v>376</v>
      </c>
      <c r="D55" s="1" t="s">
        <v>467</v>
      </c>
      <c r="E55" s="1" t="s">
        <v>530</v>
      </c>
      <c r="F55" s="4">
        <v>45000</v>
      </c>
      <c r="G55" s="4">
        <v>2256.0300000000002</v>
      </c>
      <c r="H55" s="4">
        <v>1.03</v>
      </c>
    </row>
    <row r="56" spans="2:8">
      <c r="B56" s="1" t="s">
        <v>1201</v>
      </c>
      <c r="C56" s="18" t="s">
        <v>376</v>
      </c>
      <c r="D56" s="1" t="s">
        <v>426</v>
      </c>
      <c r="E56" s="1" t="s">
        <v>533</v>
      </c>
      <c r="F56" s="4">
        <v>187000</v>
      </c>
      <c r="G56" s="4">
        <v>2236.52</v>
      </c>
      <c r="H56" s="4">
        <v>1.02</v>
      </c>
    </row>
    <row r="57" spans="2:8">
      <c r="B57" s="1" t="s">
        <v>1202</v>
      </c>
      <c r="C57" s="18" t="s">
        <v>376</v>
      </c>
      <c r="D57" s="1" t="s">
        <v>436</v>
      </c>
      <c r="E57" s="1" t="s">
        <v>437</v>
      </c>
      <c r="F57" s="4">
        <v>459000</v>
      </c>
      <c r="G57" s="4">
        <v>2159.14</v>
      </c>
      <c r="H57" s="4">
        <v>0.98</v>
      </c>
    </row>
    <row r="58" spans="2:8">
      <c r="B58" s="1" t="s">
        <v>1469</v>
      </c>
      <c r="C58" s="18" t="s">
        <v>376</v>
      </c>
      <c r="D58" s="1" t="s">
        <v>400</v>
      </c>
      <c r="E58" s="1" t="s">
        <v>401</v>
      </c>
      <c r="F58" s="4">
        <v>204000</v>
      </c>
      <c r="G58" s="4">
        <v>2148.4299999999998</v>
      </c>
      <c r="H58" s="4">
        <v>0.98</v>
      </c>
    </row>
    <row r="59" spans="2:8">
      <c r="B59" s="1" t="s">
        <v>1516</v>
      </c>
      <c r="C59" s="18" t="s">
        <v>376</v>
      </c>
      <c r="D59" s="1" t="s">
        <v>385</v>
      </c>
      <c r="E59" s="1" t="s">
        <v>836</v>
      </c>
      <c r="F59" s="4">
        <v>246283</v>
      </c>
      <c r="G59" s="4">
        <v>2094.7600000000002</v>
      </c>
      <c r="H59" s="4">
        <v>0.96</v>
      </c>
    </row>
    <row r="60" spans="2:8">
      <c r="B60" s="1" t="s">
        <v>1140</v>
      </c>
      <c r="C60" s="18" t="s">
        <v>376</v>
      </c>
      <c r="D60" s="1" t="s">
        <v>426</v>
      </c>
      <c r="E60" s="1" t="s">
        <v>427</v>
      </c>
      <c r="F60" s="4">
        <v>149000</v>
      </c>
      <c r="G60" s="4">
        <v>2087.86</v>
      </c>
      <c r="H60" s="4">
        <v>0.95</v>
      </c>
    </row>
    <row r="61" spans="2:8">
      <c r="B61" s="1" t="s">
        <v>1091</v>
      </c>
      <c r="C61" s="18" t="s">
        <v>376</v>
      </c>
      <c r="D61" s="1" t="s">
        <v>377</v>
      </c>
      <c r="E61" s="1" t="s">
        <v>387</v>
      </c>
      <c r="F61" s="4">
        <v>113000</v>
      </c>
      <c r="G61" s="4">
        <v>2029.59</v>
      </c>
      <c r="H61" s="4">
        <v>0.93</v>
      </c>
    </row>
    <row r="62" spans="2:8">
      <c r="B62" s="1" t="s">
        <v>1078</v>
      </c>
      <c r="C62" s="18" t="s">
        <v>376</v>
      </c>
      <c r="D62" s="1" t="s">
        <v>538</v>
      </c>
      <c r="E62" s="1" t="s">
        <v>539</v>
      </c>
      <c r="F62" s="4">
        <v>60000</v>
      </c>
      <c r="G62" s="4">
        <v>1949.55</v>
      </c>
      <c r="H62" s="4">
        <v>0.89</v>
      </c>
    </row>
    <row r="63" spans="2:8">
      <c r="B63" s="1" t="s">
        <v>1517</v>
      </c>
      <c r="C63" s="18" t="s">
        <v>376</v>
      </c>
      <c r="D63" s="1" t="s">
        <v>475</v>
      </c>
      <c r="E63" s="1" t="s">
        <v>913</v>
      </c>
      <c r="F63" s="4">
        <v>236470</v>
      </c>
      <c r="G63" s="4">
        <v>1275.1600000000001</v>
      </c>
      <c r="H63" s="4">
        <v>0.57999999999999996</v>
      </c>
    </row>
    <row r="64" spans="2:8">
      <c r="B64" s="1" t="s">
        <v>1459</v>
      </c>
      <c r="C64" s="18" t="s">
        <v>376</v>
      </c>
      <c r="D64" s="1" t="s">
        <v>377</v>
      </c>
      <c r="E64" s="1" t="s">
        <v>542</v>
      </c>
      <c r="F64" s="4">
        <v>335617</v>
      </c>
      <c r="G64" s="4">
        <v>1244.8</v>
      </c>
      <c r="H64" s="4">
        <v>0.56999999999999995</v>
      </c>
    </row>
    <row r="65" spans="2:8">
      <c r="B65" s="1" t="s">
        <v>698</v>
      </c>
      <c r="C65" s="18" t="s">
        <v>376</v>
      </c>
      <c r="D65" s="1" t="s">
        <v>417</v>
      </c>
      <c r="E65" s="1" t="s">
        <v>699</v>
      </c>
      <c r="F65" s="4">
        <v>58442</v>
      </c>
      <c r="G65" s="4">
        <v>1228.19</v>
      </c>
      <c r="H65" s="4">
        <v>0.56000000000000005</v>
      </c>
    </row>
    <row r="66" spans="2:8">
      <c r="B66" s="1" t="s">
        <v>1518</v>
      </c>
      <c r="C66" s="18" t="s">
        <v>376</v>
      </c>
      <c r="D66" s="1" t="s">
        <v>385</v>
      </c>
      <c r="E66" s="1" t="s">
        <v>914</v>
      </c>
      <c r="F66" s="4">
        <v>10800</v>
      </c>
      <c r="G66" s="4">
        <v>520.16</v>
      </c>
      <c r="H66" s="4">
        <v>0.24</v>
      </c>
    </row>
    <row r="67" spans="2:8">
      <c r="B67" s="2" t="s">
        <v>449</v>
      </c>
      <c r="C67" s="20"/>
      <c r="D67" s="2"/>
      <c r="E67" s="2"/>
      <c r="F67" s="8"/>
      <c r="G67" s="8">
        <f>SUM(G12:G66)</f>
        <v>214788.2</v>
      </c>
      <c r="H67" s="8">
        <f>SUM(H12:H66)</f>
        <v>97.95</v>
      </c>
    </row>
    <row r="68" spans="2:8">
      <c r="B68" s="2" t="s">
        <v>450</v>
      </c>
      <c r="C68" s="20"/>
      <c r="D68" s="2"/>
      <c r="E68" s="2"/>
      <c r="F68" s="8"/>
      <c r="G68" s="8">
        <v>4946.8500000000004</v>
      </c>
      <c r="H68" s="8">
        <v>2.2599999999999998</v>
      </c>
    </row>
    <row r="69" spans="2:8">
      <c r="B69" s="2" t="s">
        <v>361</v>
      </c>
      <c r="C69" s="20"/>
      <c r="D69" s="2"/>
      <c r="E69" s="2"/>
      <c r="F69" s="8"/>
      <c r="G69" s="8">
        <v>219735.05</v>
      </c>
      <c r="H69" s="8">
        <v>100.19</v>
      </c>
    </row>
    <row r="70" spans="2:8">
      <c r="B70" s="2" t="s">
        <v>503</v>
      </c>
      <c r="C70" s="20"/>
      <c r="D70" s="2"/>
      <c r="E70" s="2"/>
      <c r="F70" s="8"/>
      <c r="G70" s="8">
        <v>-396.33131759002026</v>
      </c>
      <c r="H70" s="8">
        <v>-0.18999999999999773</v>
      </c>
    </row>
    <row r="71" spans="2:8">
      <c r="B71" s="2" t="s">
        <v>363</v>
      </c>
      <c r="C71" s="20"/>
      <c r="D71" s="2"/>
      <c r="E71" s="2"/>
      <c r="F71" s="8"/>
      <c r="G71" s="8">
        <v>219338.71868240999</v>
      </c>
      <c r="H71" s="8">
        <v>100</v>
      </c>
    </row>
    <row r="72" spans="2:8">
      <c r="B72" s="1" t="s">
        <v>364</v>
      </c>
    </row>
    <row r="73" spans="2:8">
      <c r="B73" s="1" t="s">
        <v>365</v>
      </c>
    </row>
    <row r="74" spans="2:8">
      <c r="B74" s="1" t="s">
        <v>366</v>
      </c>
      <c r="C74" s="21">
        <v>44561</v>
      </c>
    </row>
    <row r="75" spans="2:8" ht="25.5">
      <c r="B75" s="9" t="s">
        <v>367</v>
      </c>
      <c r="C75" s="18" t="s">
        <v>368</v>
      </c>
    </row>
    <row r="76" spans="2:8">
      <c r="B76" s="2"/>
    </row>
    <row r="77" spans="2:8">
      <c r="B77" s="2" t="s">
        <v>369</v>
      </c>
    </row>
    <row r="78" spans="2:8">
      <c r="B78" s="2" t="s">
        <v>451</v>
      </c>
    </row>
    <row r="79" spans="2:8">
      <c r="B79" s="2" t="s">
        <v>370</v>
      </c>
    </row>
    <row r="80" spans="2:8">
      <c r="B80" s="2" t="s">
        <v>915</v>
      </c>
      <c r="C80" s="20"/>
    </row>
    <row r="81" spans="2:3">
      <c r="B81" s="2" t="s">
        <v>916</v>
      </c>
      <c r="C81" s="20"/>
    </row>
    <row r="82" spans="2:3">
      <c r="B82" s="2" t="s">
        <v>917</v>
      </c>
      <c r="C82" s="20"/>
    </row>
    <row r="83" spans="2:3">
      <c r="B83" s="2" t="s">
        <v>918</v>
      </c>
      <c r="C83" s="20"/>
    </row>
    <row r="84" spans="2:3">
      <c r="B84" s="2" t="s">
        <v>919</v>
      </c>
      <c r="C84" s="20"/>
    </row>
    <row r="85" spans="2:3">
      <c r="B85" s="2" t="s">
        <v>920</v>
      </c>
      <c r="C85" s="20"/>
    </row>
    <row r="86" spans="2:3">
      <c r="B86" s="2" t="s">
        <v>921</v>
      </c>
      <c r="C86" s="20"/>
    </row>
    <row r="87" spans="2:3">
      <c r="B87" s="2" t="s">
        <v>922</v>
      </c>
      <c r="C87" s="20"/>
    </row>
    <row r="88" spans="2:3">
      <c r="B88" s="39" t="s">
        <v>1615</v>
      </c>
      <c r="C88" s="20"/>
    </row>
    <row r="89" spans="2:3">
      <c r="B89" s="39" t="s">
        <v>371</v>
      </c>
    </row>
    <row r="90" spans="2:3">
      <c r="B90" s="39" t="s">
        <v>372</v>
      </c>
    </row>
  </sheetData>
  <mergeCells count="3">
    <mergeCell ref="B1:E1"/>
    <mergeCell ref="C3:C7"/>
    <mergeCell ref="D3:D7"/>
  </mergeCells>
  <phoneticPr fontId="0" type="noConversion"/>
  <hyperlinks>
    <hyperlink ref="A1" location="Index!A1" display="Index" xr:uid="{00000000-0004-0000-1900-000000000000}"/>
  </hyperlink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300</v>
      </c>
      <c r="C1" s="375"/>
      <c r="D1" s="375"/>
      <c r="E1" s="375"/>
    </row>
    <row r="2" spans="1:9" ht="13.5" thickBot="1"/>
    <row r="3" spans="1:9" s="10" customFormat="1" ht="15">
      <c r="B3" s="22" t="s">
        <v>1001</v>
      </c>
      <c r="C3" s="376"/>
      <c r="D3" s="379"/>
      <c r="F3" s="16"/>
      <c r="G3" s="16"/>
      <c r="H3" s="16"/>
    </row>
    <row r="4" spans="1:9" s="10" customFormat="1" ht="30">
      <c r="B4" s="24" t="s">
        <v>1002</v>
      </c>
      <c r="C4" s="377"/>
      <c r="D4" s="380"/>
      <c r="F4" s="16"/>
      <c r="G4" s="16"/>
      <c r="H4" s="16"/>
    </row>
    <row r="5" spans="1:9" s="10" customFormat="1" ht="15">
      <c r="B5" s="23" t="s">
        <v>960</v>
      </c>
      <c r="C5" s="377"/>
      <c r="D5" s="380"/>
      <c r="F5" s="16"/>
      <c r="G5" s="16"/>
      <c r="H5" s="16"/>
    </row>
    <row r="6" spans="1:9" s="10" customFormat="1" ht="15">
      <c r="B6" s="24" t="s">
        <v>975</v>
      </c>
      <c r="C6" s="377"/>
      <c r="D6" s="380"/>
      <c r="F6" s="16"/>
      <c r="G6" s="16"/>
      <c r="H6" s="16"/>
    </row>
    <row r="7" spans="1:9" s="10" customFormat="1" ht="30.75" thickBot="1">
      <c r="B7" s="25" t="s">
        <v>1003</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1593071</v>
      </c>
      <c r="G15" s="4">
        <v>11791.12</v>
      </c>
      <c r="H15" s="4">
        <v>9.8800000000000008</v>
      </c>
    </row>
    <row r="16" spans="1:9">
      <c r="B16" s="1" t="s">
        <v>628</v>
      </c>
      <c r="C16" s="18" t="s">
        <v>376</v>
      </c>
      <c r="D16" s="1" t="s">
        <v>377</v>
      </c>
      <c r="E16" s="1" t="s">
        <v>629</v>
      </c>
      <c r="F16" s="4">
        <v>2400000</v>
      </c>
      <c r="G16" s="4">
        <v>11050.8</v>
      </c>
      <c r="H16" s="4">
        <v>9.26</v>
      </c>
    </row>
    <row r="17" spans="2:8">
      <c r="B17" s="1" t="s">
        <v>1105</v>
      </c>
      <c r="C17" s="18" t="s">
        <v>376</v>
      </c>
      <c r="D17" s="1" t="s">
        <v>381</v>
      </c>
      <c r="E17" s="1" t="s">
        <v>382</v>
      </c>
      <c r="F17" s="4">
        <v>555863</v>
      </c>
      <c r="G17" s="4">
        <v>10493.3</v>
      </c>
      <c r="H17" s="4">
        <v>8.8000000000000007</v>
      </c>
    </row>
    <row r="18" spans="2:8">
      <c r="B18" s="1" t="s">
        <v>1083</v>
      </c>
      <c r="C18" s="18" t="s">
        <v>376</v>
      </c>
      <c r="D18" s="1" t="s">
        <v>379</v>
      </c>
      <c r="E18" s="1" t="s">
        <v>380</v>
      </c>
      <c r="F18" s="4">
        <v>352974</v>
      </c>
      <c r="G18" s="4">
        <v>8358.9500000000007</v>
      </c>
      <c r="H18" s="4">
        <v>7.01</v>
      </c>
    </row>
    <row r="19" spans="2:8">
      <c r="B19" s="1" t="s">
        <v>1362</v>
      </c>
      <c r="C19" s="18" t="s">
        <v>376</v>
      </c>
      <c r="D19" s="1" t="s">
        <v>377</v>
      </c>
      <c r="E19" s="1" t="s">
        <v>383</v>
      </c>
      <c r="F19" s="4">
        <v>457000</v>
      </c>
      <c r="G19" s="4">
        <v>6760.86</v>
      </c>
      <c r="H19" s="4">
        <v>5.67</v>
      </c>
    </row>
    <row r="20" spans="2:8">
      <c r="B20" s="1" t="s">
        <v>1104</v>
      </c>
      <c r="C20" s="18" t="s">
        <v>376</v>
      </c>
      <c r="D20" s="1" t="s">
        <v>408</v>
      </c>
      <c r="E20" s="1" t="s">
        <v>409</v>
      </c>
      <c r="F20" s="4">
        <v>320000</v>
      </c>
      <c r="G20" s="4">
        <v>6066.88</v>
      </c>
      <c r="H20" s="4">
        <v>5.09</v>
      </c>
    </row>
    <row r="21" spans="2:8">
      <c r="B21" s="1" t="s">
        <v>1100</v>
      </c>
      <c r="C21" s="18" t="s">
        <v>376</v>
      </c>
      <c r="D21" s="1" t="s">
        <v>391</v>
      </c>
      <c r="E21" s="1" t="s">
        <v>392</v>
      </c>
      <c r="F21" s="4">
        <v>792245</v>
      </c>
      <c r="G21" s="4">
        <v>5417.37</v>
      </c>
      <c r="H21" s="4">
        <v>4.54</v>
      </c>
    </row>
    <row r="22" spans="2:8">
      <c r="B22" s="1" t="s">
        <v>1095</v>
      </c>
      <c r="C22" s="18" t="s">
        <v>376</v>
      </c>
      <c r="D22" s="1" t="s">
        <v>389</v>
      </c>
      <c r="E22" s="1" t="s">
        <v>390</v>
      </c>
      <c r="F22" s="4">
        <v>195000</v>
      </c>
      <c r="G22" s="4">
        <v>5043.58</v>
      </c>
      <c r="H22" s="4">
        <v>4.2300000000000004</v>
      </c>
    </row>
    <row r="23" spans="2:8">
      <c r="B23" s="1" t="s">
        <v>1086</v>
      </c>
      <c r="C23" s="18" t="s">
        <v>376</v>
      </c>
      <c r="D23" s="1" t="s">
        <v>381</v>
      </c>
      <c r="E23" s="1" t="s">
        <v>512</v>
      </c>
      <c r="F23" s="4">
        <v>318000</v>
      </c>
      <c r="G23" s="4">
        <v>4194.74</v>
      </c>
      <c r="H23" s="4">
        <v>3.52</v>
      </c>
    </row>
    <row r="24" spans="2:8">
      <c r="B24" s="1" t="s">
        <v>1168</v>
      </c>
      <c r="C24" s="18" t="s">
        <v>376</v>
      </c>
      <c r="D24" s="1" t="s">
        <v>394</v>
      </c>
      <c r="E24" s="1" t="s">
        <v>694</v>
      </c>
      <c r="F24" s="4">
        <v>514666</v>
      </c>
      <c r="G24" s="4">
        <v>3591.6</v>
      </c>
      <c r="H24" s="4">
        <v>3.01</v>
      </c>
    </row>
    <row r="25" spans="2:8">
      <c r="B25" s="1" t="s">
        <v>1204</v>
      </c>
      <c r="C25" s="18" t="s">
        <v>376</v>
      </c>
      <c r="D25" s="1" t="s">
        <v>410</v>
      </c>
      <c r="E25" s="1" t="s">
        <v>673</v>
      </c>
      <c r="F25" s="4">
        <v>369369</v>
      </c>
      <c r="G25" s="4">
        <v>3487.21</v>
      </c>
      <c r="H25" s="4">
        <v>2.92</v>
      </c>
    </row>
    <row r="26" spans="2:8">
      <c r="B26" s="1" t="s">
        <v>1364</v>
      </c>
      <c r="C26" s="18" t="s">
        <v>376</v>
      </c>
      <c r="D26" s="1" t="s">
        <v>379</v>
      </c>
      <c r="E26" s="1" t="s">
        <v>610</v>
      </c>
      <c r="F26" s="4">
        <v>900000</v>
      </c>
      <c r="G26" s="4">
        <v>3469.05</v>
      </c>
      <c r="H26" s="4">
        <v>2.91</v>
      </c>
    </row>
    <row r="27" spans="2:8">
      <c r="B27" s="1" t="s">
        <v>1515</v>
      </c>
      <c r="C27" s="18" t="s">
        <v>376</v>
      </c>
      <c r="D27" s="1" t="s">
        <v>396</v>
      </c>
      <c r="E27" s="1" t="s">
        <v>532</v>
      </c>
      <c r="F27" s="4">
        <v>563000</v>
      </c>
      <c r="G27" s="4">
        <v>3328.46</v>
      </c>
      <c r="H27" s="4">
        <v>2.79</v>
      </c>
    </row>
    <row r="28" spans="2:8">
      <c r="B28" s="1" t="s">
        <v>1150</v>
      </c>
      <c r="C28" s="18" t="s">
        <v>376</v>
      </c>
      <c r="D28" s="1" t="s">
        <v>438</v>
      </c>
      <c r="E28" s="1" t="s">
        <v>613</v>
      </c>
      <c r="F28" s="4">
        <v>93394</v>
      </c>
      <c r="G28" s="4">
        <v>2833.76</v>
      </c>
      <c r="H28" s="4">
        <v>2.38</v>
      </c>
    </row>
    <row r="29" spans="2:8">
      <c r="B29" s="1" t="s">
        <v>1074</v>
      </c>
      <c r="C29" s="18" t="s">
        <v>376</v>
      </c>
      <c r="D29" s="1" t="s">
        <v>590</v>
      </c>
      <c r="E29" s="1" t="s">
        <v>591</v>
      </c>
      <c r="F29" s="4">
        <v>253062</v>
      </c>
      <c r="G29" s="4">
        <v>2812.66</v>
      </c>
      <c r="H29" s="4">
        <v>2.36</v>
      </c>
    </row>
    <row r="30" spans="2:8">
      <c r="B30" s="1" t="s">
        <v>1201</v>
      </c>
      <c r="C30" s="18" t="s">
        <v>376</v>
      </c>
      <c r="D30" s="1" t="s">
        <v>426</v>
      </c>
      <c r="E30" s="1" t="s">
        <v>533</v>
      </c>
      <c r="F30" s="4">
        <v>235000</v>
      </c>
      <c r="G30" s="4">
        <v>2810.6</v>
      </c>
      <c r="H30" s="4">
        <v>2.36</v>
      </c>
    </row>
    <row r="31" spans="2:8">
      <c r="B31" s="1" t="s">
        <v>1127</v>
      </c>
      <c r="C31" s="18" t="s">
        <v>376</v>
      </c>
      <c r="D31" s="1" t="s">
        <v>419</v>
      </c>
      <c r="E31" s="1" t="s">
        <v>420</v>
      </c>
      <c r="F31" s="4">
        <v>35168</v>
      </c>
      <c r="G31" s="4">
        <v>2669.62</v>
      </c>
      <c r="H31" s="4">
        <v>2.2400000000000002</v>
      </c>
    </row>
    <row r="32" spans="2:8">
      <c r="B32" s="1" t="s">
        <v>1138</v>
      </c>
      <c r="C32" s="18" t="s">
        <v>376</v>
      </c>
      <c r="D32" s="1" t="s">
        <v>419</v>
      </c>
      <c r="E32" s="1" t="s">
        <v>428</v>
      </c>
      <c r="F32" s="4">
        <v>119746</v>
      </c>
      <c r="G32" s="4">
        <v>2653.27</v>
      </c>
      <c r="H32" s="4">
        <v>2.2200000000000002</v>
      </c>
    </row>
    <row r="33" spans="2:8">
      <c r="B33" s="1" t="s">
        <v>1079</v>
      </c>
      <c r="C33" s="18" t="s">
        <v>376</v>
      </c>
      <c r="D33" s="1" t="s">
        <v>467</v>
      </c>
      <c r="E33" s="1" t="s">
        <v>530</v>
      </c>
      <c r="F33" s="4">
        <v>50647</v>
      </c>
      <c r="G33" s="4">
        <v>2539.14</v>
      </c>
      <c r="H33" s="4">
        <v>2.13</v>
      </c>
    </row>
    <row r="34" spans="2:8">
      <c r="B34" s="1" t="s">
        <v>1167</v>
      </c>
      <c r="C34" s="18" t="s">
        <v>376</v>
      </c>
      <c r="D34" s="1" t="s">
        <v>592</v>
      </c>
      <c r="E34" s="1" t="s">
        <v>593</v>
      </c>
      <c r="F34" s="4">
        <v>533573</v>
      </c>
      <c r="G34" s="4">
        <v>2537.41</v>
      </c>
      <c r="H34" s="4">
        <v>2.13</v>
      </c>
    </row>
    <row r="35" spans="2:8">
      <c r="B35" s="1" t="s">
        <v>1090</v>
      </c>
      <c r="C35" s="18" t="s">
        <v>376</v>
      </c>
      <c r="D35" s="1" t="s">
        <v>410</v>
      </c>
      <c r="E35" s="1" t="s">
        <v>421</v>
      </c>
      <c r="F35" s="4">
        <v>300000</v>
      </c>
      <c r="G35" s="4">
        <v>2537.1</v>
      </c>
      <c r="H35" s="4">
        <v>2.13</v>
      </c>
    </row>
    <row r="36" spans="2:8">
      <c r="B36" s="1" t="s">
        <v>1417</v>
      </c>
      <c r="C36" s="18" t="s">
        <v>376</v>
      </c>
      <c r="D36" s="1" t="s">
        <v>422</v>
      </c>
      <c r="E36" s="1" t="s">
        <v>423</v>
      </c>
      <c r="F36" s="4">
        <v>134000</v>
      </c>
      <c r="G36" s="4">
        <v>2394.4499999999998</v>
      </c>
      <c r="H36" s="4">
        <v>2.0099999999999998</v>
      </c>
    </row>
    <row r="37" spans="2:8">
      <c r="B37" s="1" t="s">
        <v>1409</v>
      </c>
      <c r="C37" s="18" t="s">
        <v>376</v>
      </c>
      <c r="D37" s="1" t="s">
        <v>385</v>
      </c>
      <c r="E37" s="1" t="s">
        <v>523</v>
      </c>
      <c r="F37" s="4">
        <v>195883</v>
      </c>
      <c r="G37" s="4">
        <v>2388.11</v>
      </c>
      <c r="H37" s="4">
        <v>2</v>
      </c>
    </row>
    <row r="38" spans="2:8">
      <c r="B38" s="1" t="s">
        <v>1116</v>
      </c>
      <c r="C38" s="18" t="s">
        <v>376</v>
      </c>
      <c r="D38" s="1" t="s">
        <v>475</v>
      </c>
      <c r="E38" s="1" t="s">
        <v>517</v>
      </c>
      <c r="F38" s="4">
        <v>61500</v>
      </c>
      <c r="G38" s="4">
        <v>2208.5300000000002</v>
      </c>
      <c r="H38" s="4">
        <v>1.85</v>
      </c>
    </row>
    <row r="39" spans="2:8">
      <c r="B39" s="1" t="s">
        <v>1160</v>
      </c>
      <c r="C39" s="18" t="s">
        <v>376</v>
      </c>
      <c r="D39" s="1" t="s">
        <v>436</v>
      </c>
      <c r="E39" s="1" t="s">
        <v>609</v>
      </c>
      <c r="F39" s="4">
        <v>1602000</v>
      </c>
      <c r="G39" s="4">
        <v>2069.7800000000002</v>
      </c>
      <c r="H39" s="4">
        <v>1.74</v>
      </c>
    </row>
    <row r="40" spans="2:8">
      <c r="B40" s="1" t="s">
        <v>1379</v>
      </c>
      <c r="C40" s="18" t="s">
        <v>376</v>
      </c>
      <c r="D40" s="1" t="s">
        <v>394</v>
      </c>
      <c r="E40" s="1" t="s">
        <v>515</v>
      </c>
      <c r="F40" s="4">
        <v>76000</v>
      </c>
      <c r="G40" s="4">
        <v>1874.54</v>
      </c>
      <c r="H40" s="4">
        <v>1.57</v>
      </c>
    </row>
    <row r="41" spans="2:8">
      <c r="B41" s="1" t="s">
        <v>1132</v>
      </c>
      <c r="C41" s="18" t="s">
        <v>376</v>
      </c>
      <c r="D41" s="1" t="s">
        <v>527</v>
      </c>
      <c r="E41" s="1" t="s">
        <v>688</v>
      </c>
      <c r="F41" s="4">
        <v>405000</v>
      </c>
      <c r="G41" s="4">
        <v>1581.32</v>
      </c>
      <c r="H41" s="4">
        <v>1.33</v>
      </c>
    </row>
    <row r="42" spans="2:8">
      <c r="B42" s="1" t="s">
        <v>1381</v>
      </c>
      <c r="C42" s="18" t="s">
        <v>376</v>
      </c>
      <c r="D42" s="1" t="s">
        <v>391</v>
      </c>
      <c r="E42" s="1" t="s">
        <v>702</v>
      </c>
      <c r="F42" s="4">
        <v>56588</v>
      </c>
      <c r="G42" s="4">
        <v>199.56</v>
      </c>
      <c r="H42" s="4">
        <v>0.17</v>
      </c>
    </row>
    <row r="43" spans="2:8">
      <c r="B43" s="2" t="s">
        <v>449</v>
      </c>
      <c r="C43" s="20"/>
      <c r="D43" s="2"/>
      <c r="E43" s="2"/>
      <c r="F43" s="8"/>
      <c r="G43" s="8">
        <f>SUM(G12:G42)</f>
        <v>117163.77000000003</v>
      </c>
      <c r="H43" s="8">
        <f>SUM(H12:H42)</f>
        <v>98.249999999999972</v>
      </c>
    </row>
    <row r="44" spans="2:8">
      <c r="B44" s="2" t="s">
        <v>450</v>
      </c>
      <c r="C44" s="20"/>
      <c r="D44" s="2"/>
      <c r="E44" s="2"/>
      <c r="F44" s="8"/>
      <c r="G44" s="8">
        <v>2471.6799999999998</v>
      </c>
      <c r="H44" s="8">
        <v>2.0699999999999998</v>
      </c>
    </row>
    <row r="45" spans="2:8">
      <c r="B45" s="2" t="s">
        <v>361</v>
      </c>
      <c r="C45" s="20"/>
      <c r="D45" s="2"/>
      <c r="E45" s="2"/>
      <c r="F45" s="8"/>
      <c r="G45" s="8">
        <v>119635.45</v>
      </c>
      <c r="H45" s="8">
        <v>100.29</v>
      </c>
    </row>
    <row r="46" spans="2:8">
      <c r="B46" s="2" t="s">
        <v>503</v>
      </c>
      <c r="C46" s="20"/>
      <c r="D46" s="2"/>
      <c r="E46" s="2"/>
      <c r="F46" s="8"/>
      <c r="G46" s="8">
        <v>-347.96061271000463</v>
      </c>
      <c r="H46" s="8">
        <v>-0.29000000000000625</v>
      </c>
    </row>
    <row r="47" spans="2:8">
      <c r="B47" s="2" t="s">
        <v>363</v>
      </c>
      <c r="C47" s="20"/>
      <c r="D47" s="2"/>
      <c r="E47" s="2"/>
      <c r="F47" s="8"/>
      <c r="G47" s="8">
        <v>119287.48938729</v>
      </c>
      <c r="H47" s="8">
        <v>100</v>
      </c>
    </row>
    <row r="48" spans="2:8">
      <c r="B48" s="1" t="s">
        <v>364</v>
      </c>
    </row>
    <row r="49" spans="2:3">
      <c r="B49" s="1" t="s">
        <v>365</v>
      </c>
    </row>
    <row r="50" spans="2:3">
      <c r="B50" s="1" t="s">
        <v>366</v>
      </c>
      <c r="C50" s="21">
        <v>44561</v>
      </c>
    </row>
    <row r="51" spans="2:3" ht="25.5">
      <c r="B51" s="9" t="s">
        <v>367</v>
      </c>
      <c r="C51" s="18" t="s">
        <v>368</v>
      </c>
    </row>
    <row r="52" spans="2:3">
      <c r="B52" s="2"/>
    </row>
    <row r="53" spans="2:3">
      <c r="B53" s="2" t="s">
        <v>369</v>
      </c>
    </row>
    <row r="54" spans="2:3">
      <c r="B54" s="2" t="s">
        <v>451</v>
      </c>
    </row>
    <row r="55" spans="2:3">
      <c r="B55" s="2" t="s">
        <v>370</v>
      </c>
    </row>
    <row r="56" spans="2:3">
      <c r="B56" s="2" t="s">
        <v>909</v>
      </c>
      <c r="C56" s="20"/>
    </row>
    <row r="57" spans="2:3">
      <c r="B57" s="2" t="s">
        <v>910</v>
      </c>
      <c r="C57" s="20"/>
    </row>
    <row r="58" spans="2:3">
      <c r="B58" s="2" t="s">
        <v>911</v>
      </c>
      <c r="C58" s="20"/>
    </row>
    <row r="59" spans="2:3">
      <c r="B59" s="2" t="s">
        <v>912</v>
      </c>
      <c r="C59" s="20"/>
    </row>
    <row r="60" spans="2:3">
      <c r="B60" s="2" t="s">
        <v>948</v>
      </c>
      <c r="C60" s="20"/>
    </row>
    <row r="61" spans="2:3">
      <c r="B61" s="2" t="s">
        <v>949</v>
      </c>
      <c r="C61" s="20"/>
    </row>
    <row r="62" spans="2:3">
      <c r="B62" s="2" t="s">
        <v>950</v>
      </c>
      <c r="C62" s="20"/>
    </row>
    <row r="63" spans="2:3">
      <c r="B63" s="2" t="s">
        <v>951</v>
      </c>
      <c r="C63" s="20"/>
    </row>
    <row r="64" spans="2:3">
      <c r="B64" s="39" t="s">
        <v>1590</v>
      </c>
      <c r="C64" s="20"/>
    </row>
    <row r="65" spans="2:2">
      <c r="B65" s="39" t="s">
        <v>371</v>
      </c>
    </row>
    <row r="66" spans="2:2">
      <c r="B66" s="39" t="s">
        <v>372</v>
      </c>
    </row>
  </sheetData>
  <mergeCells count="3">
    <mergeCell ref="B1:E1"/>
    <mergeCell ref="C3:C7"/>
    <mergeCell ref="D3:D7"/>
  </mergeCells>
  <phoneticPr fontId="0" type="noConversion"/>
  <hyperlinks>
    <hyperlink ref="A1" location="Index!A1" display="Index" xr:uid="{00000000-0004-0000-1800-000000000000}"/>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I91"/>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312</v>
      </c>
      <c r="C1" s="375"/>
      <c r="D1" s="375"/>
      <c r="E1" s="375"/>
    </row>
    <row r="2" spans="1:9" ht="13.5" thickBot="1"/>
    <row r="3" spans="1:9" s="10" customFormat="1" ht="15">
      <c r="B3" s="22" t="s">
        <v>1006</v>
      </c>
      <c r="C3" s="376"/>
      <c r="D3" s="379"/>
      <c r="F3" s="16"/>
      <c r="G3" s="16"/>
      <c r="H3" s="16"/>
    </row>
    <row r="4" spans="1:9" s="10" customFormat="1" ht="30">
      <c r="B4" s="24" t="s">
        <v>1007</v>
      </c>
      <c r="C4" s="377"/>
      <c r="D4" s="380"/>
      <c r="F4" s="16"/>
      <c r="G4" s="16"/>
      <c r="H4" s="16"/>
    </row>
    <row r="5" spans="1:9" s="10" customFormat="1" ht="15">
      <c r="B5" s="24" t="s">
        <v>960</v>
      </c>
      <c r="C5" s="377"/>
      <c r="D5" s="380"/>
      <c r="F5" s="16"/>
      <c r="G5" s="16"/>
      <c r="H5" s="16"/>
    </row>
    <row r="6" spans="1:9" s="10" customFormat="1" ht="15">
      <c r="B6" s="24" t="s">
        <v>975</v>
      </c>
      <c r="C6" s="377"/>
      <c r="D6" s="380"/>
      <c r="F6" s="16"/>
      <c r="G6" s="16"/>
      <c r="H6" s="16"/>
    </row>
    <row r="7" spans="1:9" s="10" customFormat="1" ht="30.75" thickBot="1">
      <c r="B7" s="25" t="s">
        <v>1008</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1105</v>
      </c>
      <c r="C15" s="18" t="s">
        <v>376</v>
      </c>
      <c r="D15" s="1" t="s">
        <v>381</v>
      </c>
      <c r="E15" s="1" t="s">
        <v>382</v>
      </c>
      <c r="F15" s="4">
        <v>1350000</v>
      </c>
      <c r="G15" s="4">
        <v>25484.63</v>
      </c>
      <c r="H15" s="4">
        <v>8.5299999999999994</v>
      </c>
    </row>
    <row r="16" spans="1:9">
      <c r="B16" s="1" t="s">
        <v>1099</v>
      </c>
      <c r="C16" s="18" t="s">
        <v>376</v>
      </c>
      <c r="D16" s="1" t="s">
        <v>377</v>
      </c>
      <c r="E16" s="1" t="s">
        <v>378</v>
      </c>
      <c r="F16" s="4">
        <v>3320000</v>
      </c>
      <c r="G16" s="4">
        <v>24572.98</v>
      </c>
      <c r="H16" s="4">
        <v>8.23</v>
      </c>
    </row>
    <row r="17" spans="2:8">
      <c r="B17" s="1" t="s">
        <v>628</v>
      </c>
      <c r="C17" s="18" t="s">
        <v>376</v>
      </c>
      <c r="D17" s="1" t="s">
        <v>377</v>
      </c>
      <c r="E17" s="1" t="s">
        <v>629</v>
      </c>
      <c r="F17" s="4">
        <v>3700000</v>
      </c>
      <c r="G17" s="4">
        <v>17036.650000000001</v>
      </c>
      <c r="H17" s="4">
        <v>5.7</v>
      </c>
    </row>
    <row r="18" spans="2:8">
      <c r="B18" s="1" t="s">
        <v>1362</v>
      </c>
      <c r="C18" s="18" t="s">
        <v>376</v>
      </c>
      <c r="D18" s="1" t="s">
        <v>377</v>
      </c>
      <c r="E18" s="1" t="s">
        <v>383</v>
      </c>
      <c r="F18" s="4">
        <v>1135000</v>
      </c>
      <c r="G18" s="4">
        <v>16791.189999999999</v>
      </c>
      <c r="H18" s="4">
        <v>5.62</v>
      </c>
    </row>
    <row r="19" spans="2:8">
      <c r="B19" s="1" t="s">
        <v>1083</v>
      </c>
      <c r="C19" s="18" t="s">
        <v>376</v>
      </c>
      <c r="D19" s="1" t="s">
        <v>379</v>
      </c>
      <c r="E19" s="1" t="s">
        <v>380</v>
      </c>
      <c r="F19" s="4">
        <v>675000</v>
      </c>
      <c r="G19" s="4">
        <v>15985.01</v>
      </c>
      <c r="H19" s="4">
        <v>5.35</v>
      </c>
    </row>
    <row r="20" spans="2:8">
      <c r="B20" s="1" t="s">
        <v>1095</v>
      </c>
      <c r="C20" s="18" t="s">
        <v>376</v>
      </c>
      <c r="D20" s="1" t="s">
        <v>389</v>
      </c>
      <c r="E20" s="1" t="s">
        <v>390</v>
      </c>
      <c r="F20" s="4">
        <v>470000</v>
      </c>
      <c r="G20" s="4">
        <v>12156.32</v>
      </c>
      <c r="H20" s="4">
        <v>4.07</v>
      </c>
    </row>
    <row r="21" spans="2:8">
      <c r="B21" s="1" t="s">
        <v>1073</v>
      </c>
      <c r="C21" s="18" t="s">
        <v>376</v>
      </c>
      <c r="D21" s="1" t="s">
        <v>377</v>
      </c>
      <c r="E21" s="1" t="s">
        <v>393</v>
      </c>
      <c r="F21" s="4">
        <v>1465000</v>
      </c>
      <c r="G21" s="4">
        <v>9940.76</v>
      </c>
      <c r="H21" s="4">
        <v>3.33</v>
      </c>
    </row>
    <row r="22" spans="2:8">
      <c r="B22" s="1" t="s">
        <v>1100</v>
      </c>
      <c r="C22" s="18" t="s">
        <v>376</v>
      </c>
      <c r="D22" s="1" t="s">
        <v>391</v>
      </c>
      <c r="E22" s="1" t="s">
        <v>392</v>
      </c>
      <c r="F22" s="4">
        <v>1275000</v>
      </c>
      <c r="G22" s="4">
        <v>8718.4500000000007</v>
      </c>
      <c r="H22" s="4">
        <v>2.92</v>
      </c>
    </row>
    <row r="23" spans="2:8">
      <c r="B23" s="1" t="s">
        <v>1104</v>
      </c>
      <c r="C23" s="18" t="s">
        <v>376</v>
      </c>
      <c r="D23" s="1" t="s">
        <v>408</v>
      </c>
      <c r="E23" s="1" t="s">
        <v>409</v>
      </c>
      <c r="F23" s="4">
        <v>390000</v>
      </c>
      <c r="G23" s="4">
        <v>7394.01</v>
      </c>
      <c r="H23" s="4">
        <v>2.48</v>
      </c>
    </row>
    <row r="24" spans="2:8">
      <c r="B24" s="1" t="s">
        <v>1143</v>
      </c>
      <c r="C24" s="18" t="s">
        <v>376</v>
      </c>
      <c r="D24" s="1" t="s">
        <v>538</v>
      </c>
      <c r="E24" s="1" t="s">
        <v>668</v>
      </c>
      <c r="F24" s="4">
        <v>1500000</v>
      </c>
      <c r="G24" s="4">
        <v>7236</v>
      </c>
      <c r="H24" s="4">
        <v>2.42</v>
      </c>
    </row>
    <row r="25" spans="2:8">
      <c r="B25" s="1" t="s">
        <v>1086</v>
      </c>
      <c r="C25" s="18" t="s">
        <v>376</v>
      </c>
      <c r="D25" s="1" t="s">
        <v>381</v>
      </c>
      <c r="E25" s="1" t="s">
        <v>512</v>
      </c>
      <c r="F25" s="4">
        <v>510000</v>
      </c>
      <c r="G25" s="4">
        <v>6727.41</v>
      </c>
      <c r="H25" s="4">
        <v>2.25</v>
      </c>
    </row>
    <row r="26" spans="2:8">
      <c r="B26" s="1" t="s">
        <v>1201</v>
      </c>
      <c r="C26" s="18" t="s">
        <v>376</v>
      </c>
      <c r="D26" s="1" t="s">
        <v>426</v>
      </c>
      <c r="E26" s="1" t="s">
        <v>533</v>
      </c>
      <c r="F26" s="4">
        <v>525000</v>
      </c>
      <c r="G26" s="4">
        <v>6279</v>
      </c>
      <c r="H26" s="4">
        <v>2.1</v>
      </c>
    </row>
    <row r="27" spans="2:8">
      <c r="B27" s="1" t="s">
        <v>1409</v>
      </c>
      <c r="C27" s="18" t="s">
        <v>376</v>
      </c>
      <c r="D27" s="1" t="s">
        <v>385</v>
      </c>
      <c r="E27" s="1" t="s">
        <v>523</v>
      </c>
      <c r="F27" s="4">
        <v>490000</v>
      </c>
      <c r="G27" s="4">
        <v>5973.84</v>
      </c>
      <c r="H27" s="4">
        <v>2</v>
      </c>
    </row>
    <row r="28" spans="2:8">
      <c r="B28" s="1" t="s">
        <v>1167</v>
      </c>
      <c r="C28" s="18" t="s">
        <v>376</v>
      </c>
      <c r="D28" s="1" t="s">
        <v>592</v>
      </c>
      <c r="E28" s="1" t="s">
        <v>593</v>
      </c>
      <c r="F28" s="4">
        <v>1250000</v>
      </c>
      <c r="G28" s="4">
        <v>5944.38</v>
      </c>
      <c r="H28" s="4">
        <v>1.99</v>
      </c>
    </row>
    <row r="29" spans="2:8">
      <c r="B29" s="1" t="s">
        <v>1090</v>
      </c>
      <c r="C29" s="18" t="s">
        <v>376</v>
      </c>
      <c r="D29" s="1" t="s">
        <v>410</v>
      </c>
      <c r="E29" s="1" t="s">
        <v>421</v>
      </c>
      <c r="F29" s="4">
        <v>700000</v>
      </c>
      <c r="G29" s="4">
        <v>5919.9</v>
      </c>
      <c r="H29" s="4">
        <v>1.98</v>
      </c>
    </row>
    <row r="30" spans="2:8">
      <c r="B30" s="1" t="s">
        <v>1526</v>
      </c>
      <c r="C30" s="18" t="s">
        <v>376</v>
      </c>
      <c r="D30" s="1" t="s">
        <v>394</v>
      </c>
      <c r="E30" s="1" t="s">
        <v>797</v>
      </c>
      <c r="F30" s="4">
        <v>505000</v>
      </c>
      <c r="G30" s="4">
        <v>5898.65</v>
      </c>
      <c r="H30" s="4">
        <v>1.98</v>
      </c>
    </row>
    <row r="31" spans="2:8">
      <c r="B31" s="1" t="s">
        <v>1127</v>
      </c>
      <c r="C31" s="18" t="s">
        <v>376</v>
      </c>
      <c r="D31" s="1" t="s">
        <v>419</v>
      </c>
      <c r="E31" s="1" t="s">
        <v>420</v>
      </c>
      <c r="F31" s="4">
        <v>75000</v>
      </c>
      <c r="G31" s="4">
        <v>5693.29</v>
      </c>
      <c r="H31" s="4">
        <v>1.91</v>
      </c>
    </row>
    <row r="32" spans="2:8">
      <c r="B32" s="1" t="s">
        <v>1176</v>
      </c>
      <c r="C32" s="18" t="s">
        <v>376</v>
      </c>
      <c r="D32" s="1" t="s">
        <v>538</v>
      </c>
      <c r="E32" s="1" t="s">
        <v>745</v>
      </c>
      <c r="F32" s="4">
        <v>4400000</v>
      </c>
      <c r="G32" s="4">
        <v>5387.8</v>
      </c>
      <c r="H32" s="4">
        <v>1.8</v>
      </c>
    </row>
    <row r="33" spans="2:8">
      <c r="B33" s="1" t="s">
        <v>1527</v>
      </c>
      <c r="C33" s="18" t="s">
        <v>376</v>
      </c>
      <c r="D33" s="1" t="s">
        <v>394</v>
      </c>
      <c r="E33" s="1" t="s">
        <v>798</v>
      </c>
      <c r="F33" s="4">
        <v>1000000</v>
      </c>
      <c r="G33" s="4">
        <v>5089.5</v>
      </c>
      <c r="H33" s="4">
        <v>1.7</v>
      </c>
    </row>
    <row r="34" spans="2:8">
      <c r="B34" s="1" t="s">
        <v>1204</v>
      </c>
      <c r="C34" s="18" t="s">
        <v>376</v>
      </c>
      <c r="D34" s="1" t="s">
        <v>410</v>
      </c>
      <c r="E34" s="1" t="s">
        <v>673</v>
      </c>
      <c r="F34" s="4">
        <v>500000</v>
      </c>
      <c r="G34" s="4">
        <v>4720.5</v>
      </c>
      <c r="H34" s="4">
        <v>1.58</v>
      </c>
    </row>
    <row r="35" spans="2:8">
      <c r="B35" s="1" t="s">
        <v>1188</v>
      </c>
      <c r="C35" s="18" t="s">
        <v>376</v>
      </c>
      <c r="D35" s="1" t="s">
        <v>381</v>
      </c>
      <c r="E35" s="1" t="s">
        <v>643</v>
      </c>
      <c r="F35" s="4">
        <v>260000</v>
      </c>
      <c r="G35" s="4">
        <v>4655.43</v>
      </c>
      <c r="H35" s="4">
        <v>1.56</v>
      </c>
    </row>
    <row r="36" spans="2:8">
      <c r="B36" s="1" t="s">
        <v>1415</v>
      </c>
      <c r="C36" s="18" t="s">
        <v>376</v>
      </c>
      <c r="D36" s="1" t="s">
        <v>527</v>
      </c>
      <c r="E36" s="1" t="s">
        <v>685</v>
      </c>
      <c r="F36" s="4">
        <v>940000</v>
      </c>
      <c r="G36" s="4">
        <v>4608.82</v>
      </c>
      <c r="H36" s="4">
        <v>1.54</v>
      </c>
    </row>
    <row r="37" spans="2:8">
      <c r="B37" s="1" t="s">
        <v>1379</v>
      </c>
      <c r="C37" s="18" t="s">
        <v>376</v>
      </c>
      <c r="D37" s="1" t="s">
        <v>394</v>
      </c>
      <c r="E37" s="1" t="s">
        <v>515</v>
      </c>
      <c r="F37" s="4">
        <v>175000</v>
      </c>
      <c r="G37" s="4">
        <v>4316.38</v>
      </c>
      <c r="H37" s="4">
        <v>1.45</v>
      </c>
    </row>
    <row r="38" spans="2:8">
      <c r="B38" s="1" t="s">
        <v>1365</v>
      </c>
      <c r="C38" s="18" t="s">
        <v>376</v>
      </c>
      <c r="D38" s="1" t="s">
        <v>499</v>
      </c>
      <c r="E38" s="1" t="s">
        <v>640</v>
      </c>
      <c r="F38" s="4">
        <v>3451000</v>
      </c>
      <c r="G38" s="4">
        <v>4293.04</v>
      </c>
      <c r="H38" s="4">
        <v>1.44</v>
      </c>
    </row>
    <row r="39" spans="2:8">
      <c r="B39" s="1" t="s">
        <v>1528</v>
      </c>
      <c r="C39" s="18" t="s">
        <v>376</v>
      </c>
      <c r="D39" s="1" t="s">
        <v>410</v>
      </c>
      <c r="E39" s="1" t="s">
        <v>799</v>
      </c>
      <c r="F39" s="4">
        <v>512000</v>
      </c>
      <c r="G39" s="4">
        <v>3891.46</v>
      </c>
      <c r="H39" s="4">
        <v>1.3</v>
      </c>
    </row>
    <row r="40" spans="2:8">
      <c r="B40" s="1" t="s">
        <v>1364</v>
      </c>
      <c r="C40" s="18" t="s">
        <v>376</v>
      </c>
      <c r="D40" s="1" t="s">
        <v>379</v>
      </c>
      <c r="E40" s="1" t="s">
        <v>610</v>
      </c>
      <c r="F40" s="4">
        <v>1000000</v>
      </c>
      <c r="G40" s="4">
        <v>3854.5</v>
      </c>
      <c r="H40" s="4">
        <v>1.29</v>
      </c>
    </row>
    <row r="41" spans="2:8">
      <c r="B41" s="1" t="s">
        <v>1430</v>
      </c>
      <c r="C41" s="18" t="s">
        <v>376</v>
      </c>
      <c r="D41" s="1" t="s">
        <v>398</v>
      </c>
      <c r="E41" s="1" t="s">
        <v>460</v>
      </c>
      <c r="F41" s="4">
        <v>200000</v>
      </c>
      <c r="G41" s="4">
        <v>3509.6</v>
      </c>
      <c r="H41" s="4">
        <v>1.18</v>
      </c>
    </row>
    <row r="42" spans="2:8">
      <c r="B42" s="1" t="s">
        <v>1455</v>
      </c>
      <c r="C42" s="18" t="s">
        <v>376</v>
      </c>
      <c r="D42" s="1" t="s">
        <v>381</v>
      </c>
      <c r="E42" s="1" t="s">
        <v>739</v>
      </c>
      <c r="F42" s="4">
        <v>335000</v>
      </c>
      <c r="G42" s="4">
        <v>3427.05</v>
      </c>
      <c r="H42" s="4">
        <v>1.1499999999999999</v>
      </c>
    </row>
    <row r="43" spans="2:8">
      <c r="B43" s="1" t="s">
        <v>1192</v>
      </c>
      <c r="C43" s="18" t="s">
        <v>376</v>
      </c>
      <c r="D43" s="1" t="s">
        <v>377</v>
      </c>
      <c r="E43" s="1" t="s">
        <v>660</v>
      </c>
      <c r="F43" s="4">
        <v>2500000</v>
      </c>
      <c r="G43" s="4">
        <v>3366.25</v>
      </c>
      <c r="H43" s="4">
        <v>1.1299999999999999</v>
      </c>
    </row>
    <row r="44" spans="2:8">
      <c r="B44" s="1" t="s">
        <v>1467</v>
      </c>
      <c r="C44" s="18" t="s">
        <v>376</v>
      </c>
      <c r="D44" s="1" t="s">
        <v>398</v>
      </c>
      <c r="E44" s="1" t="s">
        <v>732</v>
      </c>
      <c r="F44" s="4">
        <v>270000</v>
      </c>
      <c r="G44" s="4">
        <v>3307.1</v>
      </c>
      <c r="H44" s="4">
        <v>1.1100000000000001</v>
      </c>
    </row>
    <row r="45" spans="2:8">
      <c r="B45" s="1" t="s">
        <v>1373</v>
      </c>
      <c r="C45" s="18" t="s">
        <v>376</v>
      </c>
      <c r="D45" s="1" t="s">
        <v>396</v>
      </c>
      <c r="E45" s="1" t="s">
        <v>480</v>
      </c>
      <c r="F45" s="4">
        <v>160100</v>
      </c>
      <c r="G45" s="4">
        <v>3274.77</v>
      </c>
      <c r="H45" s="4">
        <v>1.1000000000000001</v>
      </c>
    </row>
    <row r="46" spans="2:8">
      <c r="B46" s="1" t="s">
        <v>1179</v>
      </c>
      <c r="C46" s="18" t="s">
        <v>376</v>
      </c>
      <c r="D46" s="1" t="s">
        <v>389</v>
      </c>
      <c r="E46" s="1" t="s">
        <v>514</v>
      </c>
      <c r="F46" s="4">
        <v>350000</v>
      </c>
      <c r="G46" s="4">
        <v>3248.53</v>
      </c>
      <c r="H46" s="4">
        <v>1.0900000000000001</v>
      </c>
    </row>
    <row r="47" spans="2:8">
      <c r="B47" s="1" t="s">
        <v>1087</v>
      </c>
      <c r="C47" s="18" t="s">
        <v>376</v>
      </c>
      <c r="D47" s="1" t="s">
        <v>426</v>
      </c>
      <c r="E47" s="1" t="s">
        <v>631</v>
      </c>
      <c r="F47" s="4">
        <v>19000</v>
      </c>
      <c r="G47" s="4">
        <v>3117.18</v>
      </c>
      <c r="H47" s="4">
        <v>1.04</v>
      </c>
    </row>
    <row r="48" spans="2:8">
      <c r="B48" s="1" t="s">
        <v>1115</v>
      </c>
      <c r="C48" s="18" t="s">
        <v>376</v>
      </c>
      <c r="D48" s="1" t="s">
        <v>377</v>
      </c>
      <c r="E48" s="1" t="s">
        <v>658</v>
      </c>
      <c r="F48" s="4">
        <v>3750000</v>
      </c>
      <c r="G48" s="4">
        <v>3112.5</v>
      </c>
      <c r="H48" s="4">
        <v>1.04</v>
      </c>
    </row>
    <row r="49" spans="2:8">
      <c r="B49" s="1" t="s">
        <v>1150</v>
      </c>
      <c r="C49" s="18" t="s">
        <v>376</v>
      </c>
      <c r="D49" s="1" t="s">
        <v>438</v>
      </c>
      <c r="E49" s="1" t="s">
        <v>613</v>
      </c>
      <c r="F49" s="4">
        <v>100000</v>
      </c>
      <c r="G49" s="4">
        <v>3034.2</v>
      </c>
      <c r="H49" s="4">
        <v>1.02</v>
      </c>
    </row>
    <row r="50" spans="2:8">
      <c r="B50" s="1" t="s">
        <v>1102</v>
      </c>
      <c r="C50" s="18" t="s">
        <v>376</v>
      </c>
      <c r="D50" s="1" t="s">
        <v>419</v>
      </c>
      <c r="E50" s="1" t="s">
        <v>520</v>
      </c>
      <c r="F50" s="4">
        <v>800000</v>
      </c>
      <c r="G50" s="4">
        <v>3020</v>
      </c>
      <c r="H50" s="4">
        <v>1.01</v>
      </c>
    </row>
    <row r="51" spans="2:8">
      <c r="B51" s="1" t="s">
        <v>1378</v>
      </c>
      <c r="C51" s="18" t="s">
        <v>376</v>
      </c>
      <c r="D51" s="1" t="s">
        <v>527</v>
      </c>
      <c r="E51" s="1" t="s">
        <v>733</v>
      </c>
      <c r="F51" s="4">
        <v>1000000</v>
      </c>
      <c r="G51" s="4">
        <v>2998.5</v>
      </c>
      <c r="H51" s="4">
        <v>1</v>
      </c>
    </row>
    <row r="52" spans="2:8">
      <c r="B52" s="1" t="s">
        <v>1469</v>
      </c>
      <c r="C52" s="18" t="s">
        <v>376</v>
      </c>
      <c r="D52" s="1" t="s">
        <v>400</v>
      </c>
      <c r="E52" s="1" t="s">
        <v>401</v>
      </c>
      <c r="F52" s="4">
        <v>280000</v>
      </c>
      <c r="G52" s="4">
        <v>2948.82</v>
      </c>
      <c r="H52" s="4">
        <v>0.99</v>
      </c>
    </row>
    <row r="53" spans="2:8">
      <c r="B53" s="1" t="s">
        <v>1369</v>
      </c>
      <c r="C53" s="18" t="s">
        <v>376</v>
      </c>
      <c r="D53" s="1" t="s">
        <v>385</v>
      </c>
      <c r="E53" s="1" t="s">
        <v>692</v>
      </c>
      <c r="F53" s="4">
        <v>650000</v>
      </c>
      <c r="G53" s="4">
        <v>2843.43</v>
      </c>
      <c r="H53" s="4">
        <v>0.95</v>
      </c>
    </row>
    <row r="54" spans="2:8">
      <c r="B54" s="1" t="s">
        <v>1368</v>
      </c>
      <c r="C54" s="18" t="s">
        <v>376</v>
      </c>
      <c r="D54" s="1" t="s">
        <v>394</v>
      </c>
      <c r="E54" s="1" t="s">
        <v>690</v>
      </c>
      <c r="F54" s="4">
        <v>300000</v>
      </c>
      <c r="G54" s="4">
        <v>2825.4</v>
      </c>
      <c r="H54" s="4">
        <v>0.95</v>
      </c>
    </row>
    <row r="55" spans="2:8">
      <c r="B55" s="1" t="s">
        <v>1529</v>
      </c>
      <c r="C55" s="18" t="s">
        <v>376</v>
      </c>
      <c r="D55" s="1" t="s">
        <v>470</v>
      </c>
      <c r="E55" s="1" t="s">
        <v>800</v>
      </c>
      <c r="F55" s="4">
        <v>400000</v>
      </c>
      <c r="G55" s="4">
        <v>2677.2</v>
      </c>
      <c r="H55" s="4">
        <v>0.9</v>
      </c>
    </row>
    <row r="56" spans="2:8">
      <c r="B56" s="1" t="s">
        <v>1139</v>
      </c>
      <c r="C56" s="18" t="s">
        <v>376</v>
      </c>
      <c r="D56" s="1" t="s">
        <v>389</v>
      </c>
      <c r="E56" s="1" t="s">
        <v>737</v>
      </c>
      <c r="F56" s="4">
        <v>465000</v>
      </c>
      <c r="G56" s="4">
        <v>2419.86</v>
      </c>
      <c r="H56" s="4">
        <v>0.81</v>
      </c>
    </row>
    <row r="57" spans="2:8">
      <c r="B57" s="1" t="s">
        <v>1468</v>
      </c>
      <c r="C57" s="18" t="s">
        <v>376</v>
      </c>
      <c r="D57" s="1" t="s">
        <v>417</v>
      </c>
      <c r="E57" s="1" t="s">
        <v>734</v>
      </c>
      <c r="F57" s="4">
        <v>64757</v>
      </c>
      <c r="G57" s="4">
        <v>2418.8000000000002</v>
      </c>
      <c r="H57" s="4">
        <v>0.81</v>
      </c>
    </row>
    <row r="58" spans="2:8">
      <c r="B58" s="1" t="s">
        <v>1530</v>
      </c>
      <c r="C58" s="18" t="s">
        <v>376</v>
      </c>
      <c r="D58" s="1" t="s">
        <v>470</v>
      </c>
      <c r="E58" s="1" t="s">
        <v>801</v>
      </c>
      <c r="F58" s="4">
        <v>1610000</v>
      </c>
      <c r="G58" s="4">
        <v>2342.5500000000002</v>
      </c>
      <c r="H58" s="4">
        <v>0.78</v>
      </c>
    </row>
    <row r="59" spans="2:8">
      <c r="B59" s="1" t="s">
        <v>1111</v>
      </c>
      <c r="C59" s="18" t="s">
        <v>376</v>
      </c>
      <c r="D59" s="1" t="s">
        <v>410</v>
      </c>
      <c r="E59" s="1" t="s">
        <v>735</v>
      </c>
      <c r="F59" s="4">
        <v>108000</v>
      </c>
      <c r="G59" s="4">
        <v>2340.14</v>
      </c>
      <c r="H59" s="4">
        <v>0.78</v>
      </c>
    </row>
    <row r="60" spans="2:8">
      <c r="B60" s="1" t="s">
        <v>1135</v>
      </c>
      <c r="C60" s="18" t="s">
        <v>376</v>
      </c>
      <c r="D60" s="1" t="s">
        <v>447</v>
      </c>
      <c r="E60" s="1" t="s">
        <v>802</v>
      </c>
      <c r="F60" s="4">
        <v>1050000</v>
      </c>
      <c r="G60" s="4">
        <v>2204.48</v>
      </c>
      <c r="H60" s="4">
        <v>0.74</v>
      </c>
    </row>
    <row r="61" spans="2:8">
      <c r="B61" s="1" t="s">
        <v>1461</v>
      </c>
      <c r="C61" s="18" t="s">
        <v>376</v>
      </c>
      <c r="D61" s="1" t="s">
        <v>394</v>
      </c>
      <c r="E61" s="1" t="s">
        <v>740</v>
      </c>
      <c r="F61" s="4">
        <v>100000</v>
      </c>
      <c r="G61" s="4">
        <v>1872.45</v>
      </c>
      <c r="H61" s="4">
        <v>0.63</v>
      </c>
    </row>
    <row r="62" spans="2:8">
      <c r="B62" s="1" t="s">
        <v>1375</v>
      </c>
      <c r="C62" s="18" t="s">
        <v>376</v>
      </c>
      <c r="D62" s="1" t="s">
        <v>436</v>
      </c>
      <c r="E62" s="1" t="s">
        <v>479</v>
      </c>
      <c r="F62" s="4">
        <v>620000</v>
      </c>
      <c r="G62" s="4">
        <v>1829.93</v>
      </c>
      <c r="H62" s="4">
        <v>0.61</v>
      </c>
    </row>
    <row r="63" spans="2:8">
      <c r="B63" s="1" t="s">
        <v>1495</v>
      </c>
      <c r="C63" s="18" t="s">
        <v>376</v>
      </c>
      <c r="D63" s="1" t="s">
        <v>398</v>
      </c>
      <c r="E63" s="1" t="s">
        <v>489</v>
      </c>
      <c r="F63" s="4">
        <v>71700</v>
      </c>
      <c r="G63" s="4">
        <v>1621.1</v>
      </c>
      <c r="H63" s="4">
        <v>0.54</v>
      </c>
    </row>
    <row r="64" spans="2:8">
      <c r="B64" s="1" t="s">
        <v>1531</v>
      </c>
      <c r="C64" s="18" t="s">
        <v>376</v>
      </c>
      <c r="D64" s="1" t="s">
        <v>481</v>
      </c>
      <c r="E64" s="1" t="s">
        <v>803</v>
      </c>
      <c r="F64" s="4">
        <v>350000</v>
      </c>
      <c r="G64" s="4">
        <v>1236.73</v>
      </c>
      <c r="H64" s="4">
        <v>0.41</v>
      </c>
    </row>
    <row r="65" spans="2:8">
      <c r="B65" s="1" t="s">
        <v>1505</v>
      </c>
      <c r="C65" s="18" t="s">
        <v>376</v>
      </c>
      <c r="D65" s="1" t="s">
        <v>447</v>
      </c>
      <c r="E65" s="1" t="s">
        <v>804</v>
      </c>
      <c r="F65" s="4">
        <v>55000</v>
      </c>
      <c r="G65" s="4">
        <v>665.86</v>
      </c>
      <c r="H65" s="4">
        <v>0.22</v>
      </c>
    </row>
    <row r="66" spans="2:8">
      <c r="B66" s="1" t="s">
        <v>1381</v>
      </c>
      <c r="C66" s="18" t="s">
        <v>376</v>
      </c>
      <c r="D66" s="1" t="s">
        <v>391</v>
      </c>
      <c r="E66" s="1" t="s">
        <v>702</v>
      </c>
      <c r="F66" s="4">
        <v>96428</v>
      </c>
      <c r="G66" s="4">
        <v>340.05</v>
      </c>
      <c r="H66" s="4">
        <v>0.11</v>
      </c>
    </row>
    <row r="67" spans="2:8">
      <c r="B67" s="2" t="s">
        <v>449</v>
      </c>
      <c r="C67" s="20"/>
      <c r="D67" s="2"/>
      <c r="E67" s="2"/>
      <c r="F67" s="8"/>
      <c r="G67" s="8">
        <f>SUM(G12:G66)</f>
        <v>294572.37999999989</v>
      </c>
      <c r="H67" s="8">
        <f>SUM(H12:H66)</f>
        <v>98.620000000000033</v>
      </c>
    </row>
    <row r="68" spans="2:8">
      <c r="B68" s="2" t="s">
        <v>501</v>
      </c>
      <c r="C68" s="20"/>
      <c r="D68" s="2"/>
      <c r="E68" s="2"/>
      <c r="F68" s="8"/>
      <c r="G68" s="8">
        <v>2999.43</v>
      </c>
      <c r="H68" s="8">
        <v>1</v>
      </c>
    </row>
    <row r="69" spans="2:8">
      <c r="B69" s="2" t="s">
        <v>502</v>
      </c>
      <c r="C69" s="20"/>
      <c r="D69" s="2"/>
      <c r="E69" s="2"/>
      <c r="F69" s="8"/>
      <c r="G69" s="8">
        <v>2528.61</v>
      </c>
      <c r="H69" s="8">
        <v>0.85</v>
      </c>
    </row>
    <row r="70" spans="2:8">
      <c r="B70" s="2" t="s">
        <v>361</v>
      </c>
      <c r="C70" s="20"/>
      <c r="D70" s="2"/>
      <c r="E70" s="2"/>
      <c r="F70" s="8"/>
      <c r="G70" s="8">
        <v>300100.42</v>
      </c>
      <c r="H70" s="8">
        <v>100.49</v>
      </c>
    </row>
    <row r="71" spans="2:8">
      <c r="B71" s="2" t="s">
        <v>503</v>
      </c>
      <c r="C71" s="20"/>
      <c r="D71" s="2"/>
      <c r="E71" s="2"/>
      <c r="F71" s="8"/>
      <c r="G71" s="8">
        <v>-1452.5592228900268</v>
      </c>
      <c r="H71" s="8">
        <v>-0.48999999999999488</v>
      </c>
    </row>
    <row r="72" spans="2:8">
      <c r="B72" s="2" t="s">
        <v>363</v>
      </c>
      <c r="C72" s="20"/>
      <c r="D72" s="2"/>
      <c r="E72" s="2"/>
      <c r="F72" s="8"/>
      <c r="G72" s="8">
        <v>298647.86077710998</v>
      </c>
      <c r="H72" s="8">
        <v>100</v>
      </c>
    </row>
    <row r="73" spans="2:8">
      <c r="B73" s="1" t="s">
        <v>364</v>
      </c>
    </row>
    <row r="74" spans="2:8">
      <c r="B74" s="1" t="s">
        <v>365</v>
      </c>
    </row>
    <row r="75" spans="2:8">
      <c r="B75" s="1" t="s">
        <v>366</v>
      </c>
      <c r="C75" s="21">
        <v>44561</v>
      </c>
    </row>
    <row r="76" spans="2:8" ht="25.5">
      <c r="B76" s="9" t="s">
        <v>367</v>
      </c>
      <c r="C76" s="18" t="s">
        <v>368</v>
      </c>
    </row>
    <row r="77" spans="2:8">
      <c r="B77" s="2"/>
    </row>
    <row r="78" spans="2:8">
      <c r="B78" s="2" t="s">
        <v>369</v>
      </c>
    </row>
    <row r="79" spans="2:8">
      <c r="B79" s="2" t="s">
        <v>451</v>
      </c>
    </row>
    <row r="80" spans="2:8">
      <c r="B80" s="2" t="s">
        <v>370</v>
      </c>
    </row>
    <row r="81" spans="2:3">
      <c r="B81" s="2" t="s">
        <v>805</v>
      </c>
      <c r="C81" s="20"/>
    </row>
    <row r="82" spans="2:3">
      <c r="B82" s="2" t="s">
        <v>806</v>
      </c>
      <c r="C82" s="20"/>
    </row>
    <row r="83" spans="2:3">
      <c r="B83" s="2" t="s">
        <v>807</v>
      </c>
      <c r="C83" s="20"/>
    </row>
    <row r="84" spans="2:3">
      <c r="B84" s="2" t="s">
        <v>808</v>
      </c>
      <c r="C84" s="20"/>
    </row>
    <row r="85" spans="2:3">
      <c r="B85" s="2" t="s">
        <v>809</v>
      </c>
      <c r="C85" s="20"/>
    </row>
    <row r="86" spans="2:3">
      <c r="B86" s="2" t="s">
        <v>810</v>
      </c>
      <c r="C86" s="20"/>
    </row>
    <row r="87" spans="2:3">
      <c r="B87" s="2" t="s">
        <v>811</v>
      </c>
      <c r="C87" s="20"/>
    </row>
    <row r="88" spans="2:3">
      <c r="B88" s="2" t="s">
        <v>945</v>
      </c>
      <c r="C88" s="20"/>
    </row>
    <row r="89" spans="2:3">
      <c r="B89" s="39" t="s">
        <v>1600</v>
      </c>
      <c r="C89" s="20"/>
    </row>
    <row r="90" spans="2:3">
      <c r="B90" s="39" t="s">
        <v>371</v>
      </c>
    </row>
    <row r="91" spans="2:3">
      <c r="B91" s="39" t="s">
        <v>372</v>
      </c>
    </row>
  </sheetData>
  <mergeCells count="3">
    <mergeCell ref="B1:E1"/>
    <mergeCell ref="C3:C7"/>
    <mergeCell ref="D3:D7"/>
  </mergeCells>
  <phoneticPr fontId="0" type="noConversion"/>
  <hyperlinks>
    <hyperlink ref="A1" location="Index!A1" display="Index" xr:uid="{00000000-0004-0000-1200-000000000000}"/>
  </hyperlink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I62"/>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23.710937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284</v>
      </c>
      <c r="C1" s="375"/>
      <c r="D1" s="375"/>
      <c r="E1" s="375"/>
    </row>
    <row r="2" spans="1:9" ht="13.5" thickBot="1"/>
    <row r="3" spans="1:9" s="10" customFormat="1" ht="15">
      <c r="B3" s="22" t="s">
        <v>1009</v>
      </c>
      <c r="C3" s="376"/>
      <c r="D3" s="379"/>
      <c r="F3" s="16"/>
      <c r="G3" s="16"/>
      <c r="H3" s="16"/>
    </row>
    <row r="4" spans="1:9" s="10" customFormat="1" ht="15">
      <c r="B4" s="24" t="s">
        <v>1010</v>
      </c>
      <c r="C4" s="377"/>
      <c r="D4" s="380"/>
      <c r="F4" s="16"/>
      <c r="G4" s="16"/>
      <c r="H4" s="16"/>
    </row>
    <row r="5" spans="1:9" s="10" customFormat="1" ht="15">
      <c r="B5" s="24" t="s">
        <v>960</v>
      </c>
      <c r="C5" s="377"/>
      <c r="D5" s="380"/>
      <c r="F5" s="16"/>
      <c r="G5" s="16"/>
      <c r="H5" s="16"/>
    </row>
    <row r="6" spans="1:9" s="10" customFormat="1" ht="15">
      <c r="B6" s="24" t="s">
        <v>979</v>
      </c>
      <c r="C6" s="377"/>
      <c r="D6" s="380"/>
      <c r="F6" s="16"/>
      <c r="G6" s="16"/>
      <c r="H6" s="16"/>
    </row>
    <row r="7" spans="1:9" s="10" customFormat="1" ht="30.75" thickBot="1">
      <c r="B7" s="25" t="s">
        <v>1011</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1965000</v>
      </c>
      <c r="G15" s="4">
        <v>14543.95</v>
      </c>
      <c r="H15" s="4">
        <v>17.02</v>
      </c>
    </row>
    <row r="16" spans="1:9">
      <c r="B16" s="1" t="s">
        <v>1362</v>
      </c>
      <c r="C16" s="18" t="s">
        <v>376</v>
      </c>
      <c r="D16" s="1" t="s">
        <v>377</v>
      </c>
      <c r="E16" s="1" t="s">
        <v>383</v>
      </c>
      <c r="F16" s="4">
        <v>937000</v>
      </c>
      <c r="G16" s="4">
        <v>13861.98</v>
      </c>
      <c r="H16" s="4">
        <v>16.22</v>
      </c>
    </row>
    <row r="17" spans="2:8">
      <c r="B17" s="1" t="s">
        <v>1095</v>
      </c>
      <c r="C17" s="18" t="s">
        <v>376</v>
      </c>
      <c r="D17" s="1" t="s">
        <v>389</v>
      </c>
      <c r="E17" s="1" t="s">
        <v>390</v>
      </c>
      <c r="F17" s="4">
        <v>316000</v>
      </c>
      <c r="G17" s="4">
        <v>8173.18</v>
      </c>
      <c r="H17" s="4">
        <v>9.57</v>
      </c>
    </row>
    <row r="18" spans="2:8">
      <c r="B18" s="1" t="s">
        <v>1073</v>
      </c>
      <c r="C18" s="18" t="s">
        <v>376</v>
      </c>
      <c r="D18" s="1" t="s">
        <v>377</v>
      </c>
      <c r="E18" s="1" t="s">
        <v>393</v>
      </c>
      <c r="F18" s="4">
        <v>1140000</v>
      </c>
      <c r="G18" s="4">
        <v>7735.47</v>
      </c>
      <c r="H18" s="4">
        <v>9.0500000000000007</v>
      </c>
    </row>
    <row r="19" spans="2:8">
      <c r="B19" s="1" t="s">
        <v>628</v>
      </c>
      <c r="C19" s="18" t="s">
        <v>376</v>
      </c>
      <c r="D19" s="1" t="s">
        <v>377</v>
      </c>
      <c r="E19" s="1" t="s">
        <v>629</v>
      </c>
      <c r="F19" s="4">
        <v>1460000</v>
      </c>
      <c r="G19" s="4">
        <v>6722.57</v>
      </c>
      <c r="H19" s="4">
        <v>7.87</v>
      </c>
    </row>
    <row r="20" spans="2:8">
      <c r="B20" s="1" t="s">
        <v>1091</v>
      </c>
      <c r="C20" s="18" t="s">
        <v>376</v>
      </c>
      <c r="D20" s="1" t="s">
        <v>377</v>
      </c>
      <c r="E20" s="1" t="s">
        <v>387</v>
      </c>
      <c r="F20" s="4">
        <v>361000</v>
      </c>
      <c r="G20" s="4">
        <v>6483.92</v>
      </c>
      <c r="H20" s="4">
        <v>7.59</v>
      </c>
    </row>
    <row r="21" spans="2:8">
      <c r="B21" s="1" t="s">
        <v>1179</v>
      </c>
      <c r="C21" s="18" t="s">
        <v>376</v>
      </c>
      <c r="D21" s="1" t="s">
        <v>389</v>
      </c>
      <c r="E21" s="1" t="s">
        <v>514</v>
      </c>
      <c r="F21" s="4">
        <v>400000</v>
      </c>
      <c r="G21" s="4">
        <v>3712.6</v>
      </c>
      <c r="H21" s="4">
        <v>4.3499999999999996</v>
      </c>
    </row>
    <row r="22" spans="2:8">
      <c r="B22" s="1" t="s">
        <v>1146</v>
      </c>
      <c r="C22" s="18" t="s">
        <v>376</v>
      </c>
      <c r="D22" s="1" t="s">
        <v>426</v>
      </c>
      <c r="E22" s="1" t="s">
        <v>440</v>
      </c>
      <c r="F22" s="4">
        <v>451000</v>
      </c>
      <c r="G22" s="4">
        <v>2929.47</v>
      </c>
      <c r="H22" s="4">
        <v>3.43</v>
      </c>
    </row>
    <row r="23" spans="2:8">
      <c r="B23" s="1" t="s">
        <v>1201</v>
      </c>
      <c r="C23" s="18" t="s">
        <v>376</v>
      </c>
      <c r="D23" s="1" t="s">
        <v>426</v>
      </c>
      <c r="E23" s="1" t="s">
        <v>533</v>
      </c>
      <c r="F23" s="4">
        <v>232000</v>
      </c>
      <c r="G23" s="4">
        <v>2774.72</v>
      </c>
      <c r="H23" s="4">
        <v>3.25</v>
      </c>
    </row>
    <row r="24" spans="2:8">
      <c r="B24" s="1" t="s">
        <v>1469</v>
      </c>
      <c r="C24" s="18" t="s">
        <v>376</v>
      </c>
      <c r="D24" s="1" t="s">
        <v>400</v>
      </c>
      <c r="E24" s="1" t="s">
        <v>401</v>
      </c>
      <c r="F24" s="4">
        <v>255000</v>
      </c>
      <c r="G24" s="4">
        <v>2685.53</v>
      </c>
      <c r="H24" s="4">
        <v>3.14</v>
      </c>
    </row>
    <row r="25" spans="2:8">
      <c r="B25" s="1" t="s">
        <v>1140</v>
      </c>
      <c r="C25" s="18" t="s">
        <v>376</v>
      </c>
      <c r="D25" s="1" t="s">
        <v>426</v>
      </c>
      <c r="E25" s="1" t="s">
        <v>427</v>
      </c>
      <c r="F25" s="4">
        <v>180000</v>
      </c>
      <c r="G25" s="4">
        <v>2522.25</v>
      </c>
      <c r="H25" s="4">
        <v>2.95</v>
      </c>
    </row>
    <row r="26" spans="2:8">
      <c r="B26" s="1" t="s">
        <v>1466</v>
      </c>
      <c r="C26" s="18" t="s">
        <v>376</v>
      </c>
      <c r="D26" s="1" t="s">
        <v>426</v>
      </c>
      <c r="E26" s="1" t="s">
        <v>731</v>
      </c>
      <c r="F26" s="4">
        <v>150500</v>
      </c>
      <c r="G26" s="4">
        <v>1475.43</v>
      </c>
      <c r="H26" s="4">
        <v>1.73</v>
      </c>
    </row>
    <row r="27" spans="2:8">
      <c r="B27" s="1" t="s">
        <v>1532</v>
      </c>
      <c r="C27" s="18" t="s">
        <v>376</v>
      </c>
      <c r="D27" s="1" t="s">
        <v>377</v>
      </c>
      <c r="E27" s="1" t="s">
        <v>433</v>
      </c>
      <c r="F27" s="4">
        <v>2700000</v>
      </c>
      <c r="G27" s="4">
        <v>1229.8499999999999</v>
      </c>
      <c r="H27" s="4">
        <v>1.44</v>
      </c>
    </row>
    <row r="28" spans="2:8">
      <c r="B28" s="1" t="s">
        <v>686</v>
      </c>
      <c r="C28" s="18" t="s">
        <v>376</v>
      </c>
      <c r="D28" s="1" t="s">
        <v>377</v>
      </c>
      <c r="E28" s="1" t="s">
        <v>687</v>
      </c>
      <c r="F28" s="4">
        <v>1290000</v>
      </c>
      <c r="G28" s="4">
        <v>1057.1600000000001</v>
      </c>
      <c r="H28" s="4">
        <v>1.24</v>
      </c>
    </row>
    <row r="29" spans="2:8">
      <c r="B29" s="1" t="s">
        <v>1418</v>
      </c>
      <c r="C29" s="18" t="s">
        <v>376</v>
      </c>
      <c r="D29" s="1" t="s">
        <v>389</v>
      </c>
      <c r="E29" s="1" t="s">
        <v>693</v>
      </c>
      <c r="F29" s="4">
        <v>210000</v>
      </c>
      <c r="G29" s="4">
        <v>1040.24</v>
      </c>
      <c r="H29" s="4">
        <v>1.22</v>
      </c>
    </row>
    <row r="30" spans="2:8">
      <c r="B30" s="1" t="s">
        <v>1481</v>
      </c>
      <c r="C30" s="18" t="s">
        <v>376</v>
      </c>
      <c r="D30" s="1" t="s">
        <v>377</v>
      </c>
      <c r="E30" s="1" t="s">
        <v>443</v>
      </c>
      <c r="F30" s="4">
        <v>1300000</v>
      </c>
      <c r="G30" s="4">
        <v>1021.8</v>
      </c>
      <c r="H30" s="4">
        <v>1.2</v>
      </c>
    </row>
    <row r="31" spans="2:8">
      <c r="B31" s="1" t="s">
        <v>1115</v>
      </c>
      <c r="C31" s="18" t="s">
        <v>376</v>
      </c>
      <c r="D31" s="1" t="s">
        <v>377</v>
      </c>
      <c r="E31" s="1" t="s">
        <v>658</v>
      </c>
      <c r="F31" s="4">
        <v>1230000</v>
      </c>
      <c r="G31" s="4">
        <v>1020.9</v>
      </c>
      <c r="H31" s="4">
        <v>1.19</v>
      </c>
    </row>
    <row r="32" spans="2:8">
      <c r="B32" s="1" t="s">
        <v>441</v>
      </c>
      <c r="C32" s="18" t="s">
        <v>376</v>
      </c>
      <c r="D32" s="1" t="s">
        <v>377</v>
      </c>
      <c r="E32" s="1" t="s">
        <v>442</v>
      </c>
      <c r="F32" s="4">
        <v>660000</v>
      </c>
      <c r="G32" s="4">
        <v>921.36</v>
      </c>
      <c r="H32" s="4">
        <v>1.08</v>
      </c>
    </row>
    <row r="33" spans="2:8">
      <c r="B33" s="1" t="s">
        <v>101</v>
      </c>
      <c r="C33" s="18" t="s">
        <v>376</v>
      </c>
      <c r="D33" s="1" t="s">
        <v>389</v>
      </c>
      <c r="E33" s="1" t="s">
        <v>102</v>
      </c>
      <c r="F33" s="4">
        <v>30000</v>
      </c>
      <c r="G33" s="4">
        <v>865.34</v>
      </c>
      <c r="H33" s="4">
        <v>1.01</v>
      </c>
    </row>
    <row r="34" spans="2:8">
      <c r="B34" s="1" t="s">
        <v>1109</v>
      </c>
      <c r="C34" s="18" t="s">
        <v>376</v>
      </c>
      <c r="D34" s="1" t="s">
        <v>400</v>
      </c>
      <c r="E34" s="1" t="s">
        <v>696</v>
      </c>
      <c r="F34" s="4">
        <v>34320</v>
      </c>
      <c r="G34" s="4">
        <v>839.5</v>
      </c>
      <c r="H34" s="4">
        <v>0.98</v>
      </c>
    </row>
    <row r="35" spans="2:8">
      <c r="B35" s="1" t="s">
        <v>1533</v>
      </c>
      <c r="C35" s="18" t="s">
        <v>376</v>
      </c>
      <c r="D35" s="1" t="s">
        <v>389</v>
      </c>
      <c r="E35" s="1" t="s">
        <v>103</v>
      </c>
      <c r="F35" s="4">
        <v>120000</v>
      </c>
      <c r="G35" s="4">
        <v>782.58</v>
      </c>
      <c r="H35" s="4">
        <v>0.92</v>
      </c>
    </row>
    <row r="36" spans="2:8">
      <c r="B36" s="1" t="s">
        <v>1422</v>
      </c>
      <c r="C36" s="18" t="s">
        <v>376</v>
      </c>
      <c r="D36" s="1" t="s">
        <v>377</v>
      </c>
      <c r="E36" s="1" t="s">
        <v>661</v>
      </c>
      <c r="F36" s="4">
        <v>590000</v>
      </c>
      <c r="G36" s="4">
        <v>750.19</v>
      </c>
      <c r="H36" s="4">
        <v>0.88</v>
      </c>
    </row>
    <row r="37" spans="2:8">
      <c r="B37" s="1" t="s">
        <v>1459</v>
      </c>
      <c r="C37" s="18" t="s">
        <v>376</v>
      </c>
      <c r="D37" s="1" t="s">
        <v>377</v>
      </c>
      <c r="E37" s="1" t="s">
        <v>542</v>
      </c>
      <c r="F37" s="4">
        <v>200000</v>
      </c>
      <c r="G37" s="4">
        <v>741.8</v>
      </c>
      <c r="H37" s="4">
        <v>0.87</v>
      </c>
    </row>
    <row r="38" spans="2:8">
      <c r="B38" s="1" t="s">
        <v>1503</v>
      </c>
      <c r="C38" s="18" t="s">
        <v>376</v>
      </c>
      <c r="D38" s="1" t="s">
        <v>400</v>
      </c>
      <c r="E38" s="1" t="s">
        <v>39</v>
      </c>
      <c r="F38" s="4">
        <v>21860</v>
      </c>
      <c r="G38" s="4">
        <v>173.08</v>
      </c>
      <c r="H38" s="4">
        <v>0.2</v>
      </c>
    </row>
    <row r="39" spans="2:8">
      <c r="B39" s="2" t="s">
        <v>449</v>
      </c>
      <c r="C39" s="20"/>
      <c r="D39" s="2"/>
      <c r="E39" s="2"/>
      <c r="F39" s="8"/>
      <c r="G39" s="8">
        <f>SUM(G12:G38)</f>
        <v>84064.87000000001</v>
      </c>
      <c r="H39" s="8">
        <f>SUM(H12:H38)</f>
        <v>98.4</v>
      </c>
    </row>
    <row r="40" spans="2:8">
      <c r="B40" s="2" t="s">
        <v>450</v>
      </c>
      <c r="C40" s="20"/>
      <c r="D40" s="2"/>
      <c r="E40" s="2"/>
      <c r="F40" s="8"/>
      <c r="G40" s="8">
        <v>2557.86</v>
      </c>
      <c r="H40" s="8">
        <v>2.99</v>
      </c>
    </row>
    <row r="41" spans="2:8">
      <c r="B41" s="2" t="s">
        <v>361</v>
      </c>
      <c r="C41" s="20"/>
      <c r="D41" s="2"/>
      <c r="E41" s="2"/>
      <c r="F41" s="8"/>
      <c r="G41" s="8">
        <v>86622.73</v>
      </c>
      <c r="H41" s="8">
        <v>101.38</v>
      </c>
    </row>
    <row r="42" spans="2:8">
      <c r="B42" s="2" t="s">
        <v>503</v>
      </c>
      <c r="C42" s="20"/>
      <c r="D42" s="2"/>
      <c r="E42" s="2"/>
      <c r="F42" s="8"/>
      <c r="G42" s="8">
        <v>-1185.6230416999892</v>
      </c>
      <c r="H42" s="8">
        <v>-1.38</v>
      </c>
    </row>
    <row r="43" spans="2:8">
      <c r="B43" s="2" t="s">
        <v>363</v>
      </c>
      <c r="C43" s="20"/>
      <c r="D43" s="2"/>
      <c r="E43" s="2"/>
      <c r="F43" s="8"/>
      <c r="G43" s="8">
        <v>85437.106958300006</v>
      </c>
      <c r="H43" s="8">
        <v>100</v>
      </c>
    </row>
    <row r="44" spans="2:8">
      <c r="B44" s="1" t="s">
        <v>364</v>
      </c>
    </row>
    <row r="45" spans="2:8">
      <c r="B45" s="1" t="s">
        <v>365</v>
      </c>
    </row>
    <row r="46" spans="2:8">
      <c r="B46" s="1" t="s">
        <v>366</v>
      </c>
      <c r="C46" s="21">
        <v>44561</v>
      </c>
    </row>
    <row r="47" spans="2:8" ht="25.5">
      <c r="B47" s="9" t="s">
        <v>367</v>
      </c>
      <c r="C47" s="18" t="s">
        <v>368</v>
      </c>
    </row>
    <row r="48" spans="2:8">
      <c r="B48" s="2"/>
    </row>
    <row r="49" spans="2:3">
      <c r="B49" s="2" t="s">
        <v>369</v>
      </c>
    </row>
    <row r="50" spans="2:3">
      <c r="B50" s="2" t="s">
        <v>451</v>
      </c>
    </row>
    <row r="51" spans="2:3">
      <c r="B51" s="2" t="s">
        <v>370</v>
      </c>
    </row>
    <row r="52" spans="2:3">
      <c r="B52" s="2" t="s">
        <v>104</v>
      </c>
      <c r="C52" s="20"/>
    </row>
    <row r="53" spans="2:3">
      <c r="B53" s="2" t="s">
        <v>105</v>
      </c>
      <c r="C53" s="20"/>
    </row>
    <row r="54" spans="2:3">
      <c r="B54" s="2" t="s">
        <v>106</v>
      </c>
      <c r="C54" s="20"/>
    </row>
    <row r="55" spans="2:3">
      <c r="B55" s="2" t="s">
        <v>107</v>
      </c>
      <c r="C55" s="20"/>
    </row>
    <row r="56" spans="2:3">
      <c r="B56" s="2" t="s">
        <v>944</v>
      </c>
      <c r="C56" s="20"/>
    </row>
    <row r="57" spans="2:3">
      <c r="B57" s="2" t="s">
        <v>108</v>
      </c>
      <c r="C57" s="20"/>
    </row>
    <row r="58" spans="2:3">
      <c r="B58" s="2" t="s">
        <v>109</v>
      </c>
      <c r="C58" s="20"/>
    </row>
    <row r="59" spans="2:3">
      <c r="B59" s="2" t="s">
        <v>110</v>
      </c>
      <c r="C59" s="20"/>
    </row>
    <row r="60" spans="2:3">
      <c r="B60" s="2" t="s">
        <v>1593</v>
      </c>
      <c r="C60" s="20"/>
    </row>
    <row r="61" spans="2:3">
      <c r="B61" s="2" t="s">
        <v>371</v>
      </c>
    </row>
    <row r="62" spans="2:3">
      <c r="B62" s="2" t="s">
        <v>372</v>
      </c>
    </row>
  </sheetData>
  <mergeCells count="3">
    <mergeCell ref="B1:E1"/>
    <mergeCell ref="C3:C7"/>
    <mergeCell ref="D3:D7"/>
  </mergeCells>
  <phoneticPr fontId="0" type="noConversion"/>
  <hyperlinks>
    <hyperlink ref="A1" location="Index!A1" display="Index" xr:uid="{00000000-0004-0000-1F00-000000000000}"/>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I86"/>
  <sheetViews>
    <sheetView workbookViewId="0">
      <selection activeCell="B1" sqref="B1:E1"/>
    </sheetView>
  </sheetViews>
  <sheetFormatPr defaultRowHeight="12.75"/>
  <cols>
    <col min="1" max="1" width="5.42578125" style="1" bestFit="1" customWidth="1"/>
    <col min="2" max="2" width="94.140625" style="1" bestFit="1" customWidth="1"/>
    <col min="3" max="3" width="25.7109375" style="18" customWidth="1"/>
    <col min="4" max="4" width="27.7109375" style="1" bestFit="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288</v>
      </c>
      <c r="C1" s="375"/>
      <c r="D1" s="375"/>
      <c r="E1" s="375"/>
    </row>
    <row r="2" spans="1:9" ht="13.5" thickBot="1"/>
    <row r="3" spans="1:9" s="10" customFormat="1" ht="15">
      <c r="B3" s="28" t="s">
        <v>1012</v>
      </c>
      <c r="C3" s="394"/>
      <c r="D3" s="379"/>
      <c r="F3" s="16"/>
      <c r="G3" s="16"/>
      <c r="H3" s="16"/>
    </row>
    <row r="4" spans="1:9" s="10" customFormat="1" ht="15">
      <c r="B4" s="29" t="s">
        <v>1013</v>
      </c>
      <c r="C4" s="395"/>
      <c r="D4" s="380"/>
      <c r="F4" s="16"/>
      <c r="G4" s="16"/>
      <c r="H4" s="16"/>
    </row>
    <row r="5" spans="1:9" s="10" customFormat="1" ht="15">
      <c r="B5" s="29" t="s">
        <v>960</v>
      </c>
      <c r="C5" s="395"/>
      <c r="D5" s="380"/>
      <c r="F5" s="16"/>
      <c r="G5" s="16"/>
      <c r="H5" s="16"/>
    </row>
    <row r="6" spans="1:9" s="10" customFormat="1" ht="15">
      <c r="B6" s="29" t="s">
        <v>979</v>
      </c>
      <c r="C6" s="395"/>
      <c r="D6" s="380"/>
      <c r="F6" s="16"/>
      <c r="G6" s="16"/>
      <c r="H6" s="16"/>
    </row>
    <row r="7" spans="1:9" s="10" customFormat="1" ht="15.75" thickBot="1">
      <c r="B7" s="31" t="s">
        <v>1014</v>
      </c>
      <c r="C7" s="396"/>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1105</v>
      </c>
      <c r="C15" s="18" t="s">
        <v>376</v>
      </c>
      <c r="D15" s="1" t="s">
        <v>381</v>
      </c>
      <c r="E15" s="1" t="s">
        <v>382</v>
      </c>
      <c r="F15" s="4">
        <v>5659100</v>
      </c>
      <c r="G15" s="4">
        <v>106829.66</v>
      </c>
      <c r="H15" s="4">
        <v>21.8</v>
      </c>
    </row>
    <row r="16" spans="1:9">
      <c r="B16" s="1" t="s">
        <v>1077</v>
      </c>
      <c r="C16" s="18" t="s">
        <v>376</v>
      </c>
      <c r="D16" s="1" t="s">
        <v>381</v>
      </c>
      <c r="E16" s="1" t="s">
        <v>384</v>
      </c>
      <c r="F16" s="4">
        <v>1408126</v>
      </c>
      <c r="G16" s="4">
        <v>52640.68</v>
      </c>
      <c r="H16" s="4">
        <v>10.74</v>
      </c>
    </row>
    <row r="17" spans="2:8">
      <c r="B17" s="1" t="s">
        <v>1086</v>
      </c>
      <c r="C17" s="18" t="s">
        <v>376</v>
      </c>
      <c r="D17" s="1" t="s">
        <v>381</v>
      </c>
      <c r="E17" s="1" t="s">
        <v>512</v>
      </c>
      <c r="F17" s="4">
        <v>3524713</v>
      </c>
      <c r="G17" s="4">
        <v>46494.49</v>
      </c>
      <c r="H17" s="4">
        <v>9.49</v>
      </c>
    </row>
    <row r="18" spans="2:8">
      <c r="B18" s="1" t="s">
        <v>1188</v>
      </c>
      <c r="C18" s="18" t="s">
        <v>376</v>
      </c>
      <c r="D18" s="1" t="s">
        <v>381</v>
      </c>
      <c r="E18" s="1" t="s">
        <v>643</v>
      </c>
      <c r="F18" s="4">
        <v>2564334</v>
      </c>
      <c r="G18" s="4">
        <v>45915.68</v>
      </c>
      <c r="H18" s="4">
        <v>9.3699999999999992</v>
      </c>
    </row>
    <row r="19" spans="2:8">
      <c r="B19" s="1" t="s">
        <v>1100</v>
      </c>
      <c r="C19" s="18" t="s">
        <v>376</v>
      </c>
      <c r="D19" s="1" t="s">
        <v>391</v>
      </c>
      <c r="E19" s="1" t="s">
        <v>392</v>
      </c>
      <c r="F19" s="4">
        <v>3144200</v>
      </c>
      <c r="G19" s="4">
        <v>21500.04</v>
      </c>
      <c r="H19" s="4">
        <v>4.3899999999999997</v>
      </c>
    </row>
    <row r="20" spans="2:8">
      <c r="B20" s="1" t="s">
        <v>1207</v>
      </c>
      <c r="C20" s="18" t="s">
        <v>376</v>
      </c>
      <c r="D20" s="1" t="s">
        <v>381</v>
      </c>
      <c r="E20" s="1" t="s">
        <v>388</v>
      </c>
      <c r="F20" s="4">
        <v>2750000</v>
      </c>
      <c r="G20" s="4">
        <v>19672.13</v>
      </c>
      <c r="H20" s="4">
        <v>4.0199999999999996</v>
      </c>
    </row>
    <row r="21" spans="2:8">
      <c r="B21" s="1" t="s">
        <v>1101</v>
      </c>
      <c r="C21" s="18" t="s">
        <v>376</v>
      </c>
      <c r="D21" s="1" t="s">
        <v>381</v>
      </c>
      <c r="E21" s="1" t="s">
        <v>14</v>
      </c>
      <c r="F21" s="4">
        <v>225300</v>
      </c>
      <c r="G21" s="4">
        <v>16519</v>
      </c>
      <c r="H21" s="4">
        <v>3.37</v>
      </c>
    </row>
    <row r="22" spans="2:8">
      <c r="B22" s="1" t="s">
        <v>1182</v>
      </c>
      <c r="C22" s="18" t="s">
        <v>376</v>
      </c>
      <c r="D22" s="1" t="s">
        <v>381</v>
      </c>
      <c r="E22" s="1" t="s">
        <v>730</v>
      </c>
      <c r="F22" s="4">
        <v>462278</v>
      </c>
      <c r="G22" s="4">
        <v>15702.2</v>
      </c>
      <c r="H22" s="4">
        <v>3.2</v>
      </c>
    </row>
    <row r="23" spans="2:8">
      <c r="B23" s="1" t="s">
        <v>1157</v>
      </c>
      <c r="C23" s="18" t="s">
        <v>376</v>
      </c>
      <c r="D23" s="1" t="s">
        <v>381</v>
      </c>
      <c r="E23" s="1" t="s">
        <v>639</v>
      </c>
      <c r="F23" s="4">
        <v>248500</v>
      </c>
      <c r="G23" s="4">
        <v>13913.39</v>
      </c>
      <c r="H23" s="4">
        <v>2.84</v>
      </c>
    </row>
    <row r="24" spans="2:8">
      <c r="B24" s="1" t="s">
        <v>1455</v>
      </c>
      <c r="C24" s="18" t="s">
        <v>376</v>
      </c>
      <c r="D24" s="1" t="s">
        <v>381</v>
      </c>
      <c r="E24" s="1" t="s">
        <v>739</v>
      </c>
      <c r="F24" s="4">
        <v>1259279</v>
      </c>
      <c r="G24" s="4">
        <v>12882.42</v>
      </c>
      <c r="H24" s="4">
        <v>2.63</v>
      </c>
    </row>
    <row r="25" spans="2:8">
      <c r="B25" s="1" t="s">
        <v>1174</v>
      </c>
      <c r="C25" s="18" t="s">
        <v>376</v>
      </c>
      <c r="D25" s="1" t="s">
        <v>381</v>
      </c>
      <c r="E25" s="1" t="s">
        <v>403</v>
      </c>
      <c r="F25" s="4">
        <v>231857</v>
      </c>
      <c r="G25" s="4">
        <v>11371.08</v>
      </c>
      <c r="H25" s="4">
        <v>2.3199999999999998</v>
      </c>
    </row>
    <row r="26" spans="2:8">
      <c r="B26" s="1" t="s">
        <v>1519</v>
      </c>
      <c r="C26" s="18" t="s">
        <v>376</v>
      </c>
      <c r="D26" s="1" t="s">
        <v>381</v>
      </c>
      <c r="E26" s="1" t="s">
        <v>54</v>
      </c>
      <c r="F26" s="4">
        <v>184703</v>
      </c>
      <c r="G26" s="4">
        <v>10879.65</v>
      </c>
      <c r="H26" s="4">
        <v>2.2200000000000002</v>
      </c>
    </row>
    <row r="27" spans="2:8">
      <c r="B27" s="1" t="s">
        <v>1089</v>
      </c>
      <c r="C27" s="18" t="s">
        <v>376</v>
      </c>
      <c r="D27" s="1" t="s">
        <v>417</v>
      </c>
      <c r="E27" s="1" t="s">
        <v>519</v>
      </c>
      <c r="F27" s="4">
        <v>169830</v>
      </c>
      <c r="G27" s="4">
        <v>9470.91</v>
      </c>
      <c r="H27" s="4">
        <v>1.93</v>
      </c>
    </row>
    <row r="28" spans="2:8">
      <c r="B28" s="1" t="s">
        <v>1534</v>
      </c>
      <c r="C28" s="18" t="s">
        <v>376</v>
      </c>
      <c r="D28" s="1" t="s">
        <v>391</v>
      </c>
      <c r="E28" s="1" t="s">
        <v>65</v>
      </c>
      <c r="F28" s="4">
        <v>486700</v>
      </c>
      <c r="G28" s="4">
        <v>7127.48</v>
      </c>
      <c r="H28" s="4">
        <v>1.45</v>
      </c>
    </row>
    <row r="29" spans="2:8">
      <c r="B29" s="1" t="s">
        <v>1535</v>
      </c>
      <c r="C29" s="18" t="s">
        <v>376</v>
      </c>
      <c r="D29" s="1" t="s">
        <v>381</v>
      </c>
      <c r="E29" s="1" t="s">
        <v>66</v>
      </c>
      <c r="F29" s="4">
        <v>3535000</v>
      </c>
      <c r="G29" s="4">
        <v>6472.59</v>
      </c>
      <c r="H29" s="4">
        <v>1.32</v>
      </c>
    </row>
    <row r="30" spans="2:8">
      <c r="B30" s="1" t="s">
        <v>1171</v>
      </c>
      <c r="C30" s="18" t="s">
        <v>376</v>
      </c>
      <c r="D30" s="1" t="s">
        <v>381</v>
      </c>
      <c r="E30" s="1" t="s">
        <v>405</v>
      </c>
      <c r="F30" s="4">
        <v>101564</v>
      </c>
      <c r="G30" s="4">
        <v>4854.76</v>
      </c>
      <c r="H30" s="4">
        <v>0.99</v>
      </c>
    </row>
    <row r="31" spans="2:8">
      <c r="B31" s="1" t="s">
        <v>1536</v>
      </c>
      <c r="C31" s="18" t="s">
        <v>376</v>
      </c>
      <c r="D31" s="1" t="s">
        <v>381</v>
      </c>
      <c r="E31" s="1" t="s">
        <v>67</v>
      </c>
      <c r="F31" s="4">
        <v>180070</v>
      </c>
      <c r="G31" s="4">
        <v>4703.5200000000004</v>
      </c>
      <c r="H31" s="4">
        <v>0.96</v>
      </c>
    </row>
    <row r="32" spans="2:8">
      <c r="B32" s="1" t="s">
        <v>1454</v>
      </c>
      <c r="C32" s="18" t="s">
        <v>376</v>
      </c>
      <c r="D32" s="1" t="s">
        <v>422</v>
      </c>
      <c r="E32" s="1" t="s">
        <v>758</v>
      </c>
      <c r="F32" s="4">
        <v>10490</v>
      </c>
      <c r="G32" s="4">
        <v>4423.7299999999996</v>
      </c>
      <c r="H32" s="4">
        <v>0.9</v>
      </c>
    </row>
    <row r="33" spans="2:8">
      <c r="B33" s="1" t="s">
        <v>1537</v>
      </c>
      <c r="C33" s="18" t="s">
        <v>376</v>
      </c>
      <c r="D33" s="1" t="s">
        <v>381</v>
      </c>
      <c r="E33" s="1" t="s">
        <v>68</v>
      </c>
      <c r="F33" s="4">
        <v>462789</v>
      </c>
      <c r="G33" s="4">
        <v>4053.11</v>
      </c>
      <c r="H33" s="4">
        <v>0.83</v>
      </c>
    </row>
    <row r="34" spans="2:8">
      <c r="B34" s="1" t="s">
        <v>1508</v>
      </c>
      <c r="C34" s="18" t="s">
        <v>376</v>
      </c>
      <c r="D34" s="1" t="s">
        <v>417</v>
      </c>
      <c r="E34" s="1" t="s">
        <v>518</v>
      </c>
      <c r="F34" s="4">
        <v>2897310</v>
      </c>
      <c r="G34" s="4">
        <v>3980.9</v>
      </c>
      <c r="H34" s="4">
        <v>0.81</v>
      </c>
    </row>
    <row r="35" spans="2:8">
      <c r="B35" s="1" t="s">
        <v>1538</v>
      </c>
      <c r="C35" s="18" t="s">
        <v>376</v>
      </c>
      <c r="D35" s="1" t="s">
        <v>381</v>
      </c>
      <c r="E35" s="1" t="s">
        <v>69</v>
      </c>
      <c r="F35" s="4">
        <v>315000</v>
      </c>
      <c r="G35" s="4">
        <v>3551.47</v>
      </c>
      <c r="H35" s="4">
        <v>0.72</v>
      </c>
    </row>
    <row r="36" spans="2:8">
      <c r="B36" s="1" t="s">
        <v>1539</v>
      </c>
      <c r="C36" s="18" t="s">
        <v>376</v>
      </c>
      <c r="D36" s="1" t="s">
        <v>391</v>
      </c>
      <c r="E36" s="1" t="s">
        <v>70</v>
      </c>
      <c r="F36" s="4">
        <v>2926580</v>
      </c>
      <c r="G36" s="4">
        <v>3422.64</v>
      </c>
      <c r="H36" s="4">
        <v>0.7</v>
      </c>
    </row>
    <row r="37" spans="2:8">
      <c r="B37" s="1" t="s">
        <v>1428</v>
      </c>
      <c r="C37" s="18" t="s">
        <v>376</v>
      </c>
      <c r="D37" s="1" t="s">
        <v>456</v>
      </c>
      <c r="E37" s="1" t="s">
        <v>457</v>
      </c>
      <c r="F37" s="4">
        <v>2350000</v>
      </c>
      <c r="G37" s="4">
        <v>3403.98</v>
      </c>
      <c r="H37" s="4">
        <v>0.69</v>
      </c>
    </row>
    <row r="38" spans="2:8">
      <c r="B38" s="1" t="s">
        <v>1366</v>
      </c>
      <c r="C38" s="18" t="s">
        <v>376</v>
      </c>
      <c r="D38" s="1" t="s">
        <v>422</v>
      </c>
      <c r="E38" s="1" t="s">
        <v>689</v>
      </c>
      <c r="F38" s="4">
        <v>149182</v>
      </c>
      <c r="G38" s="4">
        <v>3332.13</v>
      </c>
      <c r="H38" s="4">
        <v>0.68</v>
      </c>
    </row>
    <row r="39" spans="2:8">
      <c r="B39" s="1" t="s">
        <v>1114</v>
      </c>
      <c r="C39" s="18" t="s">
        <v>376</v>
      </c>
      <c r="D39" s="1" t="s">
        <v>422</v>
      </c>
      <c r="E39" s="1" t="s">
        <v>760</v>
      </c>
      <c r="F39" s="4">
        <v>128237</v>
      </c>
      <c r="G39" s="4">
        <v>3028.12</v>
      </c>
      <c r="H39" s="4">
        <v>0.62</v>
      </c>
    </row>
    <row r="40" spans="2:8">
      <c r="B40" s="1" t="s">
        <v>1420</v>
      </c>
      <c r="C40" s="18" t="s">
        <v>376</v>
      </c>
      <c r="D40" s="1" t="s">
        <v>381</v>
      </c>
      <c r="E40" s="1" t="s">
        <v>697</v>
      </c>
      <c r="F40" s="4">
        <v>67612</v>
      </c>
      <c r="G40" s="4">
        <v>2042.22</v>
      </c>
      <c r="H40" s="4">
        <v>0.42</v>
      </c>
    </row>
    <row r="41" spans="2:8">
      <c r="B41" s="1" t="s">
        <v>1507</v>
      </c>
      <c r="C41" s="18" t="s">
        <v>376</v>
      </c>
      <c r="D41" s="1" t="s">
        <v>381</v>
      </c>
      <c r="E41" s="1" t="s">
        <v>404</v>
      </c>
      <c r="F41" s="4">
        <v>341430</v>
      </c>
      <c r="G41" s="4">
        <v>1859.77</v>
      </c>
      <c r="H41" s="4">
        <v>0.38</v>
      </c>
    </row>
    <row r="42" spans="2:8">
      <c r="B42" s="1" t="s">
        <v>698</v>
      </c>
      <c r="C42" s="18" t="s">
        <v>376</v>
      </c>
      <c r="D42" s="1" t="s">
        <v>417</v>
      </c>
      <c r="E42" s="1" t="s">
        <v>699</v>
      </c>
      <c r="F42" s="4">
        <v>53328</v>
      </c>
      <c r="G42" s="4">
        <v>1120.71</v>
      </c>
      <c r="H42" s="4">
        <v>0.23</v>
      </c>
    </row>
    <row r="43" spans="2:8">
      <c r="B43" s="1" t="s">
        <v>1540</v>
      </c>
      <c r="C43" s="18" t="s">
        <v>376</v>
      </c>
      <c r="D43" s="1" t="s">
        <v>417</v>
      </c>
      <c r="E43" s="1" t="s">
        <v>71</v>
      </c>
      <c r="F43" s="4">
        <v>90000</v>
      </c>
      <c r="G43" s="4">
        <v>735.35</v>
      </c>
      <c r="H43" s="4">
        <v>0.15</v>
      </c>
    </row>
    <row r="44" spans="2:8">
      <c r="B44" s="1" t="s">
        <v>1541</v>
      </c>
      <c r="C44" s="18" t="s">
        <v>376</v>
      </c>
      <c r="D44" s="1" t="s">
        <v>481</v>
      </c>
      <c r="E44" s="1" t="s">
        <v>834</v>
      </c>
      <c r="F44" s="4">
        <v>30044</v>
      </c>
      <c r="G44" s="4">
        <v>687.74</v>
      </c>
      <c r="H44" s="4">
        <v>0.14000000000000001</v>
      </c>
    </row>
    <row r="45" spans="2:8">
      <c r="B45" s="1" t="s">
        <v>1185</v>
      </c>
      <c r="C45" s="18" t="s">
        <v>376</v>
      </c>
      <c r="D45" s="1" t="s">
        <v>381</v>
      </c>
      <c r="E45" s="1" t="s">
        <v>522</v>
      </c>
      <c r="F45" s="4">
        <v>17325</v>
      </c>
      <c r="G45" s="4">
        <v>686.28</v>
      </c>
      <c r="H45" s="4">
        <v>0.14000000000000001</v>
      </c>
    </row>
    <row r="46" spans="2:8">
      <c r="B46" s="1" t="s">
        <v>1198</v>
      </c>
      <c r="C46" s="18" t="s">
        <v>376</v>
      </c>
      <c r="D46" s="1" t="s">
        <v>417</v>
      </c>
      <c r="E46" s="1" t="s">
        <v>72</v>
      </c>
      <c r="F46" s="4">
        <v>10089</v>
      </c>
      <c r="G46" s="4">
        <v>653.4</v>
      </c>
      <c r="H46" s="4">
        <v>0.13</v>
      </c>
    </row>
    <row r="47" spans="2:8">
      <c r="B47" s="1" t="s">
        <v>1510</v>
      </c>
      <c r="C47" s="18" t="s">
        <v>376</v>
      </c>
      <c r="D47" s="1" t="s">
        <v>417</v>
      </c>
      <c r="E47" s="1" t="s">
        <v>524</v>
      </c>
      <c r="F47" s="4">
        <v>61100</v>
      </c>
      <c r="G47" s="4">
        <v>566.42999999999995</v>
      </c>
      <c r="H47" s="4">
        <v>0.12</v>
      </c>
    </row>
    <row r="48" spans="2:8">
      <c r="B48" s="1" t="s">
        <v>1501</v>
      </c>
      <c r="C48" s="18" t="s">
        <v>376</v>
      </c>
      <c r="D48" s="1" t="s">
        <v>381</v>
      </c>
      <c r="E48" s="1" t="s">
        <v>497</v>
      </c>
      <c r="F48" s="4">
        <v>29041</v>
      </c>
      <c r="G48" s="4">
        <v>486.8</v>
      </c>
      <c r="H48" s="4">
        <v>0.1</v>
      </c>
    </row>
    <row r="49" spans="2:8">
      <c r="B49" s="1" t="s">
        <v>1542</v>
      </c>
      <c r="C49" s="18" t="s">
        <v>376</v>
      </c>
      <c r="D49" s="1" t="s">
        <v>381</v>
      </c>
      <c r="E49" s="1" t="s">
        <v>73</v>
      </c>
      <c r="F49" s="4">
        <v>39700</v>
      </c>
      <c r="G49" s="4">
        <v>179.17</v>
      </c>
      <c r="H49" s="4">
        <v>0.04</v>
      </c>
    </row>
    <row r="50" spans="2:8">
      <c r="B50" s="2" t="s">
        <v>449</v>
      </c>
      <c r="C50" s="20"/>
      <c r="D50" s="2"/>
      <c r="E50" s="2"/>
      <c r="F50" s="8"/>
      <c r="G50" s="8">
        <f>SUM(G12:G49)</f>
        <v>445163.63</v>
      </c>
      <c r="H50" s="8">
        <f>SUM(H12:H49)</f>
        <v>90.84</v>
      </c>
    </row>
    <row r="51" spans="2:8">
      <c r="B51" s="5" t="s">
        <v>343</v>
      </c>
      <c r="C51" s="19" t="s">
        <v>344</v>
      </c>
      <c r="D51" s="5" t="s">
        <v>373</v>
      </c>
      <c r="E51" s="5" t="s">
        <v>346</v>
      </c>
      <c r="F51" s="6" t="s">
        <v>347</v>
      </c>
      <c r="G51" s="6" t="s">
        <v>348</v>
      </c>
      <c r="H51" s="6" t="s">
        <v>349</v>
      </c>
    </row>
    <row r="52" spans="2:8">
      <c r="B52" s="2" t="s">
        <v>375</v>
      </c>
    </row>
    <row r="53" spans="2:8">
      <c r="B53" s="2" t="s">
        <v>74</v>
      </c>
    </row>
    <row r="54" spans="2:8">
      <c r="B54" s="1" t="s">
        <v>75</v>
      </c>
      <c r="C54" s="18" t="s">
        <v>376</v>
      </c>
      <c r="D54" s="1" t="s">
        <v>381</v>
      </c>
      <c r="E54" s="1" t="s">
        <v>76</v>
      </c>
      <c r="F54" s="4">
        <v>359000</v>
      </c>
      <c r="G54" s="4">
        <v>8562.5499999999993</v>
      </c>
      <c r="H54" s="4">
        <v>1.75</v>
      </c>
    </row>
    <row r="55" spans="2:8">
      <c r="B55" s="1" t="s">
        <v>77</v>
      </c>
      <c r="C55" s="18" t="s">
        <v>376</v>
      </c>
      <c r="D55" s="1" t="s">
        <v>381</v>
      </c>
      <c r="E55" s="1" t="s">
        <v>78</v>
      </c>
      <c r="F55" s="4">
        <v>104000</v>
      </c>
      <c r="G55" s="4">
        <v>6872.8</v>
      </c>
      <c r="H55" s="4">
        <v>1.4</v>
      </c>
    </row>
    <row r="56" spans="2:8">
      <c r="B56" s="1" t="s">
        <v>79</v>
      </c>
      <c r="C56" s="18" t="s">
        <v>376</v>
      </c>
      <c r="D56" s="1" t="s">
        <v>381</v>
      </c>
      <c r="E56" s="1" t="s">
        <v>80</v>
      </c>
      <c r="F56" s="4">
        <v>1530</v>
      </c>
      <c r="G56" s="4">
        <v>3834.4</v>
      </c>
      <c r="H56" s="4">
        <v>0.78</v>
      </c>
    </row>
    <row r="57" spans="2:8">
      <c r="B57" s="1" t="s">
        <v>81</v>
      </c>
      <c r="C57" s="18" t="s">
        <v>376</v>
      </c>
      <c r="D57" s="1" t="s">
        <v>381</v>
      </c>
      <c r="E57" s="1" t="s">
        <v>82</v>
      </c>
      <c r="F57" s="4">
        <v>10000</v>
      </c>
      <c r="G57" s="4">
        <v>2341.5700000000002</v>
      </c>
      <c r="H57" s="4">
        <v>0.48</v>
      </c>
    </row>
    <row r="58" spans="2:8">
      <c r="B58" s="1" t="s">
        <v>83</v>
      </c>
      <c r="C58" s="18" t="s">
        <v>376</v>
      </c>
      <c r="D58" s="1" t="s">
        <v>381</v>
      </c>
      <c r="E58" s="1" t="s">
        <v>84</v>
      </c>
      <c r="F58" s="4">
        <v>8500</v>
      </c>
      <c r="G58" s="4">
        <v>2143.0500000000002</v>
      </c>
      <c r="H58" s="4">
        <v>0.44</v>
      </c>
    </row>
    <row r="59" spans="2:8">
      <c r="B59" s="1" t="s">
        <v>85</v>
      </c>
      <c r="C59" s="18" t="s">
        <v>376</v>
      </c>
      <c r="D59" s="1" t="s">
        <v>381</v>
      </c>
      <c r="E59" s="1" t="s">
        <v>86</v>
      </c>
      <c r="F59" s="4">
        <v>925</v>
      </c>
      <c r="G59" s="4">
        <v>2009.67</v>
      </c>
      <c r="H59" s="4">
        <v>0.41</v>
      </c>
    </row>
    <row r="60" spans="2:8">
      <c r="B60" s="2" t="s">
        <v>87</v>
      </c>
      <c r="C60" s="20"/>
      <c r="D60" s="2"/>
      <c r="E60" s="2"/>
      <c r="F60" s="8"/>
      <c r="G60" s="8">
        <f>SUM(G51:G59)</f>
        <v>25764.04</v>
      </c>
      <c r="H60" s="8">
        <f>SUM(H51:H59)</f>
        <v>5.2600000000000007</v>
      </c>
    </row>
    <row r="61" spans="2:8">
      <c r="B61" s="2" t="s">
        <v>501</v>
      </c>
      <c r="C61" s="20"/>
      <c r="D61" s="2"/>
      <c r="E61" s="2"/>
      <c r="F61" s="8"/>
      <c r="G61" s="8">
        <v>19996.169999999998</v>
      </c>
      <c r="H61" s="8">
        <v>4.08</v>
      </c>
    </row>
    <row r="62" spans="2:8">
      <c r="B62" s="2" t="s">
        <v>502</v>
      </c>
      <c r="C62" s="20"/>
      <c r="D62" s="2"/>
      <c r="E62" s="2"/>
      <c r="F62" s="8"/>
      <c r="G62" s="8">
        <v>2571.13</v>
      </c>
      <c r="H62" s="8">
        <v>0.52</v>
      </c>
    </row>
    <row r="63" spans="2:8">
      <c r="B63" s="2" t="s">
        <v>361</v>
      </c>
      <c r="C63" s="20"/>
      <c r="D63" s="2"/>
      <c r="E63" s="2"/>
      <c r="F63" s="8"/>
      <c r="G63" s="8">
        <v>493494.97</v>
      </c>
      <c r="H63" s="8">
        <v>100.72</v>
      </c>
    </row>
    <row r="64" spans="2:8">
      <c r="B64" s="2" t="s">
        <v>503</v>
      </c>
      <c r="C64" s="20"/>
      <c r="D64" s="2"/>
      <c r="E64" s="2"/>
      <c r="F64" s="8"/>
      <c r="G64" s="8">
        <v>-3539.080911279957</v>
      </c>
      <c r="H64" s="8">
        <v>-0.71999999999999886</v>
      </c>
    </row>
    <row r="65" spans="2:8">
      <c r="B65" s="2" t="s">
        <v>363</v>
      </c>
      <c r="C65" s="20"/>
      <c r="D65" s="2"/>
      <c r="E65" s="2"/>
      <c r="F65" s="8"/>
      <c r="G65" s="8">
        <v>489955.88908872003</v>
      </c>
      <c r="H65" s="8">
        <v>100</v>
      </c>
    </row>
    <row r="66" spans="2:8">
      <c r="B66" s="1" t="s">
        <v>364</v>
      </c>
    </row>
    <row r="67" spans="2:8">
      <c r="B67" s="1" t="s">
        <v>365</v>
      </c>
    </row>
    <row r="68" spans="2:8">
      <c r="B68" s="1" t="s">
        <v>366</v>
      </c>
      <c r="C68" s="21">
        <v>44561</v>
      </c>
    </row>
    <row r="69" spans="2:8" ht="25.5">
      <c r="B69" s="9" t="s">
        <v>367</v>
      </c>
      <c r="C69" s="18" t="s">
        <v>368</v>
      </c>
    </row>
    <row r="70" spans="2:8">
      <c r="B70" s="2"/>
    </row>
    <row r="71" spans="2:8">
      <c r="B71" s="2" t="s">
        <v>369</v>
      </c>
    </row>
    <row r="72" spans="2:8">
      <c r="B72" s="2" t="s">
        <v>451</v>
      </c>
    </row>
    <row r="73" spans="2:8">
      <c r="B73" s="2" t="s">
        <v>370</v>
      </c>
    </row>
    <row r="74" spans="2:8">
      <c r="B74" s="2" t="s">
        <v>88</v>
      </c>
      <c r="C74" s="20"/>
    </row>
    <row r="75" spans="2:8">
      <c r="B75" s="2" t="s">
        <v>89</v>
      </c>
      <c r="C75" s="20"/>
    </row>
    <row r="76" spans="2:8">
      <c r="B76" s="2" t="s">
        <v>90</v>
      </c>
      <c r="C76" s="20"/>
    </row>
    <row r="77" spans="2:8">
      <c r="B77" s="2" t="s">
        <v>91</v>
      </c>
      <c r="C77" s="20"/>
    </row>
    <row r="78" spans="2:8">
      <c r="B78" s="2" t="s">
        <v>92</v>
      </c>
      <c r="C78" s="20"/>
    </row>
    <row r="79" spans="2:8">
      <c r="B79" s="2" t="s">
        <v>93</v>
      </c>
      <c r="C79" s="20"/>
    </row>
    <row r="80" spans="2:8">
      <c r="B80" s="2" t="s">
        <v>942</v>
      </c>
      <c r="C80" s="20"/>
    </row>
    <row r="81" spans="2:3">
      <c r="B81" s="2" t="s">
        <v>943</v>
      </c>
      <c r="C81" s="20"/>
    </row>
    <row r="82" spans="2:3">
      <c r="B82" s="15" t="s">
        <v>1591</v>
      </c>
      <c r="C82" s="20"/>
    </row>
    <row r="83" spans="2:3">
      <c r="B83" s="15" t="s">
        <v>371</v>
      </c>
    </row>
    <row r="84" spans="2:3">
      <c r="B84" s="37" t="s">
        <v>1058</v>
      </c>
    </row>
    <row r="85" spans="2:3">
      <c r="B85" s="37" t="s">
        <v>1059</v>
      </c>
    </row>
    <row r="86" spans="2:3">
      <c r="B86" s="37" t="s">
        <v>1060</v>
      </c>
    </row>
  </sheetData>
  <mergeCells count="3">
    <mergeCell ref="B1:E1"/>
    <mergeCell ref="C3:C7"/>
    <mergeCell ref="D3:D7"/>
  </mergeCells>
  <phoneticPr fontId="0" type="noConversion"/>
  <hyperlinks>
    <hyperlink ref="A1" location="Index!A1" display="Index" xr:uid="{00000000-0004-0000-1D00-000000000000}"/>
  </hyperlinks>
  <pageMargins left="0.75" right="0.75" top="1" bottom="1" header="0.5" footer="0.5"/>
  <pageSetup paperSize="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I76"/>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308</v>
      </c>
      <c r="C1" s="375"/>
      <c r="D1" s="375"/>
      <c r="E1" s="375"/>
    </row>
    <row r="2" spans="1:9" ht="13.5" thickBot="1"/>
    <row r="3" spans="1:9" s="10" customFormat="1" ht="15">
      <c r="B3" s="22" t="s">
        <v>1015</v>
      </c>
      <c r="C3" s="376"/>
      <c r="D3" s="379"/>
      <c r="F3" s="16"/>
      <c r="G3" s="16"/>
      <c r="H3" s="16"/>
    </row>
    <row r="4" spans="1:9" s="10" customFormat="1" ht="15">
      <c r="B4" s="24" t="s">
        <v>1016</v>
      </c>
      <c r="C4" s="377"/>
      <c r="D4" s="380"/>
      <c r="F4" s="16"/>
      <c r="G4" s="16"/>
      <c r="H4" s="16"/>
    </row>
    <row r="5" spans="1:9" s="10" customFormat="1" ht="15">
      <c r="B5" s="24" t="s">
        <v>960</v>
      </c>
      <c r="C5" s="377"/>
      <c r="D5" s="380"/>
      <c r="F5" s="16"/>
      <c r="G5" s="16"/>
      <c r="H5" s="16"/>
    </row>
    <row r="6" spans="1:9" s="10" customFormat="1" ht="15">
      <c r="B6" s="24" t="s">
        <v>979</v>
      </c>
      <c r="C6" s="377"/>
      <c r="D6" s="380"/>
      <c r="F6" s="16"/>
      <c r="G6" s="16"/>
      <c r="H6" s="16"/>
    </row>
    <row r="7" spans="1:9" s="10" customFormat="1" ht="30.75" thickBot="1">
      <c r="B7" s="25" t="s">
        <v>1017</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1075</v>
      </c>
      <c r="C15" s="18" t="s">
        <v>376</v>
      </c>
      <c r="D15" s="1" t="s">
        <v>396</v>
      </c>
      <c r="E15" s="1" t="s">
        <v>397</v>
      </c>
      <c r="F15" s="4">
        <v>5500000</v>
      </c>
      <c r="G15" s="4">
        <v>11992.75</v>
      </c>
      <c r="H15" s="4">
        <v>8.77</v>
      </c>
    </row>
    <row r="16" spans="1:9">
      <c r="B16" s="1" t="s">
        <v>1130</v>
      </c>
      <c r="C16" s="18" t="s">
        <v>376</v>
      </c>
      <c r="D16" s="1" t="s">
        <v>385</v>
      </c>
      <c r="E16" s="1" t="s">
        <v>386</v>
      </c>
      <c r="F16" s="4">
        <v>406000</v>
      </c>
      <c r="G16" s="4">
        <v>10240.94</v>
      </c>
      <c r="H16" s="4">
        <v>7.49</v>
      </c>
    </row>
    <row r="17" spans="2:8">
      <c r="B17" s="1" t="s">
        <v>1094</v>
      </c>
      <c r="C17" s="18" t="s">
        <v>376</v>
      </c>
      <c r="D17" s="1" t="s">
        <v>396</v>
      </c>
      <c r="E17" s="1" t="s">
        <v>529</v>
      </c>
      <c r="F17" s="4">
        <v>272000</v>
      </c>
      <c r="G17" s="4">
        <v>9201.6200000000008</v>
      </c>
      <c r="H17" s="4">
        <v>6.73</v>
      </c>
    </row>
    <row r="18" spans="2:8">
      <c r="B18" s="1" t="s">
        <v>1477</v>
      </c>
      <c r="C18" s="18" t="s">
        <v>376</v>
      </c>
      <c r="D18" s="1" t="s">
        <v>396</v>
      </c>
      <c r="E18" s="1" t="s">
        <v>459</v>
      </c>
      <c r="F18" s="4">
        <v>680000</v>
      </c>
      <c r="G18" s="4">
        <v>8405.82</v>
      </c>
      <c r="H18" s="4">
        <v>6.15</v>
      </c>
    </row>
    <row r="19" spans="2:8">
      <c r="B19" s="1" t="s">
        <v>1076</v>
      </c>
      <c r="C19" s="18" t="s">
        <v>376</v>
      </c>
      <c r="D19" s="1" t="s">
        <v>396</v>
      </c>
      <c r="E19" s="1" t="s">
        <v>402</v>
      </c>
      <c r="F19" s="4">
        <v>314000</v>
      </c>
      <c r="G19" s="4">
        <v>7410.87</v>
      </c>
      <c r="H19" s="4">
        <v>5.42</v>
      </c>
    </row>
    <row r="20" spans="2:8">
      <c r="B20" s="1" t="s">
        <v>1085</v>
      </c>
      <c r="C20" s="18" t="s">
        <v>376</v>
      </c>
      <c r="D20" s="1" t="s">
        <v>396</v>
      </c>
      <c r="E20" s="1" t="s">
        <v>429</v>
      </c>
      <c r="F20" s="4">
        <v>930000</v>
      </c>
      <c r="G20" s="4">
        <v>6914.09</v>
      </c>
      <c r="H20" s="4">
        <v>5.0599999999999996</v>
      </c>
    </row>
    <row r="21" spans="2:8">
      <c r="B21" s="1" t="s">
        <v>1116</v>
      </c>
      <c r="C21" s="18" t="s">
        <v>376</v>
      </c>
      <c r="D21" s="1" t="s">
        <v>475</v>
      </c>
      <c r="E21" s="1" t="s">
        <v>517</v>
      </c>
      <c r="F21" s="4">
        <v>191500</v>
      </c>
      <c r="G21" s="4">
        <v>6876.96</v>
      </c>
      <c r="H21" s="4">
        <v>5.03</v>
      </c>
    </row>
    <row r="22" spans="2:8">
      <c r="B22" s="1" t="s">
        <v>1103</v>
      </c>
      <c r="C22" s="18" t="s">
        <v>376</v>
      </c>
      <c r="D22" s="1" t="s">
        <v>396</v>
      </c>
      <c r="E22" s="1" t="s">
        <v>635</v>
      </c>
      <c r="F22" s="4">
        <v>1076000</v>
      </c>
      <c r="G22" s="4">
        <v>6241.34</v>
      </c>
      <c r="H22" s="4">
        <v>4.57</v>
      </c>
    </row>
    <row r="23" spans="2:8">
      <c r="B23" s="1" t="s">
        <v>1159</v>
      </c>
      <c r="C23" s="18" t="s">
        <v>376</v>
      </c>
      <c r="D23" s="1" t="s">
        <v>385</v>
      </c>
      <c r="E23" s="1" t="s">
        <v>525</v>
      </c>
      <c r="F23" s="4">
        <v>420000</v>
      </c>
      <c r="G23" s="4">
        <v>5867.4</v>
      </c>
      <c r="H23" s="4">
        <v>4.29</v>
      </c>
    </row>
    <row r="24" spans="2:8">
      <c r="B24" s="1" t="s">
        <v>1409</v>
      </c>
      <c r="C24" s="18" t="s">
        <v>376</v>
      </c>
      <c r="D24" s="1" t="s">
        <v>385</v>
      </c>
      <c r="E24" s="1" t="s">
        <v>523</v>
      </c>
      <c r="F24" s="4">
        <v>470000</v>
      </c>
      <c r="G24" s="4">
        <v>5730.01</v>
      </c>
      <c r="H24" s="4">
        <v>4.1900000000000004</v>
      </c>
    </row>
    <row r="25" spans="2:8">
      <c r="B25" s="1" t="s">
        <v>1502</v>
      </c>
      <c r="C25" s="18" t="s">
        <v>376</v>
      </c>
      <c r="D25" s="1" t="s">
        <v>385</v>
      </c>
      <c r="E25" s="1" t="s">
        <v>830</v>
      </c>
      <c r="F25" s="4">
        <v>1282500</v>
      </c>
      <c r="G25" s="4">
        <v>5383.94</v>
      </c>
      <c r="H25" s="4">
        <v>3.94</v>
      </c>
    </row>
    <row r="26" spans="2:8">
      <c r="B26" s="1" t="s">
        <v>1151</v>
      </c>
      <c r="C26" s="18" t="s">
        <v>376</v>
      </c>
      <c r="D26" s="1" t="s">
        <v>417</v>
      </c>
      <c r="E26" s="1" t="s">
        <v>738</v>
      </c>
      <c r="F26" s="4">
        <v>500000</v>
      </c>
      <c r="G26" s="4">
        <v>5325</v>
      </c>
      <c r="H26" s="4">
        <v>3.89</v>
      </c>
    </row>
    <row r="27" spans="2:8">
      <c r="B27" s="1" t="s">
        <v>1200</v>
      </c>
      <c r="C27" s="18" t="s">
        <v>376</v>
      </c>
      <c r="D27" s="1" t="s">
        <v>396</v>
      </c>
      <c r="E27" s="1" t="s">
        <v>670</v>
      </c>
      <c r="F27" s="4">
        <v>26900</v>
      </c>
      <c r="G27" s="4">
        <v>5300.83</v>
      </c>
      <c r="H27" s="4">
        <v>3.88</v>
      </c>
    </row>
    <row r="28" spans="2:8">
      <c r="B28" s="1" t="s">
        <v>1184</v>
      </c>
      <c r="C28" s="18" t="s">
        <v>376</v>
      </c>
      <c r="D28" s="1" t="s">
        <v>385</v>
      </c>
      <c r="E28" s="1" t="s">
        <v>516</v>
      </c>
      <c r="F28" s="4">
        <v>85400</v>
      </c>
      <c r="G28" s="4">
        <v>4705.16</v>
      </c>
      <c r="H28" s="4">
        <v>3.44</v>
      </c>
    </row>
    <row r="29" spans="2:8">
      <c r="B29" s="1" t="s">
        <v>1163</v>
      </c>
      <c r="C29" s="18" t="s">
        <v>376</v>
      </c>
      <c r="D29" s="1" t="s">
        <v>396</v>
      </c>
      <c r="E29" s="1" t="s">
        <v>674</v>
      </c>
      <c r="F29" s="4">
        <v>102770</v>
      </c>
      <c r="G29" s="4">
        <v>3705.89</v>
      </c>
      <c r="H29" s="4">
        <v>2.71</v>
      </c>
    </row>
    <row r="30" spans="2:8">
      <c r="B30" s="1" t="s">
        <v>1543</v>
      </c>
      <c r="C30" s="18" t="s">
        <v>376</v>
      </c>
      <c r="D30" s="1" t="s">
        <v>396</v>
      </c>
      <c r="E30" s="1" t="s">
        <v>831</v>
      </c>
      <c r="F30" s="4">
        <v>705000</v>
      </c>
      <c r="G30" s="4">
        <v>3026.21</v>
      </c>
      <c r="H30" s="4">
        <v>2.21</v>
      </c>
    </row>
    <row r="31" spans="2:8">
      <c r="B31" s="1" t="s">
        <v>1107</v>
      </c>
      <c r="C31" s="18" t="s">
        <v>376</v>
      </c>
      <c r="D31" s="1" t="s">
        <v>396</v>
      </c>
      <c r="E31" s="1" t="s">
        <v>416</v>
      </c>
      <c r="F31" s="4">
        <v>300000</v>
      </c>
      <c r="G31" s="4">
        <v>2694.75</v>
      </c>
      <c r="H31" s="4">
        <v>1.97</v>
      </c>
    </row>
    <row r="32" spans="2:8">
      <c r="B32" s="1" t="s">
        <v>1165</v>
      </c>
      <c r="C32" s="18" t="s">
        <v>376</v>
      </c>
      <c r="D32" s="1" t="s">
        <v>398</v>
      </c>
      <c r="E32" s="1" t="s">
        <v>399</v>
      </c>
      <c r="F32" s="4">
        <v>3300</v>
      </c>
      <c r="G32" s="4">
        <v>2420.15</v>
      </c>
      <c r="H32" s="4">
        <v>1.77</v>
      </c>
    </row>
    <row r="33" spans="2:8">
      <c r="B33" s="1" t="s">
        <v>1515</v>
      </c>
      <c r="C33" s="18" t="s">
        <v>376</v>
      </c>
      <c r="D33" s="1" t="s">
        <v>396</v>
      </c>
      <c r="E33" s="1" t="s">
        <v>532</v>
      </c>
      <c r="F33" s="4">
        <v>404400</v>
      </c>
      <c r="G33" s="4">
        <v>2390.81</v>
      </c>
      <c r="H33" s="4">
        <v>1.75</v>
      </c>
    </row>
    <row r="34" spans="2:8">
      <c r="B34" s="1" t="s">
        <v>1544</v>
      </c>
      <c r="C34" s="18" t="s">
        <v>376</v>
      </c>
      <c r="D34" s="1" t="s">
        <v>396</v>
      </c>
      <c r="E34" s="1" t="s">
        <v>832</v>
      </c>
      <c r="F34" s="4">
        <v>100000</v>
      </c>
      <c r="G34" s="4">
        <v>1884.5</v>
      </c>
      <c r="H34" s="4">
        <v>1.38</v>
      </c>
    </row>
    <row r="35" spans="2:8">
      <c r="B35" s="1" t="s">
        <v>1545</v>
      </c>
      <c r="C35" s="18" t="s">
        <v>376</v>
      </c>
      <c r="D35" s="1" t="s">
        <v>385</v>
      </c>
      <c r="E35" s="1" t="s">
        <v>833</v>
      </c>
      <c r="F35" s="4">
        <v>105500</v>
      </c>
      <c r="G35" s="4">
        <v>1858.65</v>
      </c>
      <c r="H35" s="4">
        <v>1.36</v>
      </c>
    </row>
    <row r="36" spans="2:8">
      <c r="B36" s="1" t="s">
        <v>1511</v>
      </c>
      <c r="C36" s="18" t="s">
        <v>376</v>
      </c>
      <c r="D36" s="1" t="s">
        <v>385</v>
      </c>
      <c r="E36" s="1" t="s">
        <v>543</v>
      </c>
      <c r="F36" s="4">
        <v>303000</v>
      </c>
      <c r="G36" s="4">
        <v>1811.64</v>
      </c>
      <c r="H36" s="4">
        <v>1.33</v>
      </c>
    </row>
    <row r="37" spans="2:8">
      <c r="B37" s="1" t="s">
        <v>1541</v>
      </c>
      <c r="C37" s="18" t="s">
        <v>376</v>
      </c>
      <c r="D37" s="1" t="s">
        <v>481</v>
      </c>
      <c r="E37" s="1" t="s">
        <v>834</v>
      </c>
      <c r="F37" s="4">
        <v>79000</v>
      </c>
      <c r="G37" s="4">
        <v>1808.39</v>
      </c>
      <c r="H37" s="4">
        <v>1.32</v>
      </c>
    </row>
    <row r="38" spans="2:8">
      <c r="B38" s="1" t="s">
        <v>1376</v>
      </c>
      <c r="C38" s="18" t="s">
        <v>376</v>
      </c>
      <c r="D38" s="1" t="s">
        <v>396</v>
      </c>
      <c r="E38" s="1" t="s">
        <v>772</v>
      </c>
      <c r="F38" s="4">
        <v>194000</v>
      </c>
      <c r="G38" s="4">
        <v>1723.3</v>
      </c>
      <c r="H38" s="4">
        <v>1.26</v>
      </c>
    </row>
    <row r="39" spans="2:8">
      <c r="B39" s="1" t="s">
        <v>1546</v>
      </c>
      <c r="C39" s="18" t="s">
        <v>376</v>
      </c>
      <c r="D39" s="1" t="s">
        <v>385</v>
      </c>
      <c r="E39" s="1" t="s">
        <v>835</v>
      </c>
      <c r="F39" s="4">
        <v>120000</v>
      </c>
      <c r="G39" s="4">
        <v>1541.1</v>
      </c>
      <c r="H39" s="4">
        <v>1.1299999999999999</v>
      </c>
    </row>
    <row r="40" spans="2:8">
      <c r="B40" s="1" t="s">
        <v>1547</v>
      </c>
      <c r="C40" s="18" t="s">
        <v>376</v>
      </c>
      <c r="D40" s="1" t="s">
        <v>385</v>
      </c>
      <c r="E40" s="1" t="s">
        <v>521</v>
      </c>
      <c r="F40" s="4">
        <v>117000</v>
      </c>
      <c r="G40" s="4">
        <v>1509.24</v>
      </c>
      <c r="H40" s="4">
        <v>1.1000000000000001</v>
      </c>
    </row>
    <row r="41" spans="2:8">
      <c r="B41" s="1" t="s">
        <v>1516</v>
      </c>
      <c r="C41" s="18" t="s">
        <v>376</v>
      </c>
      <c r="D41" s="1" t="s">
        <v>385</v>
      </c>
      <c r="E41" s="1" t="s">
        <v>836</v>
      </c>
      <c r="F41" s="4">
        <v>164000</v>
      </c>
      <c r="G41" s="4">
        <v>1394.9</v>
      </c>
      <c r="H41" s="4">
        <v>1.02</v>
      </c>
    </row>
    <row r="42" spans="2:8">
      <c r="B42" s="1" t="s">
        <v>1548</v>
      </c>
      <c r="C42" s="18" t="s">
        <v>376</v>
      </c>
      <c r="D42" s="1" t="s">
        <v>385</v>
      </c>
      <c r="E42" s="1" t="s">
        <v>837</v>
      </c>
      <c r="F42" s="4">
        <v>130000</v>
      </c>
      <c r="G42" s="4">
        <v>1299.81</v>
      </c>
      <c r="H42" s="4">
        <v>0.95</v>
      </c>
    </row>
    <row r="43" spans="2:8">
      <c r="B43" s="1" t="s">
        <v>1476</v>
      </c>
      <c r="C43" s="18" t="s">
        <v>376</v>
      </c>
      <c r="D43" s="1" t="s">
        <v>385</v>
      </c>
      <c r="E43" s="1" t="s">
        <v>415</v>
      </c>
      <c r="F43" s="4">
        <v>600000</v>
      </c>
      <c r="G43" s="4">
        <v>1236.3</v>
      </c>
      <c r="H43" s="4">
        <v>0.9</v>
      </c>
    </row>
    <row r="44" spans="2:8">
      <c r="B44" s="1" t="s">
        <v>1499</v>
      </c>
      <c r="C44" s="18" t="s">
        <v>376</v>
      </c>
      <c r="D44" s="1" t="s">
        <v>396</v>
      </c>
      <c r="E44" s="1" t="s">
        <v>495</v>
      </c>
      <c r="F44" s="4">
        <v>37642</v>
      </c>
      <c r="G44" s="4">
        <v>1193.21</v>
      </c>
      <c r="H44" s="4">
        <v>0.87</v>
      </c>
    </row>
    <row r="45" spans="2:8">
      <c r="B45" s="1" t="s">
        <v>1524</v>
      </c>
      <c r="C45" s="18" t="s">
        <v>376</v>
      </c>
      <c r="D45" s="1" t="s">
        <v>385</v>
      </c>
      <c r="E45" s="1" t="s">
        <v>838</v>
      </c>
      <c r="F45" s="4">
        <v>239470</v>
      </c>
      <c r="G45" s="4">
        <v>1097.25</v>
      </c>
      <c r="H45" s="4">
        <v>0.8</v>
      </c>
    </row>
    <row r="46" spans="2:8">
      <c r="B46" s="2" t="s">
        <v>449</v>
      </c>
      <c r="C46" s="20"/>
      <c r="D46" s="2"/>
      <c r="E46" s="2"/>
      <c r="F46" s="8"/>
      <c r="G46" s="8">
        <f>SUM(G12:G45)</f>
        <v>132192.83000000002</v>
      </c>
      <c r="H46" s="8">
        <f>SUM(H12:H45)</f>
        <v>96.679999999999964</v>
      </c>
    </row>
    <row r="47" spans="2:8">
      <c r="B47" s="5" t="s">
        <v>343</v>
      </c>
      <c r="C47" s="19" t="s">
        <v>344</v>
      </c>
      <c r="D47" s="5" t="s">
        <v>345</v>
      </c>
      <c r="E47" s="5" t="s">
        <v>346</v>
      </c>
      <c r="F47" s="6" t="s">
        <v>347</v>
      </c>
      <c r="G47" s="6" t="s">
        <v>348</v>
      </c>
      <c r="H47" s="6" t="s">
        <v>349</v>
      </c>
    </row>
    <row r="48" spans="2:8">
      <c r="B48" s="2" t="s">
        <v>350</v>
      </c>
    </row>
    <row r="49" spans="2:8">
      <c r="B49" s="2" t="s">
        <v>351</v>
      </c>
    </row>
    <row r="50" spans="2:8">
      <c r="B50" s="2" t="s">
        <v>646</v>
      </c>
    </row>
    <row r="51" spans="2:8">
      <c r="B51" s="1" t="s">
        <v>1525</v>
      </c>
      <c r="C51" s="18">
        <v>5.66</v>
      </c>
      <c r="D51" s="1" t="s">
        <v>557</v>
      </c>
      <c r="E51" s="1" t="s">
        <v>647</v>
      </c>
      <c r="F51" s="4">
        <v>52770</v>
      </c>
      <c r="G51" s="4">
        <v>15.24</v>
      </c>
      <c r="H51" s="4">
        <v>0.01</v>
      </c>
    </row>
    <row r="52" spans="2:8">
      <c r="B52" s="2" t="s">
        <v>578</v>
      </c>
      <c r="C52" s="20"/>
      <c r="D52" s="2"/>
      <c r="E52" s="2"/>
      <c r="F52" s="8"/>
      <c r="G52" s="8">
        <f>SUM(G47:G51)</f>
        <v>15.24</v>
      </c>
      <c r="H52" s="8">
        <f>SUM(H47:H51)</f>
        <v>0.01</v>
      </c>
    </row>
    <row r="53" spans="2:8">
      <c r="B53" s="2" t="s">
        <v>839</v>
      </c>
      <c r="C53" s="20"/>
      <c r="D53" s="2"/>
      <c r="E53" s="2"/>
      <c r="F53" s="8"/>
      <c r="G53" s="8">
        <v>2999.43</v>
      </c>
      <c r="H53" s="8">
        <v>2.19</v>
      </c>
    </row>
    <row r="54" spans="2:8">
      <c r="B54" s="2" t="s">
        <v>585</v>
      </c>
      <c r="C54" s="20"/>
      <c r="D54" s="2"/>
      <c r="E54" s="2"/>
      <c r="F54" s="8"/>
      <c r="G54" s="8">
        <v>2110.5100000000002</v>
      </c>
      <c r="H54" s="8">
        <v>1.54</v>
      </c>
    </row>
    <row r="55" spans="2:8">
      <c r="B55" s="2" t="s">
        <v>361</v>
      </c>
      <c r="C55" s="20"/>
      <c r="D55" s="2"/>
      <c r="E55" s="2"/>
      <c r="F55" s="8"/>
      <c r="G55" s="8">
        <v>137318.01</v>
      </c>
      <c r="H55" s="8">
        <v>100.43</v>
      </c>
    </row>
    <row r="56" spans="2:8">
      <c r="B56" s="2" t="s">
        <v>503</v>
      </c>
      <c r="C56" s="20"/>
      <c r="D56" s="2"/>
      <c r="E56" s="2"/>
      <c r="F56" s="8"/>
      <c r="G56" s="8">
        <v>-598.0395718100167</v>
      </c>
      <c r="H56" s="8">
        <v>-0.43000000000000682</v>
      </c>
    </row>
    <row r="57" spans="2:8">
      <c r="B57" s="2" t="s">
        <v>363</v>
      </c>
      <c r="C57" s="20"/>
      <c r="D57" s="2"/>
      <c r="E57" s="2"/>
      <c r="F57" s="8"/>
      <c r="G57" s="8">
        <v>136719.97042818999</v>
      </c>
      <c r="H57" s="8">
        <v>100</v>
      </c>
    </row>
    <row r="58" spans="2:8">
      <c r="B58" s="1" t="s">
        <v>364</v>
      </c>
    </row>
    <row r="59" spans="2:8">
      <c r="B59" s="1" t="s">
        <v>365</v>
      </c>
    </row>
    <row r="60" spans="2:8">
      <c r="B60" s="1" t="s">
        <v>366</v>
      </c>
      <c r="C60" s="21">
        <v>44561</v>
      </c>
    </row>
    <row r="61" spans="2:8" ht="25.5">
      <c r="B61" s="9" t="s">
        <v>367</v>
      </c>
      <c r="C61" s="18" t="s">
        <v>368</v>
      </c>
    </row>
    <row r="62" spans="2:8">
      <c r="B62" s="2"/>
    </row>
    <row r="63" spans="2:8">
      <c r="B63" s="2" t="s">
        <v>369</v>
      </c>
    </row>
    <row r="64" spans="2:8">
      <c r="B64" s="2" t="s">
        <v>451</v>
      </c>
    </row>
    <row r="65" spans="2:3">
      <c r="B65" s="2" t="s">
        <v>370</v>
      </c>
    </row>
    <row r="66" spans="2:3">
      <c r="B66" s="2" t="s">
        <v>840</v>
      </c>
      <c r="C66" s="20"/>
    </row>
    <row r="67" spans="2:3">
      <c r="B67" s="2" t="s">
        <v>841</v>
      </c>
      <c r="C67" s="20"/>
    </row>
    <row r="68" spans="2:3">
      <c r="B68" s="2" t="s">
        <v>842</v>
      </c>
      <c r="C68" s="20"/>
    </row>
    <row r="69" spans="2:3">
      <c r="B69" s="2" t="s">
        <v>843</v>
      </c>
      <c r="C69" s="20"/>
    </row>
    <row r="70" spans="2:3">
      <c r="B70" s="2" t="s">
        <v>844</v>
      </c>
      <c r="C70" s="20"/>
    </row>
    <row r="71" spans="2:3">
      <c r="B71" s="2" t="s">
        <v>845</v>
      </c>
      <c r="C71" s="20"/>
    </row>
    <row r="72" spans="2:3">
      <c r="B72" s="2" t="s">
        <v>940</v>
      </c>
      <c r="C72" s="20"/>
    </row>
    <row r="73" spans="2:3">
      <c r="B73" s="2" t="s">
        <v>941</v>
      </c>
      <c r="C73" s="20"/>
    </row>
    <row r="74" spans="2:3">
      <c r="B74" s="39" t="s">
        <v>1617</v>
      </c>
      <c r="C74" s="20"/>
    </row>
    <row r="75" spans="2:3">
      <c r="B75" s="39" t="s">
        <v>371</v>
      </c>
    </row>
    <row r="76" spans="2:3">
      <c r="B76" s="39" t="s">
        <v>372</v>
      </c>
    </row>
  </sheetData>
  <mergeCells count="3">
    <mergeCell ref="B1:E1"/>
    <mergeCell ref="C3:C7"/>
    <mergeCell ref="D3:D7"/>
  </mergeCells>
  <phoneticPr fontId="0" type="noConversion"/>
  <hyperlinks>
    <hyperlink ref="A1" location="Index!A1" display="Index" xr:uid="{00000000-0004-0000-1400-000000000000}"/>
  </hyperlinks>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248</v>
      </c>
      <c r="B1" s="375" t="s">
        <v>310</v>
      </c>
      <c r="C1" s="375"/>
      <c r="D1" s="375"/>
      <c r="E1" s="375"/>
    </row>
    <row r="2" spans="1:9" ht="13.5" thickBot="1"/>
    <row r="3" spans="1:9" s="10" customFormat="1" ht="15">
      <c r="B3" s="22" t="s">
        <v>1018</v>
      </c>
      <c r="C3" s="376"/>
      <c r="D3" s="379"/>
      <c r="F3" s="16"/>
      <c r="G3" s="16"/>
      <c r="H3" s="16"/>
    </row>
    <row r="4" spans="1:9" s="10" customFormat="1" ht="15">
      <c r="B4" s="24" t="s">
        <v>1019</v>
      </c>
      <c r="C4" s="377"/>
      <c r="D4" s="380"/>
      <c r="F4" s="16"/>
      <c r="G4" s="16"/>
      <c r="H4" s="16"/>
    </row>
    <row r="5" spans="1:9" s="10" customFormat="1" ht="15">
      <c r="B5" s="24" t="s">
        <v>960</v>
      </c>
      <c r="C5" s="377"/>
      <c r="D5" s="380"/>
      <c r="F5" s="16"/>
      <c r="G5" s="16"/>
      <c r="H5" s="16"/>
    </row>
    <row r="6" spans="1:9" s="10" customFormat="1" ht="15">
      <c r="B6" s="23" t="s">
        <v>979</v>
      </c>
      <c r="C6" s="377"/>
      <c r="D6" s="380"/>
      <c r="F6" s="16"/>
      <c r="G6" s="16"/>
      <c r="H6" s="16"/>
    </row>
    <row r="7" spans="1:9" s="10" customFormat="1" ht="30.75" thickBot="1">
      <c r="B7" s="27" t="s">
        <v>1020</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1090</v>
      </c>
      <c r="C15" s="18" t="s">
        <v>376</v>
      </c>
      <c r="D15" s="1" t="s">
        <v>410</v>
      </c>
      <c r="E15" s="1" t="s">
        <v>421</v>
      </c>
      <c r="F15" s="4">
        <v>867100</v>
      </c>
      <c r="G15" s="4">
        <v>7333.06</v>
      </c>
      <c r="H15" s="4">
        <v>12.57</v>
      </c>
    </row>
    <row r="16" spans="1:9">
      <c r="B16" s="1" t="s">
        <v>1136</v>
      </c>
      <c r="C16" s="18" t="s">
        <v>376</v>
      </c>
      <c r="D16" s="1" t="s">
        <v>410</v>
      </c>
      <c r="E16" s="1" t="s">
        <v>414</v>
      </c>
      <c r="F16" s="4">
        <v>105700</v>
      </c>
      <c r="G16" s="4">
        <v>5186.7</v>
      </c>
      <c r="H16" s="4">
        <v>8.89</v>
      </c>
    </row>
    <row r="17" spans="2:8">
      <c r="B17" s="1" t="s">
        <v>1204</v>
      </c>
      <c r="C17" s="18" t="s">
        <v>376</v>
      </c>
      <c r="D17" s="1" t="s">
        <v>410</v>
      </c>
      <c r="E17" s="1" t="s">
        <v>673</v>
      </c>
      <c r="F17" s="4">
        <v>500000</v>
      </c>
      <c r="G17" s="4">
        <v>4720.5</v>
      </c>
      <c r="H17" s="4">
        <v>8.09</v>
      </c>
    </row>
    <row r="18" spans="2:8">
      <c r="B18" s="1" t="s">
        <v>1084</v>
      </c>
      <c r="C18" s="18" t="s">
        <v>376</v>
      </c>
      <c r="D18" s="1" t="s">
        <v>410</v>
      </c>
      <c r="E18" s="1" t="s">
        <v>411</v>
      </c>
      <c r="F18" s="4">
        <v>92500</v>
      </c>
      <c r="G18" s="4">
        <v>4327.34</v>
      </c>
      <c r="H18" s="4">
        <v>7.42</v>
      </c>
    </row>
    <row r="19" spans="2:8">
      <c r="B19" s="1" t="s">
        <v>1079</v>
      </c>
      <c r="C19" s="18" t="s">
        <v>376</v>
      </c>
      <c r="D19" s="1" t="s">
        <v>467</v>
      </c>
      <c r="E19" s="1" t="s">
        <v>530</v>
      </c>
      <c r="F19" s="4">
        <v>84300</v>
      </c>
      <c r="G19" s="4">
        <v>4226.3</v>
      </c>
      <c r="H19" s="4">
        <v>7.25</v>
      </c>
    </row>
    <row r="20" spans="2:8">
      <c r="B20" s="1" t="s">
        <v>1158</v>
      </c>
      <c r="C20" s="18" t="s">
        <v>376</v>
      </c>
      <c r="D20" s="1" t="s">
        <v>410</v>
      </c>
      <c r="E20" s="1" t="s">
        <v>424</v>
      </c>
      <c r="F20" s="4">
        <v>103049</v>
      </c>
      <c r="G20" s="4">
        <v>3734.55</v>
      </c>
      <c r="H20" s="4">
        <v>6.4</v>
      </c>
    </row>
    <row r="21" spans="2:8">
      <c r="B21" s="1" t="s">
        <v>1111</v>
      </c>
      <c r="C21" s="18" t="s">
        <v>376</v>
      </c>
      <c r="D21" s="1" t="s">
        <v>410</v>
      </c>
      <c r="E21" s="1" t="s">
        <v>735</v>
      </c>
      <c r="F21" s="4">
        <v>158726</v>
      </c>
      <c r="G21" s="4">
        <v>3439.27</v>
      </c>
      <c r="H21" s="4">
        <v>5.9</v>
      </c>
    </row>
    <row r="22" spans="2:8">
      <c r="B22" s="1" t="s">
        <v>1470</v>
      </c>
      <c r="C22" s="18" t="s">
        <v>376</v>
      </c>
      <c r="D22" s="1" t="s">
        <v>467</v>
      </c>
      <c r="E22" s="1" t="s">
        <v>743</v>
      </c>
      <c r="F22" s="4">
        <v>505198</v>
      </c>
      <c r="G22" s="4">
        <v>3230.74</v>
      </c>
      <c r="H22" s="4">
        <v>5.54</v>
      </c>
    </row>
    <row r="23" spans="2:8">
      <c r="B23" s="1" t="s">
        <v>1462</v>
      </c>
      <c r="C23" s="18" t="s">
        <v>376</v>
      </c>
      <c r="D23" s="1" t="s">
        <v>467</v>
      </c>
      <c r="E23" s="1" t="s">
        <v>775</v>
      </c>
      <c r="F23" s="4">
        <v>795000</v>
      </c>
      <c r="G23" s="4">
        <v>2363.54</v>
      </c>
      <c r="H23" s="4">
        <v>4.05</v>
      </c>
    </row>
    <row r="24" spans="2:8">
      <c r="B24" s="1" t="s">
        <v>1121</v>
      </c>
      <c r="C24" s="18" t="s">
        <v>376</v>
      </c>
      <c r="D24" s="1" t="s">
        <v>410</v>
      </c>
      <c r="E24" s="1" t="s">
        <v>701</v>
      </c>
      <c r="F24" s="4">
        <v>248000</v>
      </c>
      <c r="G24" s="4">
        <v>2357.86</v>
      </c>
      <c r="H24" s="4">
        <v>4.04</v>
      </c>
    </row>
    <row r="25" spans="2:8">
      <c r="B25" s="1" t="s">
        <v>1456</v>
      </c>
      <c r="C25" s="18" t="s">
        <v>376</v>
      </c>
      <c r="D25" s="1" t="s">
        <v>410</v>
      </c>
      <c r="E25" s="1" t="s">
        <v>759</v>
      </c>
      <c r="F25" s="4">
        <v>103000</v>
      </c>
      <c r="G25" s="4">
        <v>1833.09</v>
      </c>
      <c r="H25" s="4">
        <v>3.14</v>
      </c>
    </row>
    <row r="26" spans="2:8">
      <c r="B26" s="1" t="s">
        <v>1549</v>
      </c>
      <c r="C26" s="18" t="s">
        <v>376</v>
      </c>
      <c r="D26" s="1" t="s">
        <v>467</v>
      </c>
      <c r="E26" s="1" t="s">
        <v>812</v>
      </c>
      <c r="F26" s="4">
        <v>116982</v>
      </c>
      <c r="G26" s="4">
        <v>1667.75</v>
      </c>
      <c r="H26" s="4">
        <v>2.86</v>
      </c>
    </row>
    <row r="27" spans="2:8">
      <c r="B27" s="1" t="s">
        <v>1550</v>
      </c>
      <c r="C27" s="18" t="s">
        <v>376</v>
      </c>
      <c r="D27" s="1" t="s">
        <v>410</v>
      </c>
      <c r="E27" s="1" t="s">
        <v>813</v>
      </c>
      <c r="F27" s="4">
        <v>471283</v>
      </c>
      <c r="G27" s="4">
        <v>1433.64</v>
      </c>
      <c r="H27" s="4">
        <v>2.46</v>
      </c>
    </row>
    <row r="28" spans="2:8">
      <c r="B28" s="1" t="s">
        <v>1512</v>
      </c>
      <c r="C28" s="18" t="s">
        <v>376</v>
      </c>
      <c r="D28" s="1" t="s">
        <v>410</v>
      </c>
      <c r="E28" s="1" t="s">
        <v>534</v>
      </c>
      <c r="F28" s="4">
        <v>26000</v>
      </c>
      <c r="G28" s="4">
        <v>1387.98</v>
      </c>
      <c r="H28" s="4">
        <v>2.38</v>
      </c>
    </row>
    <row r="29" spans="2:8">
      <c r="B29" s="1" t="s">
        <v>1465</v>
      </c>
      <c r="C29" s="18" t="s">
        <v>376</v>
      </c>
      <c r="D29" s="1" t="s">
        <v>467</v>
      </c>
      <c r="E29" s="1" t="s">
        <v>777</v>
      </c>
      <c r="F29" s="4">
        <v>200000</v>
      </c>
      <c r="G29" s="4">
        <v>1239.8</v>
      </c>
      <c r="H29" s="4">
        <v>2.13</v>
      </c>
    </row>
    <row r="30" spans="2:8">
      <c r="B30" s="1" t="s">
        <v>1551</v>
      </c>
      <c r="C30" s="18" t="s">
        <v>376</v>
      </c>
      <c r="D30" s="1" t="s">
        <v>410</v>
      </c>
      <c r="E30" s="1" t="s">
        <v>814</v>
      </c>
      <c r="F30" s="4">
        <v>30662</v>
      </c>
      <c r="G30" s="4">
        <v>1184.95</v>
      </c>
      <c r="H30" s="4">
        <v>2.0299999999999998</v>
      </c>
    </row>
    <row r="31" spans="2:8">
      <c r="B31" s="1" t="s">
        <v>1552</v>
      </c>
      <c r="C31" s="18" t="s">
        <v>376</v>
      </c>
      <c r="D31" s="1" t="s">
        <v>410</v>
      </c>
      <c r="E31" s="1" t="s">
        <v>815</v>
      </c>
      <c r="F31" s="4">
        <v>225772</v>
      </c>
      <c r="G31" s="4">
        <v>1025.68</v>
      </c>
      <c r="H31" s="4">
        <v>1.76</v>
      </c>
    </row>
    <row r="32" spans="2:8">
      <c r="B32" s="1" t="s">
        <v>1553</v>
      </c>
      <c r="C32" s="18" t="s">
        <v>376</v>
      </c>
      <c r="D32" s="1" t="s">
        <v>410</v>
      </c>
      <c r="E32" s="1" t="s">
        <v>816</v>
      </c>
      <c r="F32" s="4">
        <v>5100</v>
      </c>
      <c r="G32" s="4">
        <v>993.77</v>
      </c>
      <c r="H32" s="4">
        <v>1.7</v>
      </c>
    </row>
    <row r="33" spans="2:8">
      <c r="B33" s="1" t="s">
        <v>1485</v>
      </c>
      <c r="C33" s="18" t="s">
        <v>376</v>
      </c>
      <c r="D33" s="1" t="s">
        <v>467</v>
      </c>
      <c r="E33" s="1" t="s">
        <v>473</v>
      </c>
      <c r="F33" s="4">
        <v>410000</v>
      </c>
      <c r="G33" s="4">
        <v>980.11</v>
      </c>
      <c r="H33" s="4">
        <v>1.68</v>
      </c>
    </row>
    <row r="34" spans="2:8">
      <c r="B34" s="1" t="s">
        <v>1147</v>
      </c>
      <c r="C34" s="18" t="s">
        <v>376</v>
      </c>
      <c r="D34" s="1" t="s">
        <v>410</v>
      </c>
      <c r="E34" s="1" t="s">
        <v>817</v>
      </c>
      <c r="F34" s="4">
        <v>167000</v>
      </c>
      <c r="G34" s="4">
        <v>882.68</v>
      </c>
      <c r="H34" s="4">
        <v>1.51</v>
      </c>
    </row>
    <row r="35" spans="2:8">
      <c r="B35" s="1" t="s">
        <v>1434</v>
      </c>
      <c r="C35" s="18" t="s">
        <v>376</v>
      </c>
      <c r="D35" s="1" t="s">
        <v>410</v>
      </c>
      <c r="E35" s="1" t="s">
        <v>761</v>
      </c>
      <c r="F35" s="4">
        <v>38753</v>
      </c>
      <c r="G35" s="4">
        <v>866.34</v>
      </c>
      <c r="H35" s="4">
        <v>1.49</v>
      </c>
    </row>
    <row r="36" spans="2:8">
      <c r="B36" s="1" t="s">
        <v>1088</v>
      </c>
      <c r="C36" s="18" t="s">
        <v>376</v>
      </c>
      <c r="D36" s="1" t="s">
        <v>410</v>
      </c>
      <c r="E36" s="1" t="s">
        <v>818</v>
      </c>
      <c r="F36" s="4">
        <v>105000</v>
      </c>
      <c r="G36" s="4">
        <v>771.07</v>
      </c>
      <c r="H36" s="4">
        <v>1.32</v>
      </c>
    </row>
    <row r="37" spans="2:8">
      <c r="B37" s="1" t="s">
        <v>1554</v>
      </c>
      <c r="C37" s="18" t="s">
        <v>376</v>
      </c>
      <c r="D37" s="1" t="s">
        <v>410</v>
      </c>
      <c r="E37" s="1" t="s">
        <v>819</v>
      </c>
      <c r="F37" s="4">
        <v>29588</v>
      </c>
      <c r="G37" s="4">
        <v>519.76</v>
      </c>
      <c r="H37" s="4">
        <v>0.89</v>
      </c>
    </row>
    <row r="38" spans="2:8">
      <c r="B38" s="1" t="s">
        <v>1191</v>
      </c>
      <c r="C38" s="18" t="s">
        <v>376</v>
      </c>
      <c r="D38" s="1" t="s">
        <v>467</v>
      </c>
      <c r="E38" s="1" t="s">
        <v>820</v>
      </c>
      <c r="F38" s="4">
        <v>12750</v>
      </c>
      <c r="G38" s="4">
        <v>487.34</v>
      </c>
      <c r="H38" s="4">
        <v>0.84</v>
      </c>
    </row>
    <row r="39" spans="2:8">
      <c r="B39" s="1" t="s">
        <v>1522</v>
      </c>
      <c r="C39" s="18" t="s">
        <v>376</v>
      </c>
      <c r="D39" s="1" t="s">
        <v>410</v>
      </c>
      <c r="E39" s="1" t="s">
        <v>434</v>
      </c>
      <c r="F39" s="4">
        <v>5500</v>
      </c>
      <c r="G39" s="4">
        <v>433.8</v>
      </c>
      <c r="H39" s="4">
        <v>0.74</v>
      </c>
    </row>
    <row r="40" spans="2:8">
      <c r="B40" s="1" t="s">
        <v>1480</v>
      </c>
      <c r="C40" s="18" t="s">
        <v>376</v>
      </c>
      <c r="D40" s="1" t="s">
        <v>467</v>
      </c>
      <c r="E40" s="1" t="s">
        <v>468</v>
      </c>
      <c r="F40" s="4">
        <v>42000</v>
      </c>
      <c r="G40" s="4">
        <v>309.73</v>
      </c>
      <c r="H40" s="4">
        <v>0.53</v>
      </c>
    </row>
    <row r="41" spans="2:8">
      <c r="B41" s="1" t="s">
        <v>1140</v>
      </c>
      <c r="C41" s="18" t="s">
        <v>376</v>
      </c>
      <c r="D41" s="1" t="s">
        <v>426</v>
      </c>
      <c r="E41" s="1" t="s">
        <v>427</v>
      </c>
      <c r="F41" s="4">
        <v>20000</v>
      </c>
      <c r="G41" s="4">
        <v>280.25</v>
      </c>
      <c r="H41" s="4">
        <v>0.48</v>
      </c>
    </row>
    <row r="42" spans="2:8">
      <c r="B42" s="1" t="s">
        <v>1555</v>
      </c>
      <c r="C42" s="18" t="s">
        <v>376</v>
      </c>
      <c r="D42" s="1" t="s">
        <v>410</v>
      </c>
      <c r="E42" s="1" t="s">
        <v>821</v>
      </c>
      <c r="F42" s="4">
        <v>4863</v>
      </c>
      <c r="G42" s="4">
        <v>49.56</v>
      </c>
      <c r="H42" s="4">
        <v>0.08</v>
      </c>
    </row>
    <row r="43" spans="2:8">
      <c r="B43" s="2" t="s">
        <v>449</v>
      </c>
      <c r="C43" s="20"/>
      <c r="D43" s="2"/>
      <c r="E43" s="2"/>
      <c r="F43" s="8"/>
      <c r="G43" s="8">
        <f>SUM(G12:G42)</f>
        <v>57267.159999999996</v>
      </c>
      <c r="H43" s="8">
        <f>SUM(H12:H42)</f>
        <v>98.17</v>
      </c>
    </row>
    <row r="44" spans="2:8">
      <c r="B44" s="2" t="s">
        <v>450</v>
      </c>
      <c r="C44" s="20"/>
      <c r="D44" s="2"/>
      <c r="E44" s="2"/>
      <c r="F44" s="8"/>
      <c r="G44" s="8">
        <v>1392.21</v>
      </c>
      <c r="H44" s="8">
        <v>2.39</v>
      </c>
    </row>
    <row r="45" spans="2:8">
      <c r="B45" s="2" t="s">
        <v>361</v>
      </c>
      <c r="C45" s="20"/>
      <c r="D45" s="2"/>
      <c r="E45" s="2"/>
      <c r="F45" s="8"/>
      <c r="G45" s="8">
        <v>58659.37</v>
      </c>
      <c r="H45" s="8">
        <v>100.58</v>
      </c>
    </row>
    <row r="46" spans="2:8">
      <c r="B46" s="2" t="s">
        <v>503</v>
      </c>
      <c r="C46" s="20"/>
      <c r="D46" s="2"/>
      <c r="E46" s="2"/>
      <c r="F46" s="8"/>
      <c r="G46" s="8">
        <v>-335.46526580000591</v>
      </c>
      <c r="H46" s="8">
        <v>-0.57999999999999829</v>
      </c>
    </row>
    <row r="47" spans="2:8">
      <c r="B47" s="2" t="s">
        <v>363</v>
      </c>
      <c r="C47" s="20"/>
      <c r="D47" s="2"/>
      <c r="E47" s="2"/>
      <c r="F47" s="8"/>
      <c r="G47" s="8">
        <v>58323.904734199998</v>
      </c>
      <c r="H47" s="8">
        <v>100</v>
      </c>
    </row>
    <row r="48" spans="2:8">
      <c r="B48" s="1" t="s">
        <v>364</v>
      </c>
    </row>
    <row r="49" spans="2:3">
      <c r="B49" s="1" t="s">
        <v>365</v>
      </c>
    </row>
    <row r="50" spans="2:3">
      <c r="B50" s="1" t="s">
        <v>366</v>
      </c>
      <c r="C50" s="21">
        <v>44561</v>
      </c>
    </row>
    <row r="51" spans="2:3" ht="25.5">
      <c r="B51" s="9" t="s">
        <v>367</v>
      </c>
      <c r="C51" s="18" t="s">
        <v>368</v>
      </c>
    </row>
    <row r="52" spans="2:3">
      <c r="B52" s="2"/>
    </row>
    <row r="53" spans="2:3">
      <c r="B53" s="2" t="s">
        <v>369</v>
      </c>
    </row>
    <row r="54" spans="2:3">
      <c r="B54" s="2" t="s">
        <v>451</v>
      </c>
    </row>
    <row r="55" spans="2:3">
      <c r="B55" s="2" t="s">
        <v>370</v>
      </c>
    </row>
    <row r="56" spans="2:3">
      <c r="B56" s="2" t="s">
        <v>822</v>
      </c>
      <c r="C56" s="20"/>
    </row>
    <row r="57" spans="2:3">
      <c r="B57" s="2" t="s">
        <v>823</v>
      </c>
      <c r="C57" s="20"/>
    </row>
    <row r="58" spans="2:3">
      <c r="B58" s="2" t="s">
        <v>824</v>
      </c>
      <c r="C58" s="20"/>
    </row>
    <row r="59" spans="2:3">
      <c r="B59" s="2" t="s">
        <v>825</v>
      </c>
      <c r="C59" s="20"/>
    </row>
    <row r="60" spans="2:3">
      <c r="B60" s="2" t="s">
        <v>826</v>
      </c>
      <c r="C60" s="20"/>
    </row>
    <row r="61" spans="2:3">
      <c r="B61" s="2" t="s">
        <v>827</v>
      </c>
      <c r="C61" s="20"/>
    </row>
    <row r="62" spans="2:3">
      <c r="B62" s="2" t="s">
        <v>828</v>
      </c>
      <c r="C62" s="20"/>
    </row>
    <row r="63" spans="2:3">
      <c r="B63" s="2" t="s">
        <v>829</v>
      </c>
      <c r="C63" s="20"/>
    </row>
    <row r="64" spans="2:3">
      <c r="B64" s="39" t="s">
        <v>1617</v>
      </c>
      <c r="C64" s="20"/>
    </row>
    <row r="65" spans="2:2">
      <c r="B65" s="39" t="s">
        <v>371</v>
      </c>
    </row>
    <row r="66" spans="2:2">
      <c r="B66" s="39" t="s">
        <v>372</v>
      </c>
    </row>
  </sheetData>
  <mergeCells count="3">
    <mergeCell ref="B1:E1"/>
    <mergeCell ref="C3:C7"/>
    <mergeCell ref="D3:D7"/>
  </mergeCells>
  <phoneticPr fontId="0" type="noConversion"/>
  <hyperlinks>
    <hyperlink ref="A1" location="Index!A1" display="Index" xr:uid="{00000000-0004-0000-1300-000000000000}"/>
  </hyperlinks>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1:I69"/>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248</v>
      </c>
      <c r="B1" s="375" t="s">
        <v>330</v>
      </c>
      <c r="C1" s="375"/>
      <c r="D1" s="375"/>
      <c r="E1" s="375"/>
    </row>
    <row r="2" spans="1:9" ht="13.5" thickBot="1"/>
    <row r="3" spans="1:9" s="10" customFormat="1" ht="15">
      <c r="B3" s="22" t="s">
        <v>1021</v>
      </c>
      <c r="C3" s="376"/>
      <c r="D3" s="379"/>
      <c r="F3" s="16"/>
      <c r="G3" s="16"/>
      <c r="H3" s="16"/>
    </row>
    <row r="4" spans="1:9" s="10" customFormat="1" ht="15">
      <c r="B4" s="24" t="s">
        <v>1022</v>
      </c>
      <c r="C4" s="377"/>
      <c r="D4" s="380"/>
      <c r="F4" s="16"/>
      <c r="G4" s="16"/>
      <c r="H4" s="16"/>
    </row>
    <row r="5" spans="1:9" s="10" customFormat="1" ht="15">
      <c r="B5" s="24" t="s">
        <v>960</v>
      </c>
      <c r="C5" s="377"/>
      <c r="D5" s="380"/>
      <c r="F5" s="16"/>
      <c r="G5" s="16"/>
      <c r="H5" s="16"/>
    </row>
    <row r="6" spans="1:9" s="10" customFormat="1" ht="15">
      <c r="B6" s="23" t="s">
        <v>979</v>
      </c>
      <c r="C6" s="377"/>
      <c r="D6" s="380"/>
      <c r="F6" s="16"/>
      <c r="G6" s="16"/>
      <c r="H6" s="16"/>
    </row>
    <row r="7" spans="1:9" s="10" customFormat="1" ht="30.75" thickBot="1">
      <c r="B7" s="27" t="s">
        <v>1023</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1083</v>
      </c>
      <c r="C15" s="18" t="s">
        <v>376</v>
      </c>
      <c r="D15" s="1" t="s">
        <v>379</v>
      </c>
      <c r="E15" s="1" t="s">
        <v>380</v>
      </c>
      <c r="F15" s="4">
        <v>50000</v>
      </c>
      <c r="G15" s="4">
        <v>1184.08</v>
      </c>
      <c r="H15" s="4">
        <v>7.14</v>
      </c>
    </row>
    <row r="16" spans="1:9">
      <c r="B16" s="1" t="s">
        <v>1127</v>
      </c>
      <c r="C16" s="18" t="s">
        <v>376</v>
      </c>
      <c r="D16" s="1" t="s">
        <v>419</v>
      </c>
      <c r="E16" s="1" t="s">
        <v>420</v>
      </c>
      <c r="F16" s="4">
        <v>15000</v>
      </c>
      <c r="G16" s="4">
        <v>1138.6600000000001</v>
      </c>
      <c r="H16" s="4">
        <v>6.87</v>
      </c>
    </row>
    <row r="17" spans="2:8">
      <c r="B17" s="1" t="s">
        <v>1074</v>
      </c>
      <c r="C17" s="18" t="s">
        <v>376</v>
      </c>
      <c r="D17" s="1" t="s">
        <v>590</v>
      </c>
      <c r="E17" s="1" t="s">
        <v>591</v>
      </c>
      <c r="F17" s="4">
        <v>90000</v>
      </c>
      <c r="G17" s="4">
        <v>1000.31</v>
      </c>
      <c r="H17" s="4">
        <v>6.03</v>
      </c>
    </row>
    <row r="18" spans="2:8">
      <c r="B18" s="1" t="s">
        <v>1167</v>
      </c>
      <c r="C18" s="18" t="s">
        <v>376</v>
      </c>
      <c r="D18" s="1" t="s">
        <v>592</v>
      </c>
      <c r="E18" s="1" t="s">
        <v>593</v>
      </c>
      <c r="F18" s="4">
        <v>190000</v>
      </c>
      <c r="G18" s="4">
        <v>903.55</v>
      </c>
      <c r="H18" s="4">
        <v>5.45</v>
      </c>
    </row>
    <row r="19" spans="2:8">
      <c r="B19" s="1" t="s">
        <v>1129</v>
      </c>
      <c r="C19" s="18" t="s">
        <v>376</v>
      </c>
      <c r="D19" s="1" t="s">
        <v>590</v>
      </c>
      <c r="E19" s="1" t="s">
        <v>594</v>
      </c>
      <c r="F19" s="4">
        <v>190000</v>
      </c>
      <c r="G19" s="4">
        <v>716.78</v>
      </c>
      <c r="H19" s="4">
        <v>4.32</v>
      </c>
    </row>
    <row r="20" spans="2:8">
      <c r="B20" s="1" t="s">
        <v>1197</v>
      </c>
      <c r="C20" s="18" t="s">
        <v>376</v>
      </c>
      <c r="D20" s="1" t="s">
        <v>592</v>
      </c>
      <c r="E20" s="1" t="s">
        <v>595</v>
      </c>
      <c r="F20" s="4">
        <v>210000</v>
      </c>
      <c r="G20" s="4">
        <v>716.52</v>
      </c>
      <c r="H20" s="4">
        <v>4.32</v>
      </c>
    </row>
    <row r="21" spans="2:8">
      <c r="B21" s="1" t="s">
        <v>1556</v>
      </c>
      <c r="C21" s="18" t="s">
        <v>376</v>
      </c>
      <c r="D21" s="1" t="s">
        <v>590</v>
      </c>
      <c r="E21" s="1" t="s">
        <v>596</v>
      </c>
      <c r="F21" s="4">
        <v>350000</v>
      </c>
      <c r="G21" s="4">
        <v>693.7</v>
      </c>
      <c r="H21" s="4">
        <v>4.18</v>
      </c>
    </row>
    <row r="22" spans="2:8">
      <c r="B22" s="1" t="s">
        <v>1557</v>
      </c>
      <c r="C22" s="18" t="s">
        <v>376</v>
      </c>
      <c r="D22" s="1" t="s">
        <v>379</v>
      </c>
      <c r="E22" s="1" t="s">
        <v>597</v>
      </c>
      <c r="F22" s="4">
        <v>220000</v>
      </c>
      <c r="G22" s="4">
        <v>643.16999999999996</v>
      </c>
      <c r="H22" s="4">
        <v>3.88</v>
      </c>
    </row>
    <row r="23" spans="2:8">
      <c r="B23" s="1" t="s">
        <v>1124</v>
      </c>
      <c r="C23" s="18" t="s">
        <v>376</v>
      </c>
      <c r="D23" s="1" t="s">
        <v>592</v>
      </c>
      <c r="E23" s="1" t="s">
        <v>598</v>
      </c>
      <c r="F23" s="4">
        <v>600000</v>
      </c>
      <c r="G23" s="4">
        <v>606</v>
      </c>
      <c r="H23" s="4">
        <v>3.65</v>
      </c>
    </row>
    <row r="24" spans="2:8">
      <c r="B24" s="1" t="s">
        <v>1082</v>
      </c>
      <c r="C24" s="18" t="s">
        <v>376</v>
      </c>
      <c r="D24" s="1" t="s">
        <v>419</v>
      </c>
      <c r="E24" s="1" t="s">
        <v>599</v>
      </c>
      <c r="F24" s="4">
        <v>35000</v>
      </c>
      <c r="G24" s="4">
        <v>567.79</v>
      </c>
      <c r="H24" s="4">
        <v>3.42</v>
      </c>
    </row>
    <row r="25" spans="2:8">
      <c r="B25" s="1" t="s">
        <v>1421</v>
      </c>
      <c r="C25" s="18" t="s">
        <v>376</v>
      </c>
      <c r="D25" s="1" t="s">
        <v>412</v>
      </c>
      <c r="E25" s="1" t="s">
        <v>600</v>
      </c>
      <c r="F25" s="4">
        <v>12500</v>
      </c>
      <c r="G25" s="4">
        <v>523.55999999999995</v>
      </c>
      <c r="H25" s="4">
        <v>3.16</v>
      </c>
    </row>
    <row r="26" spans="2:8">
      <c r="B26" s="1" t="s">
        <v>1513</v>
      </c>
      <c r="C26" s="18" t="s">
        <v>376</v>
      </c>
      <c r="D26" s="1" t="s">
        <v>438</v>
      </c>
      <c r="E26" s="1" t="s">
        <v>531</v>
      </c>
      <c r="F26" s="4">
        <v>34979</v>
      </c>
      <c r="G26" s="4">
        <v>501.02</v>
      </c>
      <c r="H26" s="4">
        <v>3.02</v>
      </c>
    </row>
    <row r="27" spans="2:8">
      <c r="B27" s="1" t="s">
        <v>1123</v>
      </c>
      <c r="C27" s="18" t="s">
        <v>376</v>
      </c>
      <c r="D27" s="1" t="s">
        <v>412</v>
      </c>
      <c r="E27" s="1" t="s">
        <v>413</v>
      </c>
      <c r="F27" s="4">
        <v>20000</v>
      </c>
      <c r="G27" s="4">
        <v>498.04</v>
      </c>
      <c r="H27" s="4">
        <v>3</v>
      </c>
    </row>
    <row r="28" spans="2:8">
      <c r="B28" s="1" t="s">
        <v>1413</v>
      </c>
      <c r="C28" s="18" t="s">
        <v>376</v>
      </c>
      <c r="D28" s="1" t="s">
        <v>419</v>
      </c>
      <c r="E28" s="1" t="s">
        <v>601</v>
      </c>
      <c r="F28" s="4">
        <v>35000</v>
      </c>
      <c r="G28" s="4">
        <v>497.58</v>
      </c>
      <c r="H28" s="4">
        <v>3</v>
      </c>
    </row>
    <row r="29" spans="2:8">
      <c r="B29" s="1" t="s">
        <v>1202</v>
      </c>
      <c r="C29" s="18" t="s">
        <v>376</v>
      </c>
      <c r="D29" s="1" t="s">
        <v>436</v>
      </c>
      <c r="E29" s="1" t="s">
        <v>437</v>
      </c>
      <c r="F29" s="4">
        <v>105000</v>
      </c>
      <c r="G29" s="4">
        <v>493.92</v>
      </c>
      <c r="H29" s="4">
        <v>2.98</v>
      </c>
    </row>
    <row r="30" spans="2:8">
      <c r="B30" s="1" t="s">
        <v>1363</v>
      </c>
      <c r="C30" s="18" t="s">
        <v>376</v>
      </c>
      <c r="D30" s="1" t="s">
        <v>499</v>
      </c>
      <c r="E30" s="1" t="s">
        <v>513</v>
      </c>
      <c r="F30" s="4">
        <v>213333</v>
      </c>
      <c r="G30" s="4">
        <v>436.05</v>
      </c>
      <c r="H30" s="4">
        <v>2.63</v>
      </c>
    </row>
    <row r="31" spans="2:8">
      <c r="B31" s="1" t="s">
        <v>1134</v>
      </c>
      <c r="C31" s="18" t="s">
        <v>376</v>
      </c>
      <c r="D31" s="1" t="s">
        <v>602</v>
      </c>
      <c r="E31" s="1" t="s">
        <v>603</v>
      </c>
      <c r="F31" s="4">
        <v>275000</v>
      </c>
      <c r="G31" s="4">
        <v>401.64</v>
      </c>
      <c r="H31" s="4">
        <v>2.42</v>
      </c>
    </row>
    <row r="32" spans="2:8">
      <c r="B32" s="1" t="s">
        <v>1471</v>
      </c>
      <c r="C32" s="18" t="s">
        <v>376</v>
      </c>
      <c r="D32" s="1" t="s">
        <v>419</v>
      </c>
      <c r="E32" s="1" t="s">
        <v>604</v>
      </c>
      <c r="F32" s="4">
        <v>40000</v>
      </c>
      <c r="G32" s="4">
        <v>401.64</v>
      </c>
      <c r="H32" s="4">
        <v>2.42</v>
      </c>
    </row>
    <row r="33" spans="2:8">
      <c r="B33" s="1" t="s">
        <v>1367</v>
      </c>
      <c r="C33" s="18" t="s">
        <v>376</v>
      </c>
      <c r="D33" s="1" t="s">
        <v>605</v>
      </c>
      <c r="E33" s="1" t="s">
        <v>606</v>
      </c>
      <c r="F33" s="4">
        <v>50000</v>
      </c>
      <c r="G33" s="4">
        <v>378.03</v>
      </c>
      <c r="H33" s="4">
        <v>2.2799999999999998</v>
      </c>
    </row>
    <row r="34" spans="2:8">
      <c r="B34" s="1" t="s">
        <v>1558</v>
      </c>
      <c r="C34" s="18" t="s">
        <v>376</v>
      </c>
      <c r="D34" s="1" t="s">
        <v>412</v>
      </c>
      <c r="E34" s="1" t="s">
        <v>607</v>
      </c>
      <c r="F34" s="4">
        <v>100000</v>
      </c>
      <c r="G34" s="4">
        <v>367.2</v>
      </c>
      <c r="H34" s="4">
        <v>2.21</v>
      </c>
    </row>
    <row r="35" spans="2:8">
      <c r="B35" s="1" t="s">
        <v>1096</v>
      </c>
      <c r="C35" s="18" t="s">
        <v>376</v>
      </c>
      <c r="D35" s="1" t="s">
        <v>499</v>
      </c>
      <c r="E35" s="1" t="s">
        <v>608</v>
      </c>
      <c r="F35" s="4">
        <v>160000</v>
      </c>
      <c r="G35" s="4">
        <v>353.52</v>
      </c>
      <c r="H35" s="4">
        <v>2.13</v>
      </c>
    </row>
    <row r="36" spans="2:8">
      <c r="B36" s="1" t="s">
        <v>1138</v>
      </c>
      <c r="C36" s="18" t="s">
        <v>376</v>
      </c>
      <c r="D36" s="1" t="s">
        <v>419</v>
      </c>
      <c r="E36" s="1" t="s">
        <v>428</v>
      </c>
      <c r="F36" s="4">
        <v>15500</v>
      </c>
      <c r="G36" s="4">
        <v>343.44</v>
      </c>
      <c r="H36" s="4">
        <v>2.0699999999999998</v>
      </c>
    </row>
    <row r="37" spans="2:8">
      <c r="B37" s="1" t="s">
        <v>1160</v>
      </c>
      <c r="C37" s="18" t="s">
        <v>376</v>
      </c>
      <c r="D37" s="1" t="s">
        <v>436</v>
      </c>
      <c r="E37" s="1" t="s">
        <v>609</v>
      </c>
      <c r="F37" s="4">
        <v>255000</v>
      </c>
      <c r="G37" s="4">
        <v>329.46</v>
      </c>
      <c r="H37" s="4">
        <v>1.99</v>
      </c>
    </row>
    <row r="38" spans="2:8">
      <c r="B38" s="1" t="s">
        <v>1364</v>
      </c>
      <c r="C38" s="18" t="s">
        <v>376</v>
      </c>
      <c r="D38" s="1" t="s">
        <v>379</v>
      </c>
      <c r="E38" s="1" t="s">
        <v>610</v>
      </c>
      <c r="F38" s="4">
        <v>80000</v>
      </c>
      <c r="G38" s="4">
        <v>308.36</v>
      </c>
      <c r="H38" s="4">
        <v>1.86</v>
      </c>
    </row>
    <row r="39" spans="2:8">
      <c r="B39" s="1" t="s">
        <v>1092</v>
      </c>
      <c r="C39" s="18" t="s">
        <v>376</v>
      </c>
      <c r="D39" s="1" t="s">
        <v>438</v>
      </c>
      <c r="E39" s="1" t="s">
        <v>611</v>
      </c>
      <c r="F39" s="4">
        <v>40000</v>
      </c>
      <c r="G39" s="4">
        <v>298.83999999999997</v>
      </c>
      <c r="H39" s="4">
        <v>1.8</v>
      </c>
    </row>
    <row r="40" spans="2:8">
      <c r="B40" s="1" t="s">
        <v>1559</v>
      </c>
      <c r="C40" s="18" t="s">
        <v>376</v>
      </c>
      <c r="D40" s="1" t="s">
        <v>447</v>
      </c>
      <c r="E40" s="1" t="s">
        <v>612</v>
      </c>
      <c r="F40" s="4">
        <v>160000</v>
      </c>
      <c r="G40" s="4">
        <v>289.83999999999997</v>
      </c>
      <c r="H40" s="4">
        <v>1.75</v>
      </c>
    </row>
    <row r="41" spans="2:8">
      <c r="B41" s="1" t="s">
        <v>1102</v>
      </c>
      <c r="C41" s="18" t="s">
        <v>376</v>
      </c>
      <c r="D41" s="1" t="s">
        <v>419</v>
      </c>
      <c r="E41" s="1" t="s">
        <v>520</v>
      </c>
      <c r="F41" s="4">
        <v>75000</v>
      </c>
      <c r="G41" s="4">
        <v>283.13</v>
      </c>
      <c r="H41" s="4">
        <v>1.71</v>
      </c>
    </row>
    <row r="42" spans="2:8">
      <c r="B42" s="1" t="s">
        <v>1150</v>
      </c>
      <c r="C42" s="18" t="s">
        <v>376</v>
      </c>
      <c r="D42" s="1" t="s">
        <v>438</v>
      </c>
      <c r="E42" s="1" t="s">
        <v>613</v>
      </c>
      <c r="F42" s="4">
        <v>9300</v>
      </c>
      <c r="G42" s="4">
        <v>282.18</v>
      </c>
      <c r="H42" s="4">
        <v>1.7</v>
      </c>
    </row>
    <row r="43" spans="2:8">
      <c r="B43" s="1" t="s">
        <v>1131</v>
      </c>
      <c r="C43" s="18" t="s">
        <v>376</v>
      </c>
      <c r="D43" s="1" t="s">
        <v>419</v>
      </c>
      <c r="E43" s="1" t="s">
        <v>614</v>
      </c>
      <c r="F43" s="4">
        <v>1000</v>
      </c>
      <c r="G43" s="4">
        <v>269.87</v>
      </c>
      <c r="H43" s="4">
        <v>1.63</v>
      </c>
    </row>
    <row r="44" spans="2:8">
      <c r="B44" s="1" t="s">
        <v>1419</v>
      </c>
      <c r="C44" s="18" t="s">
        <v>376</v>
      </c>
      <c r="D44" s="1" t="s">
        <v>605</v>
      </c>
      <c r="E44" s="1" t="s">
        <v>615</v>
      </c>
      <c r="F44" s="4">
        <v>65000</v>
      </c>
      <c r="G44" s="4">
        <v>256.62</v>
      </c>
      <c r="H44" s="4">
        <v>1.55</v>
      </c>
    </row>
    <row r="45" spans="2:8">
      <c r="B45" s="1" t="s">
        <v>1560</v>
      </c>
      <c r="C45" s="18" t="s">
        <v>376</v>
      </c>
      <c r="D45" s="1" t="s">
        <v>419</v>
      </c>
      <c r="E45" s="1" t="s">
        <v>616</v>
      </c>
      <c r="F45" s="4">
        <v>75000</v>
      </c>
      <c r="G45" s="4">
        <v>169.76</v>
      </c>
      <c r="H45" s="4">
        <v>1.02</v>
      </c>
    </row>
    <row r="46" spans="2:8">
      <c r="B46" s="2" t="s">
        <v>449</v>
      </c>
      <c r="C46" s="20"/>
      <c r="D46" s="2"/>
      <c r="E46" s="2"/>
      <c r="F46" s="8"/>
      <c r="G46" s="8">
        <f>SUM(G12:G45)</f>
        <v>15854.260000000002</v>
      </c>
      <c r="H46" s="8">
        <f>SUM(H12:H45)</f>
        <v>95.589999999999961</v>
      </c>
    </row>
    <row r="47" spans="2:8">
      <c r="B47" s="2" t="s">
        <v>450</v>
      </c>
      <c r="C47" s="20"/>
      <c r="D47" s="2"/>
      <c r="E47" s="2"/>
      <c r="F47" s="8"/>
      <c r="G47" s="8">
        <v>712.44</v>
      </c>
      <c r="H47" s="8">
        <v>4.3</v>
      </c>
    </row>
    <row r="48" spans="2:8">
      <c r="B48" s="2" t="s">
        <v>361</v>
      </c>
      <c r="C48" s="20"/>
      <c r="D48" s="2"/>
      <c r="E48" s="2"/>
      <c r="F48" s="8"/>
      <c r="G48" s="8">
        <v>16566.7</v>
      </c>
      <c r="H48" s="8">
        <v>99.92</v>
      </c>
    </row>
    <row r="49" spans="2:8">
      <c r="B49" s="2" t="s">
        <v>362</v>
      </c>
      <c r="C49" s="20"/>
      <c r="D49" s="2"/>
      <c r="E49" s="2"/>
      <c r="F49" s="8"/>
      <c r="G49" s="8">
        <v>14.255798089998734</v>
      </c>
      <c r="H49" s="8">
        <v>7.9999999999998295E-2</v>
      </c>
    </row>
    <row r="50" spans="2:8">
      <c r="B50" s="2" t="s">
        <v>363</v>
      </c>
      <c r="C50" s="20"/>
      <c r="D50" s="2"/>
      <c r="E50" s="2"/>
      <c r="F50" s="8"/>
      <c r="G50" s="8">
        <v>16580.955798089999</v>
      </c>
      <c r="H50" s="8">
        <v>100</v>
      </c>
    </row>
    <row r="51" spans="2:8">
      <c r="B51" s="1" t="s">
        <v>364</v>
      </c>
    </row>
    <row r="52" spans="2:8">
      <c r="B52" s="1" t="s">
        <v>365</v>
      </c>
    </row>
    <row r="53" spans="2:8">
      <c r="B53" s="1" t="s">
        <v>366</v>
      </c>
      <c r="C53" s="21">
        <v>44561</v>
      </c>
    </row>
    <row r="54" spans="2:8" ht="25.5">
      <c r="B54" s="9" t="s">
        <v>367</v>
      </c>
      <c r="C54" s="18" t="s">
        <v>368</v>
      </c>
    </row>
    <row r="55" spans="2:8">
      <c r="B55" s="2"/>
    </row>
    <row r="56" spans="2:8">
      <c r="B56" s="2" t="s">
        <v>369</v>
      </c>
    </row>
    <row r="57" spans="2:8">
      <c r="B57" s="2" t="s">
        <v>451</v>
      </c>
    </row>
    <row r="58" spans="2:8">
      <c r="B58" s="2" t="s">
        <v>370</v>
      </c>
    </row>
    <row r="59" spans="2:8">
      <c r="B59" s="2" t="s">
        <v>617</v>
      </c>
      <c r="C59" s="20"/>
    </row>
    <row r="60" spans="2:8">
      <c r="B60" s="2" t="s">
        <v>618</v>
      </c>
      <c r="C60" s="20"/>
    </row>
    <row r="61" spans="2:8">
      <c r="B61" s="2" t="s">
        <v>619</v>
      </c>
      <c r="C61" s="20"/>
    </row>
    <row r="62" spans="2:8">
      <c r="B62" s="2" t="s">
        <v>620</v>
      </c>
      <c r="C62" s="20"/>
    </row>
    <row r="63" spans="2:8">
      <c r="B63" s="2" t="s">
        <v>621</v>
      </c>
      <c r="C63" s="20"/>
    </row>
    <row r="64" spans="2:8">
      <c r="B64" s="2" t="s">
        <v>622</v>
      </c>
      <c r="C64" s="20"/>
    </row>
    <row r="65" spans="2:3">
      <c r="B65" s="2" t="s">
        <v>623</v>
      </c>
      <c r="C65" s="20"/>
    </row>
    <row r="66" spans="2:3">
      <c r="B66" s="2" t="s">
        <v>624</v>
      </c>
      <c r="C66" s="20"/>
    </row>
    <row r="67" spans="2:3">
      <c r="B67" s="39" t="s">
        <v>1589</v>
      </c>
      <c r="C67" s="20"/>
    </row>
    <row r="68" spans="2:3">
      <c r="B68" s="39" t="s">
        <v>371</v>
      </c>
    </row>
    <row r="69" spans="2:3">
      <c r="B69" s="39" t="s">
        <v>372</v>
      </c>
    </row>
  </sheetData>
  <mergeCells count="3">
    <mergeCell ref="B1:E1"/>
    <mergeCell ref="C3:C7"/>
    <mergeCell ref="D3:D7"/>
  </mergeCells>
  <phoneticPr fontId="0" type="noConversion"/>
  <hyperlinks>
    <hyperlink ref="A1" location="Index!A1" display="Index" xr:uid="{00000000-0004-0000-0A00-000000000000}"/>
  </hyperlinks>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I82"/>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314</v>
      </c>
      <c r="C1" s="375"/>
      <c r="D1" s="375"/>
      <c r="E1" s="375"/>
    </row>
    <row r="2" spans="1:9" ht="13.5" thickBot="1"/>
    <row r="3" spans="1:9" s="10" customFormat="1" ht="15">
      <c r="B3" s="22" t="s">
        <v>1024</v>
      </c>
      <c r="C3" s="376"/>
      <c r="D3" s="379"/>
      <c r="F3" s="16"/>
      <c r="G3" s="16"/>
      <c r="H3" s="16"/>
    </row>
    <row r="4" spans="1:9" s="10" customFormat="1" ht="15">
      <c r="B4" s="24" t="s">
        <v>1025</v>
      </c>
      <c r="C4" s="377"/>
      <c r="D4" s="380"/>
      <c r="F4" s="16"/>
      <c r="G4" s="16"/>
      <c r="H4" s="16"/>
    </row>
    <row r="5" spans="1:9" s="10" customFormat="1" ht="15">
      <c r="B5" s="24" t="s">
        <v>960</v>
      </c>
      <c r="C5" s="377"/>
      <c r="D5" s="380"/>
      <c r="F5" s="16"/>
      <c r="G5" s="16"/>
      <c r="H5" s="16"/>
    </row>
    <row r="6" spans="1:9" s="10" customFormat="1" ht="15">
      <c r="B6" s="23" t="s">
        <v>979</v>
      </c>
      <c r="C6" s="377"/>
      <c r="D6" s="380"/>
      <c r="F6" s="16"/>
      <c r="G6" s="16"/>
      <c r="H6" s="16"/>
    </row>
    <row r="7" spans="1:9" s="10" customFormat="1" ht="30.75" thickBot="1">
      <c r="B7" s="25" t="s">
        <v>1026</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1104</v>
      </c>
      <c r="C15" s="18" t="s">
        <v>376</v>
      </c>
      <c r="D15" s="1" t="s">
        <v>408</v>
      </c>
      <c r="E15" s="1" t="s">
        <v>409</v>
      </c>
      <c r="F15" s="4">
        <v>387500</v>
      </c>
      <c r="G15" s="4">
        <v>7346.61</v>
      </c>
      <c r="H15" s="4">
        <v>9.08</v>
      </c>
    </row>
    <row r="16" spans="1:9">
      <c r="B16" s="1" t="s">
        <v>1378</v>
      </c>
      <c r="C16" s="18" t="s">
        <v>376</v>
      </c>
      <c r="D16" s="1" t="s">
        <v>527</v>
      </c>
      <c r="E16" s="1" t="s">
        <v>733</v>
      </c>
      <c r="F16" s="4">
        <v>1552340</v>
      </c>
      <c r="G16" s="4">
        <v>4654.6899999999996</v>
      </c>
      <c r="H16" s="4">
        <v>5.75</v>
      </c>
    </row>
    <row r="17" spans="2:8">
      <c r="B17" s="1" t="s">
        <v>1509</v>
      </c>
      <c r="C17" s="18" t="s">
        <v>376</v>
      </c>
      <c r="D17" s="1" t="s">
        <v>394</v>
      </c>
      <c r="E17" s="1" t="s">
        <v>395</v>
      </c>
      <c r="F17" s="4">
        <v>205000</v>
      </c>
      <c r="G17" s="4">
        <v>3929.85</v>
      </c>
      <c r="H17" s="4">
        <v>4.8600000000000003</v>
      </c>
    </row>
    <row r="18" spans="2:8">
      <c r="B18" s="1" t="s">
        <v>1166</v>
      </c>
      <c r="C18" s="18" t="s">
        <v>376</v>
      </c>
      <c r="D18" s="1" t="s">
        <v>394</v>
      </c>
      <c r="E18" s="1" t="s">
        <v>744</v>
      </c>
      <c r="F18" s="4">
        <v>156066</v>
      </c>
      <c r="G18" s="4">
        <v>3561.11</v>
      </c>
      <c r="H18" s="4">
        <v>4.4000000000000004</v>
      </c>
    </row>
    <row r="19" spans="2:8">
      <c r="B19" s="1" t="s">
        <v>1114</v>
      </c>
      <c r="C19" s="18" t="s">
        <v>376</v>
      </c>
      <c r="D19" s="1" t="s">
        <v>422</v>
      </c>
      <c r="E19" s="1" t="s">
        <v>760</v>
      </c>
      <c r="F19" s="4">
        <v>136000</v>
      </c>
      <c r="G19" s="4">
        <v>3211.44</v>
      </c>
      <c r="H19" s="4">
        <v>3.97</v>
      </c>
    </row>
    <row r="20" spans="2:8">
      <c r="B20" s="1" t="s">
        <v>1363</v>
      </c>
      <c r="C20" s="18" t="s">
        <v>376</v>
      </c>
      <c r="D20" s="1" t="s">
        <v>499</v>
      </c>
      <c r="E20" s="1" t="s">
        <v>513</v>
      </c>
      <c r="F20" s="4">
        <v>1462333</v>
      </c>
      <c r="G20" s="4">
        <v>2989.01</v>
      </c>
      <c r="H20" s="4">
        <v>3.69</v>
      </c>
    </row>
    <row r="21" spans="2:8">
      <c r="B21" s="1" t="s">
        <v>1366</v>
      </c>
      <c r="C21" s="18" t="s">
        <v>376</v>
      </c>
      <c r="D21" s="1" t="s">
        <v>422</v>
      </c>
      <c r="E21" s="1" t="s">
        <v>689</v>
      </c>
      <c r="F21" s="4">
        <v>113000</v>
      </c>
      <c r="G21" s="4">
        <v>2523.9699999999998</v>
      </c>
      <c r="H21" s="4">
        <v>3.12</v>
      </c>
    </row>
    <row r="22" spans="2:8">
      <c r="B22" s="1" t="s">
        <v>1127</v>
      </c>
      <c r="C22" s="18" t="s">
        <v>376</v>
      </c>
      <c r="D22" s="1" t="s">
        <v>419</v>
      </c>
      <c r="E22" s="1" t="s">
        <v>420</v>
      </c>
      <c r="F22" s="4">
        <v>31300</v>
      </c>
      <c r="G22" s="4">
        <v>2376</v>
      </c>
      <c r="H22" s="4">
        <v>2.94</v>
      </c>
    </row>
    <row r="23" spans="2:8">
      <c r="B23" s="1" t="s">
        <v>1365</v>
      </c>
      <c r="C23" s="18" t="s">
        <v>376</v>
      </c>
      <c r="D23" s="1" t="s">
        <v>499</v>
      </c>
      <c r="E23" s="1" t="s">
        <v>640</v>
      </c>
      <c r="F23" s="4">
        <v>1845000</v>
      </c>
      <c r="G23" s="4">
        <v>2295.1799999999998</v>
      </c>
      <c r="H23" s="4">
        <v>2.84</v>
      </c>
    </row>
    <row r="24" spans="2:8">
      <c r="B24" s="1" t="s">
        <v>1561</v>
      </c>
      <c r="C24" s="18" t="s">
        <v>376</v>
      </c>
      <c r="D24" s="1" t="s">
        <v>406</v>
      </c>
      <c r="E24" s="1" t="s">
        <v>407</v>
      </c>
      <c r="F24" s="4">
        <v>245000</v>
      </c>
      <c r="G24" s="4">
        <v>2248</v>
      </c>
      <c r="H24" s="4">
        <v>2.78</v>
      </c>
    </row>
    <row r="25" spans="2:8">
      <c r="B25" s="1" t="s">
        <v>1436</v>
      </c>
      <c r="C25" s="18" t="s">
        <v>376</v>
      </c>
      <c r="D25" s="1" t="s">
        <v>394</v>
      </c>
      <c r="E25" s="1" t="s">
        <v>785</v>
      </c>
      <c r="F25" s="4">
        <v>25512</v>
      </c>
      <c r="G25" s="4">
        <v>2241.08</v>
      </c>
      <c r="H25" s="4">
        <v>2.77</v>
      </c>
    </row>
    <row r="26" spans="2:8">
      <c r="B26" s="1" t="s">
        <v>1082</v>
      </c>
      <c r="C26" s="18" t="s">
        <v>376</v>
      </c>
      <c r="D26" s="1" t="s">
        <v>419</v>
      </c>
      <c r="E26" s="1" t="s">
        <v>599</v>
      </c>
      <c r="F26" s="4">
        <v>137000</v>
      </c>
      <c r="G26" s="4">
        <v>2222.48</v>
      </c>
      <c r="H26" s="4">
        <v>2.75</v>
      </c>
    </row>
    <row r="27" spans="2:8">
      <c r="B27" s="1" t="s">
        <v>1132</v>
      </c>
      <c r="C27" s="18" t="s">
        <v>376</v>
      </c>
      <c r="D27" s="1" t="s">
        <v>527</v>
      </c>
      <c r="E27" s="1" t="s">
        <v>688</v>
      </c>
      <c r="F27" s="4">
        <v>555000</v>
      </c>
      <c r="G27" s="4">
        <v>2167</v>
      </c>
      <c r="H27" s="4">
        <v>2.68</v>
      </c>
    </row>
    <row r="28" spans="2:8">
      <c r="B28" s="1" t="s">
        <v>1368</v>
      </c>
      <c r="C28" s="18" t="s">
        <v>376</v>
      </c>
      <c r="D28" s="1" t="s">
        <v>394</v>
      </c>
      <c r="E28" s="1" t="s">
        <v>690</v>
      </c>
      <c r="F28" s="4">
        <v>227000</v>
      </c>
      <c r="G28" s="4">
        <v>2137.89</v>
      </c>
      <c r="H28" s="4">
        <v>2.64</v>
      </c>
    </row>
    <row r="29" spans="2:8">
      <c r="B29" s="1" t="s">
        <v>1138</v>
      </c>
      <c r="C29" s="18" t="s">
        <v>376</v>
      </c>
      <c r="D29" s="1" t="s">
        <v>419</v>
      </c>
      <c r="E29" s="1" t="s">
        <v>428</v>
      </c>
      <c r="F29" s="4">
        <v>95000</v>
      </c>
      <c r="G29" s="4">
        <v>2104.96</v>
      </c>
      <c r="H29" s="4">
        <v>2.6</v>
      </c>
    </row>
    <row r="30" spans="2:8">
      <c r="B30" s="1" t="s">
        <v>1562</v>
      </c>
      <c r="C30" s="18" t="s">
        <v>376</v>
      </c>
      <c r="D30" s="1" t="s">
        <v>394</v>
      </c>
      <c r="E30" s="1" t="s">
        <v>786</v>
      </c>
      <c r="F30" s="4">
        <v>104000</v>
      </c>
      <c r="G30" s="4">
        <v>2067.6799999999998</v>
      </c>
      <c r="H30" s="4">
        <v>2.56</v>
      </c>
    </row>
    <row r="31" spans="2:8">
      <c r="B31" s="1" t="s">
        <v>1417</v>
      </c>
      <c r="C31" s="18" t="s">
        <v>376</v>
      </c>
      <c r="D31" s="1" t="s">
        <v>422</v>
      </c>
      <c r="E31" s="1" t="s">
        <v>423</v>
      </c>
      <c r="F31" s="4">
        <v>114300</v>
      </c>
      <c r="G31" s="4">
        <v>2042.43</v>
      </c>
      <c r="H31" s="4">
        <v>2.52</v>
      </c>
    </row>
    <row r="32" spans="2:8">
      <c r="B32" s="1" t="s">
        <v>1377</v>
      </c>
      <c r="C32" s="18" t="s">
        <v>376</v>
      </c>
      <c r="D32" s="1" t="s">
        <v>396</v>
      </c>
      <c r="E32" s="1" t="s">
        <v>435</v>
      </c>
      <c r="F32" s="4">
        <v>7800</v>
      </c>
      <c r="G32" s="4">
        <v>1978.14</v>
      </c>
      <c r="H32" s="4">
        <v>2.44</v>
      </c>
    </row>
    <row r="33" spans="2:8">
      <c r="B33" s="1" t="s">
        <v>1083</v>
      </c>
      <c r="C33" s="18" t="s">
        <v>376</v>
      </c>
      <c r="D33" s="1" t="s">
        <v>379</v>
      </c>
      <c r="E33" s="1" t="s">
        <v>380</v>
      </c>
      <c r="F33" s="4">
        <v>82000</v>
      </c>
      <c r="G33" s="4">
        <v>1941.88</v>
      </c>
      <c r="H33" s="4">
        <v>2.4</v>
      </c>
    </row>
    <row r="34" spans="2:8">
      <c r="B34" s="1" t="s">
        <v>1080</v>
      </c>
      <c r="C34" s="18" t="s">
        <v>376</v>
      </c>
      <c r="D34" s="1" t="s">
        <v>431</v>
      </c>
      <c r="E34" s="1" t="s">
        <v>672</v>
      </c>
      <c r="F34" s="4">
        <v>252000</v>
      </c>
      <c r="G34" s="4">
        <v>1840.36</v>
      </c>
      <c r="H34" s="4">
        <v>2.27</v>
      </c>
    </row>
    <row r="35" spans="2:8">
      <c r="B35" s="1" t="s">
        <v>1454</v>
      </c>
      <c r="C35" s="18" t="s">
        <v>376</v>
      </c>
      <c r="D35" s="1" t="s">
        <v>422</v>
      </c>
      <c r="E35" s="1" t="s">
        <v>758</v>
      </c>
      <c r="F35" s="4">
        <v>4210</v>
      </c>
      <c r="G35" s="4">
        <v>1775.4</v>
      </c>
      <c r="H35" s="4">
        <v>2.19</v>
      </c>
    </row>
    <row r="36" spans="2:8">
      <c r="B36" s="1" t="s">
        <v>1096</v>
      </c>
      <c r="C36" s="18" t="s">
        <v>376</v>
      </c>
      <c r="D36" s="1" t="s">
        <v>499</v>
      </c>
      <c r="E36" s="1" t="s">
        <v>608</v>
      </c>
      <c r="F36" s="4">
        <v>800000</v>
      </c>
      <c r="G36" s="4">
        <v>1767.6</v>
      </c>
      <c r="H36" s="4">
        <v>2.1800000000000002</v>
      </c>
    </row>
    <row r="37" spans="2:8">
      <c r="B37" s="1" t="s">
        <v>1474</v>
      </c>
      <c r="C37" s="18" t="s">
        <v>376</v>
      </c>
      <c r="D37" s="1" t="s">
        <v>436</v>
      </c>
      <c r="E37" s="1" t="s">
        <v>749</v>
      </c>
      <c r="F37" s="4">
        <v>265000</v>
      </c>
      <c r="G37" s="4">
        <v>1682.35</v>
      </c>
      <c r="H37" s="4">
        <v>2.08</v>
      </c>
    </row>
    <row r="38" spans="2:8">
      <c r="B38" s="1" t="s">
        <v>1461</v>
      </c>
      <c r="C38" s="18" t="s">
        <v>376</v>
      </c>
      <c r="D38" s="1" t="s">
        <v>394</v>
      </c>
      <c r="E38" s="1" t="s">
        <v>740</v>
      </c>
      <c r="F38" s="4">
        <v>88400</v>
      </c>
      <c r="G38" s="4">
        <v>1655.25</v>
      </c>
      <c r="H38" s="4">
        <v>2.0499999999999998</v>
      </c>
    </row>
    <row r="39" spans="2:8">
      <c r="B39" s="1" t="s">
        <v>1131</v>
      </c>
      <c r="C39" s="18" t="s">
        <v>376</v>
      </c>
      <c r="D39" s="1" t="s">
        <v>419</v>
      </c>
      <c r="E39" s="1" t="s">
        <v>614</v>
      </c>
      <c r="F39" s="4">
        <v>5950</v>
      </c>
      <c r="G39" s="4">
        <v>1605.75</v>
      </c>
      <c r="H39" s="4">
        <v>1.98</v>
      </c>
    </row>
    <row r="40" spans="2:8">
      <c r="B40" s="1" t="s">
        <v>1370</v>
      </c>
      <c r="C40" s="18" t="s">
        <v>376</v>
      </c>
      <c r="D40" s="1" t="s">
        <v>499</v>
      </c>
      <c r="E40" s="1" t="s">
        <v>691</v>
      </c>
      <c r="F40" s="4">
        <v>300000</v>
      </c>
      <c r="G40" s="4">
        <v>1437.3</v>
      </c>
      <c r="H40" s="4">
        <v>1.78</v>
      </c>
    </row>
    <row r="41" spans="2:8">
      <c r="B41" s="1" t="s">
        <v>1124</v>
      </c>
      <c r="C41" s="18" t="s">
        <v>376</v>
      </c>
      <c r="D41" s="1" t="s">
        <v>592</v>
      </c>
      <c r="E41" s="1" t="s">
        <v>598</v>
      </c>
      <c r="F41" s="4">
        <v>1400000</v>
      </c>
      <c r="G41" s="4">
        <v>1414</v>
      </c>
      <c r="H41" s="4">
        <v>1.75</v>
      </c>
    </row>
    <row r="42" spans="2:8">
      <c r="B42" s="1" t="s">
        <v>1496</v>
      </c>
      <c r="C42" s="18" t="s">
        <v>376</v>
      </c>
      <c r="D42" s="1" t="s">
        <v>394</v>
      </c>
      <c r="E42" s="1" t="s">
        <v>490</v>
      </c>
      <c r="F42" s="4">
        <v>112000</v>
      </c>
      <c r="G42" s="4">
        <v>1366.68</v>
      </c>
      <c r="H42" s="4">
        <v>1.69</v>
      </c>
    </row>
    <row r="43" spans="2:8">
      <c r="B43" s="1" t="s">
        <v>1473</v>
      </c>
      <c r="C43" s="18" t="s">
        <v>376</v>
      </c>
      <c r="D43" s="1" t="s">
        <v>527</v>
      </c>
      <c r="E43" s="1" t="s">
        <v>748</v>
      </c>
      <c r="F43" s="4">
        <v>126000</v>
      </c>
      <c r="G43" s="4">
        <v>1241.54</v>
      </c>
      <c r="H43" s="4">
        <v>1.53</v>
      </c>
    </row>
    <row r="44" spans="2:8">
      <c r="B44" s="1" t="s">
        <v>1371</v>
      </c>
      <c r="C44" s="18" t="s">
        <v>376</v>
      </c>
      <c r="D44" s="1" t="s">
        <v>499</v>
      </c>
      <c r="E44" s="1" t="s">
        <v>695</v>
      </c>
      <c r="F44" s="4">
        <v>1370000</v>
      </c>
      <c r="G44" s="4">
        <v>1198.75</v>
      </c>
      <c r="H44" s="4">
        <v>1.48</v>
      </c>
    </row>
    <row r="45" spans="2:8">
      <c r="B45" s="1" t="s">
        <v>1118</v>
      </c>
      <c r="C45" s="18" t="s">
        <v>376</v>
      </c>
      <c r="D45" s="1" t="s">
        <v>527</v>
      </c>
      <c r="E45" s="1" t="s">
        <v>787</v>
      </c>
      <c r="F45" s="4">
        <v>62000</v>
      </c>
      <c r="G45" s="4">
        <v>1160.52</v>
      </c>
      <c r="H45" s="4">
        <v>1.43</v>
      </c>
    </row>
    <row r="46" spans="2:8">
      <c r="B46" s="1" t="s">
        <v>1435</v>
      </c>
      <c r="C46" s="18" t="s">
        <v>376</v>
      </c>
      <c r="D46" s="1" t="s">
        <v>431</v>
      </c>
      <c r="E46" s="1" t="s">
        <v>432</v>
      </c>
      <c r="F46" s="4">
        <v>1130000</v>
      </c>
      <c r="G46" s="4">
        <v>1127.74</v>
      </c>
      <c r="H46" s="4">
        <v>1.39</v>
      </c>
    </row>
    <row r="47" spans="2:8">
      <c r="B47" s="1" t="s">
        <v>1202</v>
      </c>
      <c r="C47" s="18" t="s">
        <v>376</v>
      </c>
      <c r="D47" s="1" t="s">
        <v>436</v>
      </c>
      <c r="E47" s="1" t="s">
        <v>437</v>
      </c>
      <c r="F47" s="4">
        <v>215000</v>
      </c>
      <c r="G47" s="4">
        <v>1011.36</v>
      </c>
      <c r="H47" s="4">
        <v>1.25</v>
      </c>
    </row>
    <row r="48" spans="2:8">
      <c r="B48" s="1" t="s">
        <v>1482</v>
      </c>
      <c r="C48" s="18" t="s">
        <v>376</v>
      </c>
      <c r="D48" s="1" t="s">
        <v>431</v>
      </c>
      <c r="E48" s="1" t="s">
        <v>469</v>
      </c>
      <c r="F48" s="4">
        <v>132800</v>
      </c>
      <c r="G48" s="4">
        <v>991.55</v>
      </c>
      <c r="H48" s="4">
        <v>1.23</v>
      </c>
    </row>
    <row r="49" spans="2:8">
      <c r="B49" s="1" t="s">
        <v>444</v>
      </c>
      <c r="C49" s="18" t="s">
        <v>376</v>
      </c>
      <c r="D49" s="1" t="s">
        <v>422</v>
      </c>
      <c r="E49" s="1" t="s">
        <v>445</v>
      </c>
      <c r="F49" s="4">
        <v>132462</v>
      </c>
      <c r="G49" s="4">
        <v>785.83</v>
      </c>
      <c r="H49" s="4">
        <v>0.97</v>
      </c>
    </row>
    <row r="50" spans="2:8">
      <c r="B50" s="1" t="s">
        <v>446</v>
      </c>
      <c r="C50" s="18" t="s">
        <v>376</v>
      </c>
      <c r="D50" s="1" t="s">
        <v>447</v>
      </c>
      <c r="E50" s="1" t="s">
        <v>448</v>
      </c>
      <c r="F50" s="4">
        <v>102970</v>
      </c>
      <c r="G50" s="4">
        <v>782.47</v>
      </c>
      <c r="H50" s="4">
        <v>0.97</v>
      </c>
    </row>
    <row r="51" spans="2:8">
      <c r="B51" s="1" t="s">
        <v>1563</v>
      </c>
      <c r="C51" s="18" t="s">
        <v>376</v>
      </c>
      <c r="D51" s="1" t="s">
        <v>499</v>
      </c>
      <c r="E51" s="1" t="s">
        <v>788</v>
      </c>
      <c r="F51" s="4">
        <v>600000</v>
      </c>
      <c r="G51" s="4">
        <v>654.29999999999995</v>
      </c>
      <c r="H51" s="4">
        <v>0.81</v>
      </c>
    </row>
    <row r="52" spans="2:8">
      <c r="B52" s="1" t="s">
        <v>1564</v>
      </c>
      <c r="C52" s="18" t="s">
        <v>376</v>
      </c>
      <c r="D52" s="1" t="s">
        <v>412</v>
      </c>
      <c r="E52" s="1" t="s">
        <v>789</v>
      </c>
      <c r="F52" s="4">
        <v>24690</v>
      </c>
      <c r="G52" s="4">
        <v>614.13</v>
      </c>
      <c r="H52" s="4">
        <v>0.76</v>
      </c>
    </row>
    <row r="53" spans="2:8">
      <c r="B53" s="1" t="s">
        <v>1565</v>
      </c>
      <c r="C53" s="18" t="s">
        <v>376</v>
      </c>
      <c r="D53" s="1" t="s">
        <v>394</v>
      </c>
      <c r="E53" s="1" t="s">
        <v>790</v>
      </c>
      <c r="F53" s="4">
        <v>51490</v>
      </c>
      <c r="G53" s="4">
        <v>603.13</v>
      </c>
      <c r="H53" s="4">
        <v>0.75</v>
      </c>
    </row>
    <row r="54" spans="2:8" s="10" customFormat="1">
      <c r="B54" s="15" t="s">
        <v>925</v>
      </c>
      <c r="C54" s="130"/>
      <c r="F54" s="16"/>
      <c r="G54" s="13">
        <f>SUM(G15:G53)</f>
        <v>78755.410000000018</v>
      </c>
      <c r="H54" s="13">
        <f>SUM(H15:H53)</f>
        <v>97.330000000000041</v>
      </c>
    </row>
    <row r="55" spans="2:8" s="10" customFormat="1">
      <c r="B55" s="11" t="s">
        <v>2485</v>
      </c>
      <c r="C55" s="130"/>
      <c r="F55" s="16"/>
      <c r="G55" s="13"/>
      <c r="H55" s="13"/>
    </row>
    <row r="56" spans="2:8" s="10" customFormat="1">
      <c r="B56" s="11" t="s">
        <v>2486</v>
      </c>
      <c r="C56" s="130"/>
      <c r="F56" s="16"/>
      <c r="G56" s="13"/>
      <c r="H56" s="13"/>
    </row>
    <row r="57" spans="2:8" s="122" customFormat="1">
      <c r="B57" s="122" t="s">
        <v>498</v>
      </c>
      <c r="C57" s="121" t="s">
        <v>376</v>
      </c>
      <c r="D57" s="122" t="s">
        <v>499</v>
      </c>
      <c r="E57" s="122" t="s">
        <v>500</v>
      </c>
      <c r="F57" s="123">
        <v>699600</v>
      </c>
      <c r="G57" s="123">
        <v>846.24</v>
      </c>
      <c r="H57" s="123">
        <v>1.05</v>
      </c>
    </row>
    <row r="58" spans="2:8" s="10" customFormat="1">
      <c r="B58" s="11" t="s">
        <v>928</v>
      </c>
      <c r="C58" s="130"/>
      <c r="F58" s="16"/>
      <c r="G58" s="13">
        <f>SUM(G57)</f>
        <v>846.24</v>
      </c>
      <c r="H58" s="13">
        <f>SUM(H57)</f>
        <v>1.05</v>
      </c>
    </row>
    <row r="59" spans="2:8" s="10" customFormat="1">
      <c r="B59" s="11" t="s">
        <v>929</v>
      </c>
      <c r="C59" s="130"/>
      <c r="F59" s="16"/>
      <c r="G59" s="13">
        <f>+G54+G58</f>
        <v>79601.650000000023</v>
      </c>
      <c r="H59" s="13">
        <f>+H54+H58</f>
        <v>98.380000000000038</v>
      </c>
    </row>
    <row r="60" spans="2:8">
      <c r="B60" s="2" t="s">
        <v>450</v>
      </c>
      <c r="C60" s="20"/>
      <c r="D60" s="2"/>
      <c r="E60" s="2"/>
      <c r="F60" s="8"/>
      <c r="G60" s="8">
        <v>1459.8</v>
      </c>
      <c r="H60" s="8">
        <v>1.8</v>
      </c>
    </row>
    <row r="61" spans="2:8">
      <c r="B61" s="2" t="s">
        <v>361</v>
      </c>
      <c r="C61" s="20"/>
      <c r="D61" s="2"/>
      <c r="E61" s="2"/>
      <c r="F61" s="8"/>
      <c r="G61" s="8">
        <f>+G59+G60</f>
        <v>81061.450000000026</v>
      </c>
      <c r="H61" s="8">
        <f>+H59+H60</f>
        <v>100.18000000000004</v>
      </c>
    </row>
    <row r="62" spans="2:8">
      <c r="B62" s="2" t="s">
        <v>503</v>
      </c>
      <c r="C62" s="20"/>
      <c r="D62" s="2"/>
      <c r="E62" s="2"/>
      <c r="F62" s="8"/>
      <c r="G62" s="8">
        <f>+G63-G61</f>
        <v>-140.78468788001919</v>
      </c>
      <c r="H62" s="8">
        <f>+H63-H61</f>
        <v>-0.18000000000003524</v>
      </c>
    </row>
    <row r="63" spans="2:8">
      <c r="B63" s="2" t="s">
        <v>363</v>
      </c>
      <c r="C63" s="20"/>
      <c r="D63" s="2"/>
      <c r="E63" s="2"/>
      <c r="F63" s="8"/>
      <c r="G63" s="8">
        <v>80920.665312120007</v>
      </c>
      <c r="H63" s="8">
        <v>100</v>
      </c>
    </row>
    <row r="64" spans="2:8">
      <c r="B64" s="1" t="s">
        <v>364</v>
      </c>
    </row>
    <row r="65" spans="2:3">
      <c r="B65" s="1" t="s">
        <v>365</v>
      </c>
    </row>
    <row r="66" spans="2:3">
      <c r="B66" s="1" t="s">
        <v>366</v>
      </c>
      <c r="C66" s="21">
        <v>44561</v>
      </c>
    </row>
    <row r="67" spans="2:3" ht="25.5">
      <c r="B67" s="9" t="s">
        <v>367</v>
      </c>
      <c r="C67" s="18" t="s">
        <v>368</v>
      </c>
    </row>
    <row r="68" spans="2:3">
      <c r="B68" s="2"/>
    </row>
    <row r="69" spans="2:3">
      <c r="B69" s="2" t="s">
        <v>369</v>
      </c>
    </row>
    <row r="70" spans="2:3">
      <c r="B70" s="2" t="s">
        <v>451</v>
      </c>
    </row>
    <row r="71" spans="2:3">
      <c r="B71" s="2" t="s">
        <v>370</v>
      </c>
    </row>
    <row r="72" spans="2:3">
      <c r="B72" s="2" t="s">
        <v>791</v>
      </c>
      <c r="C72" s="20"/>
    </row>
    <row r="73" spans="2:3">
      <c r="B73" s="2" t="s">
        <v>792</v>
      </c>
      <c r="C73" s="20"/>
    </row>
    <row r="74" spans="2:3">
      <c r="B74" s="2" t="s">
        <v>793</v>
      </c>
      <c r="C74" s="20"/>
    </row>
    <row r="75" spans="2:3">
      <c r="B75" s="2" t="s">
        <v>938</v>
      </c>
      <c r="C75" s="20"/>
    </row>
    <row r="76" spans="2:3">
      <c r="B76" s="2" t="s">
        <v>794</v>
      </c>
      <c r="C76" s="20"/>
    </row>
    <row r="77" spans="2:3">
      <c r="B77" s="2" t="s">
        <v>795</v>
      </c>
      <c r="C77" s="20"/>
    </row>
    <row r="78" spans="2:3">
      <c r="B78" s="2" t="s">
        <v>939</v>
      </c>
      <c r="C78" s="20"/>
    </row>
    <row r="79" spans="2:3">
      <c r="B79" s="2" t="s">
        <v>796</v>
      </c>
      <c r="C79" s="20"/>
    </row>
    <row r="80" spans="2:3">
      <c r="B80" s="39" t="s">
        <v>1619</v>
      </c>
      <c r="C80" s="20"/>
    </row>
    <row r="81" spans="2:2">
      <c r="B81" s="39" t="s">
        <v>371</v>
      </c>
    </row>
    <row r="82" spans="2:2">
      <c r="B82" s="39" t="s">
        <v>372</v>
      </c>
    </row>
  </sheetData>
  <mergeCells count="3">
    <mergeCell ref="B1:E1"/>
    <mergeCell ref="C3:C7"/>
    <mergeCell ref="D3:D7"/>
  </mergeCells>
  <phoneticPr fontId="0" type="noConversion"/>
  <hyperlinks>
    <hyperlink ref="A1" location="Index!A1" display="Index" xr:uid="{00000000-0004-0000-1100-000000000000}"/>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I65"/>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248</v>
      </c>
      <c r="B1" s="375" t="s">
        <v>306</v>
      </c>
      <c r="C1" s="375"/>
      <c r="D1" s="375"/>
      <c r="E1" s="375"/>
    </row>
    <row r="2" spans="1:9" ht="13.5" thickBot="1"/>
    <row r="3" spans="1:9" s="10" customFormat="1" ht="15">
      <c r="B3" s="22" t="s">
        <v>1027</v>
      </c>
      <c r="C3" s="376"/>
      <c r="D3" s="379"/>
      <c r="F3" s="16"/>
      <c r="G3" s="16"/>
      <c r="H3" s="16"/>
    </row>
    <row r="4" spans="1:9" s="10" customFormat="1" ht="15">
      <c r="B4" s="23" t="s">
        <v>1028</v>
      </c>
      <c r="C4" s="377"/>
      <c r="D4" s="380"/>
      <c r="F4" s="16"/>
      <c r="G4" s="16"/>
      <c r="H4" s="16"/>
    </row>
    <row r="5" spans="1:9" s="10" customFormat="1" ht="15">
      <c r="B5" s="36"/>
      <c r="C5" s="377"/>
      <c r="D5" s="380"/>
      <c r="F5" s="16"/>
      <c r="G5" s="16"/>
      <c r="H5" s="16"/>
    </row>
    <row r="6" spans="1:9" s="10" customFormat="1" ht="15">
      <c r="B6" s="23" t="s">
        <v>960</v>
      </c>
      <c r="C6" s="377"/>
      <c r="D6" s="380"/>
      <c r="F6" s="16"/>
      <c r="G6" s="16"/>
      <c r="H6" s="16"/>
    </row>
    <row r="7" spans="1:9" s="10" customFormat="1" ht="15">
      <c r="B7" s="23" t="s">
        <v>975</v>
      </c>
      <c r="C7" s="377"/>
      <c r="D7" s="380"/>
      <c r="F7" s="16"/>
      <c r="G7" s="16"/>
      <c r="H7" s="16"/>
    </row>
    <row r="8" spans="1:9" s="10" customFormat="1" ht="30.75" thickBot="1">
      <c r="B8" s="25" t="s">
        <v>1029</v>
      </c>
      <c r="C8" s="378"/>
      <c r="D8" s="381"/>
      <c r="F8" s="16"/>
      <c r="G8" s="16"/>
      <c r="H8" s="16"/>
    </row>
    <row r="9" spans="1:9" s="10" customFormat="1">
      <c r="C9" s="12" t="s">
        <v>963</v>
      </c>
      <c r="D9" s="12" t="s">
        <v>964</v>
      </c>
      <c r="F9" s="16"/>
      <c r="G9" s="16"/>
      <c r="H9" s="16"/>
    </row>
    <row r="11" spans="1:9">
      <c r="B11" s="1" t="s">
        <v>342</v>
      </c>
    </row>
    <row r="13" spans="1:9">
      <c r="B13" s="5" t="s">
        <v>343</v>
      </c>
      <c r="C13" s="19" t="s">
        <v>344</v>
      </c>
      <c r="D13" s="5" t="s">
        <v>373</v>
      </c>
      <c r="E13" s="5" t="s">
        <v>346</v>
      </c>
      <c r="F13" s="6" t="s">
        <v>347</v>
      </c>
      <c r="G13" s="6" t="s">
        <v>348</v>
      </c>
      <c r="H13" s="6" t="s">
        <v>349</v>
      </c>
      <c r="I13" s="2" t="s">
        <v>374</v>
      </c>
    </row>
    <row r="14" spans="1:9">
      <c r="B14" s="2" t="s">
        <v>375</v>
      </c>
    </row>
    <row r="15" spans="1:9">
      <c r="B15" s="2" t="s">
        <v>351</v>
      </c>
    </row>
    <row r="16" spans="1:9">
      <c r="B16" s="1" t="s">
        <v>1083</v>
      </c>
      <c r="C16" s="18" t="s">
        <v>376</v>
      </c>
      <c r="D16" s="1" t="s">
        <v>379</v>
      </c>
      <c r="E16" s="1" t="s">
        <v>380</v>
      </c>
      <c r="F16" s="4">
        <v>57568</v>
      </c>
      <c r="G16" s="4">
        <v>1363.3</v>
      </c>
      <c r="H16" s="4">
        <v>12.14</v>
      </c>
    </row>
    <row r="17" spans="2:8">
      <c r="B17" s="1" t="s">
        <v>1105</v>
      </c>
      <c r="C17" s="18" t="s">
        <v>376</v>
      </c>
      <c r="D17" s="1" t="s">
        <v>381</v>
      </c>
      <c r="E17" s="1" t="s">
        <v>382</v>
      </c>
      <c r="F17" s="4">
        <v>62513</v>
      </c>
      <c r="G17" s="4">
        <v>1181.28</v>
      </c>
      <c r="H17" s="4">
        <v>10.52</v>
      </c>
    </row>
    <row r="18" spans="2:8">
      <c r="B18" s="1" t="s">
        <v>1362</v>
      </c>
      <c r="C18" s="18" t="s">
        <v>376</v>
      </c>
      <c r="D18" s="1" t="s">
        <v>377</v>
      </c>
      <c r="E18" s="1" t="s">
        <v>383</v>
      </c>
      <c r="F18" s="4">
        <v>74858</v>
      </c>
      <c r="G18" s="4">
        <v>1107.75</v>
      </c>
      <c r="H18" s="4">
        <v>9.8699999999999992</v>
      </c>
    </row>
    <row r="19" spans="2:8">
      <c r="B19" s="1" t="s">
        <v>1099</v>
      </c>
      <c r="C19" s="18" t="s">
        <v>376</v>
      </c>
      <c r="D19" s="1" t="s">
        <v>377</v>
      </c>
      <c r="E19" s="1" t="s">
        <v>378</v>
      </c>
      <c r="F19" s="4">
        <v>118723</v>
      </c>
      <c r="G19" s="4">
        <v>878.85</v>
      </c>
      <c r="H19" s="4">
        <v>7.83</v>
      </c>
    </row>
    <row r="20" spans="2:8">
      <c r="B20" s="1" t="s">
        <v>1095</v>
      </c>
      <c r="C20" s="18" t="s">
        <v>376</v>
      </c>
      <c r="D20" s="1" t="s">
        <v>389</v>
      </c>
      <c r="E20" s="1" t="s">
        <v>390</v>
      </c>
      <c r="F20" s="4">
        <v>30904</v>
      </c>
      <c r="G20" s="4">
        <v>799.44</v>
      </c>
      <c r="H20" s="4">
        <v>7.12</v>
      </c>
    </row>
    <row r="21" spans="2:8">
      <c r="B21" s="1" t="s">
        <v>1077</v>
      </c>
      <c r="C21" s="18" t="s">
        <v>376</v>
      </c>
      <c r="D21" s="1" t="s">
        <v>381</v>
      </c>
      <c r="E21" s="1" t="s">
        <v>384</v>
      </c>
      <c r="F21" s="4">
        <v>17721</v>
      </c>
      <c r="G21" s="4">
        <v>662.21</v>
      </c>
      <c r="H21" s="4">
        <v>5.9</v>
      </c>
    </row>
    <row r="22" spans="2:8">
      <c r="B22" s="1" t="s">
        <v>1091</v>
      </c>
      <c r="C22" s="18" t="s">
        <v>376</v>
      </c>
      <c r="D22" s="1" t="s">
        <v>377</v>
      </c>
      <c r="E22" s="1" t="s">
        <v>387</v>
      </c>
      <c r="F22" s="4">
        <v>22361</v>
      </c>
      <c r="G22" s="4">
        <v>401.67</v>
      </c>
      <c r="H22" s="4">
        <v>3.58</v>
      </c>
    </row>
    <row r="23" spans="2:8">
      <c r="B23" s="1" t="s">
        <v>1104</v>
      </c>
      <c r="C23" s="18" t="s">
        <v>376</v>
      </c>
      <c r="D23" s="1" t="s">
        <v>408</v>
      </c>
      <c r="E23" s="1" t="s">
        <v>409</v>
      </c>
      <c r="F23" s="4">
        <v>20666</v>
      </c>
      <c r="G23" s="4">
        <v>391.62</v>
      </c>
      <c r="H23" s="4">
        <v>3.49</v>
      </c>
    </row>
    <row r="24" spans="2:8">
      <c r="B24" s="1" t="s">
        <v>1076</v>
      </c>
      <c r="C24" s="18" t="s">
        <v>376</v>
      </c>
      <c r="D24" s="1" t="s">
        <v>396</v>
      </c>
      <c r="E24" s="1" t="s">
        <v>402</v>
      </c>
      <c r="F24" s="4">
        <v>15244</v>
      </c>
      <c r="G24" s="4">
        <v>359.72</v>
      </c>
      <c r="H24" s="4">
        <v>3.2</v>
      </c>
    </row>
    <row r="25" spans="2:8">
      <c r="B25" s="1" t="s">
        <v>1075</v>
      </c>
      <c r="C25" s="18" t="s">
        <v>376</v>
      </c>
      <c r="D25" s="1" t="s">
        <v>396</v>
      </c>
      <c r="E25" s="1" t="s">
        <v>397</v>
      </c>
      <c r="F25" s="4">
        <v>149247</v>
      </c>
      <c r="G25" s="4">
        <v>325.36</v>
      </c>
      <c r="H25" s="4">
        <v>2.9</v>
      </c>
    </row>
    <row r="26" spans="2:8">
      <c r="B26" s="1" t="s">
        <v>1073</v>
      </c>
      <c r="C26" s="18" t="s">
        <v>376</v>
      </c>
      <c r="D26" s="1" t="s">
        <v>377</v>
      </c>
      <c r="E26" s="1" t="s">
        <v>393</v>
      </c>
      <c r="F26" s="4">
        <v>46738</v>
      </c>
      <c r="G26" s="4">
        <v>317.14</v>
      </c>
      <c r="H26" s="4">
        <v>2.83</v>
      </c>
    </row>
    <row r="27" spans="2:8">
      <c r="B27" s="1" t="s">
        <v>1137</v>
      </c>
      <c r="C27" s="18" t="s">
        <v>376</v>
      </c>
      <c r="D27" s="1" t="s">
        <v>389</v>
      </c>
      <c r="E27" s="1" t="s">
        <v>666</v>
      </c>
      <c r="F27" s="4">
        <v>4536</v>
      </c>
      <c r="G27" s="4">
        <v>316.47000000000003</v>
      </c>
      <c r="H27" s="4">
        <v>2.82</v>
      </c>
    </row>
    <row r="28" spans="2:8">
      <c r="B28" s="1" t="s">
        <v>628</v>
      </c>
      <c r="C28" s="18" t="s">
        <v>376</v>
      </c>
      <c r="D28" s="1" t="s">
        <v>377</v>
      </c>
      <c r="E28" s="1" t="s">
        <v>629</v>
      </c>
      <c r="F28" s="4">
        <v>65599</v>
      </c>
      <c r="G28" s="4">
        <v>302.05</v>
      </c>
      <c r="H28" s="4">
        <v>2.69</v>
      </c>
    </row>
    <row r="29" spans="2:8">
      <c r="B29" s="1" t="s">
        <v>1100</v>
      </c>
      <c r="C29" s="18" t="s">
        <v>376</v>
      </c>
      <c r="D29" s="1" t="s">
        <v>391</v>
      </c>
      <c r="E29" s="1" t="s">
        <v>392</v>
      </c>
      <c r="F29" s="4">
        <v>41304</v>
      </c>
      <c r="G29" s="4">
        <v>282.45999999999998</v>
      </c>
      <c r="H29" s="4">
        <v>2.52</v>
      </c>
    </row>
    <row r="30" spans="2:8">
      <c r="B30" s="1" t="s">
        <v>1094</v>
      </c>
      <c r="C30" s="18" t="s">
        <v>376</v>
      </c>
      <c r="D30" s="1" t="s">
        <v>396</v>
      </c>
      <c r="E30" s="1" t="s">
        <v>529</v>
      </c>
      <c r="F30" s="4">
        <v>7688</v>
      </c>
      <c r="G30" s="4">
        <v>260</v>
      </c>
      <c r="H30" s="4">
        <v>2.3199999999999998</v>
      </c>
    </row>
    <row r="31" spans="2:8">
      <c r="B31" s="1" t="s">
        <v>1086</v>
      </c>
      <c r="C31" s="18" t="s">
        <v>376</v>
      </c>
      <c r="D31" s="1" t="s">
        <v>381</v>
      </c>
      <c r="E31" s="1" t="s">
        <v>512</v>
      </c>
      <c r="F31" s="4">
        <v>18508</v>
      </c>
      <c r="G31" s="4">
        <v>244.01</v>
      </c>
      <c r="H31" s="4">
        <v>2.17</v>
      </c>
    </row>
    <row r="32" spans="2:8">
      <c r="B32" s="1" t="s">
        <v>1188</v>
      </c>
      <c r="C32" s="18" t="s">
        <v>376</v>
      </c>
      <c r="D32" s="1" t="s">
        <v>381</v>
      </c>
      <c r="E32" s="1" t="s">
        <v>643</v>
      </c>
      <c r="F32" s="4">
        <v>10671</v>
      </c>
      <c r="G32" s="4">
        <v>191.07</v>
      </c>
      <c r="H32" s="4">
        <v>1.7</v>
      </c>
    </row>
    <row r="33" spans="2:8">
      <c r="B33" s="1" t="s">
        <v>1130</v>
      </c>
      <c r="C33" s="18" t="s">
        <v>376</v>
      </c>
      <c r="D33" s="1" t="s">
        <v>385</v>
      </c>
      <c r="E33" s="1" t="s">
        <v>386</v>
      </c>
      <c r="F33" s="4">
        <v>7069</v>
      </c>
      <c r="G33" s="4">
        <v>178.45</v>
      </c>
      <c r="H33" s="4">
        <v>1.59</v>
      </c>
    </row>
    <row r="34" spans="2:8">
      <c r="B34" s="1" t="s">
        <v>1207</v>
      </c>
      <c r="C34" s="18" t="s">
        <v>376</v>
      </c>
      <c r="D34" s="1" t="s">
        <v>381</v>
      </c>
      <c r="E34" s="1" t="s">
        <v>388</v>
      </c>
      <c r="F34" s="4">
        <v>24935</v>
      </c>
      <c r="G34" s="4">
        <v>178.34</v>
      </c>
      <c r="H34" s="4">
        <v>1.59</v>
      </c>
    </row>
    <row r="35" spans="2:8">
      <c r="B35" s="1" t="s">
        <v>1087</v>
      </c>
      <c r="C35" s="18" t="s">
        <v>376</v>
      </c>
      <c r="D35" s="1" t="s">
        <v>426</v>
      </c>
      <c r="E35" s="1" t="s">
        <v>631</v>
      </c>
      <c r="F35" s="4">
        <v>1023</v>
      </c>
      <c r="G35" s="4">
        <v>167.67</v>
      </c>
      <c r="H35" s="4">
        <v>1.49</v>
      </c>
    </row>
    <row r="36" spans="2:8">
      <c r="B36" s="1" t="s">
        <v>1416</v>
      </c>
      <c r="C36" s="18" t="s">
        <v>376</v>
      </c>
      <c r="D36" s="1" t="s">
        <v>538</v>
      </c>
      <c r="E36" s="1" t="s">
        <v>667</v>
      </c>
      <c r="F36" s="4">
        <v>2256</v>
      </c>
      <c r="G36" s="4">
        <v>167.55</v>
      </c>
      <c r="H36" s="4">
        <v>1.49</v>
      </c>
    </row>
    <row r="37" spans="2:8">
      <c r="B37" s="1" t="s">
        <v>1090</v>
      </c>
      <c r="C37" s="18" t="s">
        <v>376</v>
      </c>
      <c r="D37" s="1" t="s">
        <v>410</v>
      </c>
      <c r="E37" s="1" t="s">
        <v>421</v>
      </c>
      <c r="F37" s="4">
        <v>18299</v>
      </c>
      <c r="G37" s="4">
        <v>154.69999999999999</v>
      </c>
      <c r="H37" s="4">
        <v>1.38</v>
      </c>
    </row>
    <row r="38" spans="2:8">
      <c r="B38" s="1" t="s">
        <v>1127</v>
      </c>
      <c r="C38" s="18" t="s">
        <v>376</v>
      </c>
      <c r="D38" s="1" t="s">
        <v>419</v>
      </c>
      <c r="E38" s="1" t="s">
        <v>420</v>
      </c>
      <c r="F38" s="4">
        <v>1973</v>
      </c>
      <c r="G38" s="4">
        <v>149.79</v>
      </c>
      <c r="H38" s="4">
        <v>1.33</v>
      </c>
    </row>
    <row r="39" spans="2:8">
      <c r="B39" s="1" t="s">
        <v>1074</v>
      </c>
      <c r="C39" s="18" t="s">
        <v>376</v>
      </c>
      <c r="D39" s="1" t="s">
        <v>590</v>
      </c>
      <c r="E39" s="1" t="s">
        <v>591</v>
      </c>
      <c r="F39" s="4">
        <v>13320</v>
      </c>
      <c r="G39" s="4">
        <v>148.05000000000001</v>
      </c>
      <c r="H39" s="4">
        <v>1.32</v>
      </c>
    </row>
    <row r="40" spans="2:8">
      <c r="B40" s="1" t="s">
        <v>1194</v>
      </c>
      <c r="C40" s="18" t="s">
        <v>376</v>
      </c>
      <c r="D40" s="1" t="s">
        <v>538</v>
      </c>
      <c r="E40" s="1" t="s">
        <v>669</v>
      </c>
      <c r="F40" s="4">
        <v>16466</v>
      </c>
      <c r="G40" s="4">
        <v>137.87</v>
      </c>
      <c r="H40" s="4">
        <v>1.23</v>
      </c>
    </row>
    <row r="41" spans="2:8">
      <c r="B41" s="1" t="s">
        <v>1363</v>
      </c>
      <c r="C41" s="18" t="s">
        <v>376</v>
      </c>
      <c r="D41" s="1" t="s">
        <v>499</v>
      </c>
      <c r="E41" s="1" t="s">
        <v>513</v>
      </c>
      <c r="F41" s="4">
        <v>58575</v>
      </c>
      <c r="G41" s="4">
        <v>119.7</v>
      </c>
      <c r="H41" s="4">
        <v>1.07</v>
      </c>
    </row>
    <row r="42" spans="2:8">
      <c r="B42" s="1" t="s">
        <v>1200</v>
      </c>
      <c r="C42" s="18" t="s">
        <v>376</v>
      </c>
      <c r="D42" s="1" t="s">
        <v>396</v>
      </c>
      <c r="E42" s="1" t="s">
        <v>670</v>
      </c>
      <c r="F42" s="4">
        <v>598</v>
      </c>
      <c r="G42" s="4">
        <v>117.86</v>
      </c>
      <c r="H42" s="4">
        <v>1.05</v>
      </c>
    </row>
    <row r="43" spans="2:8">
      <c r="B43" s="1" t="s">
        <v>1365</v>
      </c>
      <c r="C43" s="18" t="s">
        <v>376</v>
      </c>
      <c r="D43" s="1" t="s">
        <v>499</v>
      </c>
      <c r="E43" s="1" t="s">
        <v>640</v>
      </c>
      <c r="F43" s="4">
        <v>81979</v>
      </c>
      <c r="G43" s="4">
        <v>101.98</v>
      </c>
      <c r="H43" s="4">
        <v>0.91</v>
      </c>
    </row>
    <row r="44" spans="2:8">
      <c r="B44" s="1" t="s">
        <v>1136</v>
      </c>
      <c r="C44" s="18" t="s">
        <v>376</v>
      </c>
      <c r="D44" s="1" t="s">
        <v>410</v>
      </c>
      <c r="E44" s="1" t="s">
        <v>414</v>
      </c>
      <c r="F44" s="4">
        <v>2043</v>
      </c>
      <c r="G44" s="4">
        <v>100.28</v>
      </c>
      <c r="H44" s="4">
        <v>0.89</v>
      </c>
    </row>
    <row r="45" spans="2:8">
      <c r="B45" s="1" t="s">
        <v>1189</v>
      </c>
      <c r="C45" s="18" t="s">
        <v>376</v>
      </c>
      <c r="D45" s="1" t="s">
        <v>377</v>
      </c>
      <c r="E45" s="1" t="s">
        <v>656</v>
      </c>
      <c r="F45" s="4">
        <v>10010</v>
      </c>
      <c r="G45" s="4">
        <v>88.85</v>
      </c>
      <c r="H45" s="4">
        <v>0.79</v>
      </c>
    </row>
    <row r="46" spans="2:8">
      <c r="B46" s="2" t="s">
        <v>449</v>
      </c>
      <c r="C46" s="20"/>
      <c r="D46" s="2"/>
      <c r="E46" s="2"/>
      <c r="F46" s="8"/>
      <c r="G46" s="8">
        <f>SUM(G13:G45)</f>
        <v>11195.490000000003</v>
      </c>
      <c r="H46" s="8">
        <f>SUM(H13:H45)</f>
        <v>99.729999999999961</v>
      </c>
    </row>
    <row r="47" spans="2:8">
      <c r="B47" s="2" t="s">
        <v>450</v>
      </c>
      <c r="C47" s="20"/>
      <c r="D47" s="2"/>
      <c r="E47" s="2"/>
      <c r="F47" s="8"/>
      <c r="G47" s="8">
        <v>146.28</v>
      </c>
      <c r="H47" s="8">
        <v>1.3</v>
      </c>
    </row>
    <row r="48" spans="2:8">
      <c r="B48" s="2" t="s">
        <v>361</v>
      </c>
      <c r="C48" s="20"/>
      <c r="D48" s="2"/>
      <c r="E48" s="2"/>
      <c r="F48" s="8"/>
      <c r="G48" s="8">
        <v>11341.77</v>
      </c>
      <c r="H48" s="8">
        <v>101.03</v>
      </c>
    </row>
    <row r="49" spans="2:8">
      <c r="B49" s="2" t="s">
        <v>503</v>
      </c>
      <c r="C49" s="20"/>
      <c r="D49" s="2"/>
      <c r="E49" s="2"/>
      <c r="F49" s="8"/>
      <c r="G49" s="8">
        <v>-116.26850651000066</v>
      </c>
      <c r="H49" s="8">
        <v>-1.03</v>
      </c>
    </row>
    <row r="50" spans="2:8">
      <c r="B50" s="2" t="s">
        <v>363</v>
      </c>
      <c r="C50" s="20"/>
      <c r="D50" s="2"/>
      <c r="E50" s="2"/>
      <c r="F50" s="8"/>
      <c r="G50" s="8">
        <v>11225.501493489999</v>
      </c>
      <c r="H50" s="8">
        <v>100</v>
      </c>
    </row>
    <row r="51" spans="2:8">
      <c r="B51" s="1" t="s">
        <v>364</v>
      </c>
    </row>
    <row r="52" spans="2:8">
      <c r="B52" s="1" t="s">
        <v>365</v>
      </c>
    </row>
    <row r="53" spans="2:8">
      <c r="B53" s="1" t="s">
        <v>366</v>
      </c>
      <c r="C53" s="21">
        <v>44561</v>
      </c>
    </row>
    <row r="54" spans="2:8" ht="25.5">
      <c r="B54" s="9" t="s">
        <v>367</v>
      </c>
      <c r="C54" s="18" t="s">
        <v>368</v>
      </c>
    </row>
    <row r="55" spans="2:8">
      <c r="B55" s="2"/>
    </row>
    <row r="56" spans="2:8">
      <c r="B56" s="2" t="s">
        <v>369</v>
      </c>
    </row>
    <row r="57" spans="2:8">
      <c r="B57" s="2" t="s">
        <v>451</v>
      </c>
    </row>
    <row r="58" spans="2:8">
      <c r="B58" s="2" t="s">
        <v>370</v>
      </c>
    </row>
    <row r="59" spans="2:8">
      <c r="B59" s="2" t="s">
        <v>937</v>
      </c>
      <c r="C59" s="20"/>
    </row>
    <row r="60" spans="2:8">
      <c r="B60" s="2" t="s">
        <v>846</v>
      </c>
      <c r="C60" s="20"/>
    </row>
    <row r="61" spans="2:8">
      <c r="B61" s="2" t="s">
        <v>847</v>
      </c>
      <c r="C61" s="20"/>
    </row>
    <row r="62" spans="2:8">
      <c r="B62" s="2" t="s">
        <v>848</v>
      </c>
      <c r="C62" s="20"/>
    </row>
    <row r="63" spans="2:8">
      <c r="B63" s="39" t="s">
        <v>1596</v>
      </c>
      <c r="C63" s="20"/>
    </row>
    <row r="64" spans="2:8">
      <c r="B64" s="39" t="s">
        <v>371</v>
      </c>
    </row>
    <row r="65" spans="2:2">
      <c r="B65" s="39" t="s">
        <v>372</v>
      </c>
    </row>
  </sheetData>
  <mergeCells count="3">
    <mergeCell ref="B1:E1"/>
    <mergeCell ref="C3:C8"/>
    <mergeCell ref="D3:D8"/>
  </mergeCells>
  <phoneticPr fontId="0" type="noConversion"/>
  <hyperlinks>
    <hyperlink ref="A1" location="Index!A1" display="Index" xr:uid="{00000000-0004-0000-1500-000000000000}"/>
  </hyperlinks>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I100"/>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248</v>
      </c>
      <c r="B1" s="375" t="s">
        <v>304</v>
      </c>
      <c r="C1" s="375"/>
      <c r="D1" s="375"/>
      <c r="E1" s="375"/>
    </row>
    <row r="2" spans="1:9" ht="13.5" thickBot="1"/>
    <row r="3" spans="1:9" s="10" customFormat="1" ht="15">
      <c r="B3" s="22" t="s">
        <v>1031</v>
      </c>
      <c r="C3" s="376"/>
      <c r="D3" s="379"/>
      <c r="F3" s="16"/>
      <c r="G3" s="16"/>
      <c r="H3" s="16"/>
    </row>
    <row r="4" spans="1:9" s="10" customFormat="1" ht="15">
      <c r="B4" s="23" t="s">
        <v>1032</v>
      </c>
      <c r="C4" s="377"/>
      <c r="D4" s="380"/>
      <c r="F4" s="16"/>
      <c r="G4" s="16"/>
      <c r="H4" s="16"/>
    </row>
    <row r="5" spans="1:9" s="10" customFormat="1" ht="15">
      <c r="B5" s="36"/>
      <c r="C5" s="377"/>
      <c r="D5" s="380"/>
      <c r="F5" s="16"/>
      <c r="G5" s="16"/>
      <c r="H5" s="16"/>
    </row>
    <row r="6" spans="1:9" s="10" customFormat="1" ht="15">
      <c r="B6" s="23" t="s">
        <v>960</v>
      </c>
      <c r="C6" s="377"/>
      <c r="D6" s="380"/>
      <c r="F6" s="16"/>
      <c r="G6" s="16"/>
      <c r="H6" s="16"/>
    </row>
    <row r="7" spans="1:9" s="10" customFormat="1" ht="15">
      <c r="B7" s="24" t="s">
        <v>989</v>
      </c>
      <c r="C7" s="377"/>
      <c r="D7" s="380"/>
      <c r="F7" s="16"/>
      <c r="G7" s="16"/>
      <c r="H7" s="16"/>
    </row>
    <row r="8" spans="1:9" s="10" customFormat="1" ht="30.75" thickBot="1">
      <c r="B8" s="25" t="s">
        <v>1033</v>
      </c>
      <c r="C8" s="378"/>
      <c r="D8" s="381"/>
      <c r="F8" s="16"/>
      <c r="G8" s="16"/>
      <c r="H8" s="16"/>
    </row>
    <row r="9" spans="1:9" s="10" customFormat="1">
      <c r="C9" s="12" t="s">
        <v>963</v>
      </c>
      <c r="D9" s="12" t="s">
        <v>964</v>
      </c>
      <c r="F9" s="16"/>
      <c r="G9" s="16"/>
      <c r="H9" s="16"/>
    </row>
    <row r="11" spans="1:9">
      <c r="B11" s="1" t="s">
        <v>342</v>
      </c>
    </row>
    <row r="13" spans="1:9">
      <c r="B13" s="5" t="s">
        <v>343</v>
      </c>
      <c r="C13" s="19" t="s">
        <v>344</v>
      </c>
      <c r="D13" s="5" t="s">
        <v>373</v>
      </c>
      <c r="E13" s="5" t="s">
        <v>346</v>
      </c>
      <c r="F13" s="6" t="s">
        <v>347</v>
      </c>
      <c r="G13" s="6" t="s">
        <v>348</v>
      </c>
      <c r="H13" s="6" t="s">
        <v>349</v>
      </c>
      <c r="I13" s="2" t="s">
        <v>374</v>
      </c>
    </row>
    <row r="14" spans="1:9">
      <c r="B14" s="2" t="s">
        <v>375</v>
      </c>
    </row>
    <row r="15" spans="1:9">
      <c r="B15" s="2" t="s">
        <v>351</v>
      </c>
    </row>
    <row r="16" spans="1:9">
      <c r="B16" s="1" t="s">
        <v>1083</v>
      </c>
      <c r="C16" s="18" t="s">
        <v>376</v>
      </c>
      <c r="D16" s="1" t="s">
        <v>379</v>
      </c>
      <c r="E16" s="1" t="s">
        <v>380</v>
      </c>
      <c r="F16" s="4">
        <v>95891</v>
      </c>
      <c r="G16" s="4">
        <v>2270.84</v>
      </c>
      <c r="H16" s="4">
        <v>10.19</v>
      </c>
    </row>
    <row r="17" spans="2:8">
      <c r="B17" s="1" t="s">
        <v>1105</v>
      </c>
      <c r="C17" s="18" t="s">
        <v>376</v>
      </c>
      <c r="D17" s="1" t="s">
        <v>381</v>
      </c>
      <c r="E17" s="1" t="s">
        <v>382</v>
      </c>
      <c r="F17" s="4">
        <v>109800</v>
      </c>
      <c r="G17" s="4">
        <v>2072.75</v>
      </c>
      <c r="H17" s="4">
        <v>9.3000000000000007</v>
      </c>
    </row>
    <row r="18" spans="2:8">
      <c r="B18" s="1" t="s">
        <v>1362</v>
      </c>
      <c r="C18" s="18" t="s">
        <v>376</v>
      </c>
      <c r="D18" s="1" t="s">
        <v>377</v>
      </c>
      <c r="E18" s="1" t="s">
        <v>383</v>
      </c>
      <c r="F18" s="4">
        <v>129200</v>
      </c>
      <c r="G18" s="4">
        <v>1911.38</v>
      </c>
      <c r="H18" s="4">
        <v>8.57</v>
      </c>
    </row>
    <row r="19" spans="2:8">
      <c r="B19" s="1" t="s">
        <v>1099</v>
      </c>
      <c r="C19" s="18" t="s">
        <v>376</v>
      </c>
      <c r="D19" s="1" t="s">
        <v>377</v>
      </c>
      <c r="E19" s="1" t="s">
        <v>378</v>
      </c>
      <c r="F19" s="4">
        <v>205515</v>
      </c>
      <c r="G19" s="4">
        <v>1521.12</v>
      </c>
      <c r="H19" s="4">
        <v>6.82</v>
      </c>
    </row>
    <row r="20" spans="2:8">
      <c r="B20" s="1" t="s">
        <v>1095</v>
      </c>
      <c r="C20" s="18" t="s">
        <v>376</v>
      </c>
      <c r="D20" s="1" t="s">
        <v>389</v>
      </c>
      <c r="E20" s="1" t="s">
        <v>390</v>
      </c>
      <c r="F20" s="4">
        <v>53438</v>
      </c>
      <c r="G20" s="4">
        <v>1382.15</v>
      </c>
      <c r="H20" s="4">
        <v>6.2</v>
      </c>
    </row>
    <row r="21" spans="2:8">
      <c r="B21" s="1" t="s">
        <v>1077</v>
      </c>
      <c r="C21" s="18" t="s">
        <v>376</v>
      </c>
      <c r="D21" s="1" t="s">
        <v>381</v>
      </c>
      <c r="E21" s="1" t="s">
        <v>384</v>
      </c>
      <c r="F21" s="4">
        <v>30695</v>
      </c>
      <c r="G21" s="4">
        <v>1147.49</v>
      </c>
      <c r="H21" s="4">
        <v>5.15</v>
      </c>
    </row>
    <row r="22" spans="2:8">
      <c r="B22" s="1" t="s">
        <v>1091</v>
      </c>
      <c r="C22" s="18" t="s">
        <v>376</v>
      </c>
      <c r="D22" s="1" t="s">
        <v>377</v>
      </c>
      <c r="E22" s="1" t="s">
        <v>387</v>
      </c>
      <c r="F22" s="4">
        <v>43475</v>
      </c>
      <c r="G22" s="4">
        <v>780.85</v>
      </c>
      <c r="H22" s="4">
        <v>3.5</v>
      </c>
    </row>
    <row r="23" spans="2:8">
      <c r="B23" s="1" t="s">
        <v>1104</v>
      </c>
      <c r="C23" s="18" t="s">
        <v>376</v>
      </c>
      <c r="D23" s="1" t="s">
        <v>408</v>
      </c>
      <c r="E23" s="1" t="s">
        <v>409</v>
      </c>
      <c r="F23" s="4">
        <v>35685</v>
      </c>
      <c r="G23" s="4">
        <v>676.55</v>
      </c>
      <c r="H23" s="4">
        <v>3.03</v>
      </c>
    </row>
    <row r="24" spans="2:8">
      <c r="B24" s="1" t="s">
        <v>1076</v>
      </c>
      <c r="C24" s="18" t="s">
        <v>376</v>
      </c>
      <c r="D24" s="1" t="s">
        <v>396</v>
      </c>
      <c r="E24" s="1" t="s">
        <v>402</v>
      </c>
      <c r="F24" s="4">
        <v>26455</v>
      </c>
      <c r="G24" s="4">
        <v>624.38</v>
      </c>
      <c r="H24" s="4">
        <v>2.8</v>
      </c>
    </row>
    <row r="25" spans="2:8">
      <c r="B25" s="1" t="s">
        <v>1075</v>
      </c>
      <c r="C25" s="18" t="s">
        <v>376</v>
      </c>
      <c r="D25" s="1" t="s">
        <v>396</v>
      </c>
      <c r="E25" s="1" t="s">
        <v>397</v>
      </c>
      <c r="F25" s="4">
        <v>259180</v>
      </c>
      <c r="G25" s="4">
        <v>565.14</v>
      </c>
      <c r="H25" s="4">
        <v>2.54</v>
      </c>
    </row>
    <row r="26" spans="2:8">
      <c r="B26" s="1" t="s">
        <v>1137</v>
      </c>
      <c r="C26" s="18" t="s">
        <v>376</v>
      </c>
      <c r="D26" s="1" t="s">
        <v>389</v>
      </c>
      <c r="E26" s="1" t="s">
        <v>666</v>
      </c>
      <c r="F26" s="4">
        <v>7831</v>
      </c>
      <c r="G26" s="4">
        <v>546.39</v>
      </c>
      <c r="H26" s="4">
        <v>2.4500000000000002</v>
      </c>
    </row>
    <row r="27" spans="2:8">
      <c r="B27" s="1" t="s">
        <v>628</v>
      </c>
      <c r="C27" s="18" t="s">
        <v>376</v>
      </c>
      <c r="D27" s="1" t="s">
        <v>377</v>
      </c>
      <c r="E27" s="1" t="s">
        <v>629</v>
      </c>
      <c r="F27" s="4">
        <v>113687</v>
      </c>
      <c r="G27" s="4">
        <v>523.47</v>
      </c>
      <c r="H27" s="4">
        <v>2.35</v>
      </c>
    </row>
    <row r="28" spans="2:8">
      <c r="B28" s="1" t="s">
        <v>1073</v>
      </c>
      <c r="C28" s="18" t="s">
        <v>376</v>
      </c>
      <c r="D28" s="1" t="s">
        <v>377</v>
      </c>
      <c r="E28" s="1" t="s">
        <v>393</v>
      </c>
      <c r="F28" s="4">
        <v>76463</v>
      </c>
      <c r="G28" s="4">
        <v>518.84</v>
      </c>
      <c r="H28" s="4">
        <v>2.33</v>
      </c>
    </row>
    <row r="29" spans="2:8">
      <c r="B29" s="1" t="s">
        <v>1100</v>
      </c>
      <c r="C29" s="18" t="s">
        <v>376</v>
      </c>
      <c r="D29" s="1" t="s">
        <v>391</v>
      </c>
      <c r="E29" s="1" t="s">
        <v>392</v>
      </c>
      <c r="F29" s="4">
        <v>70350</v>
      </c>
      <c r="G29" s="4">
        <v>481.05</v>
      </c>
      <c r="H29" s="4">
        <v>2.16</v>
      </c>
    </row>
    <row r="30" spans="2:8">
      <c r="B30" s="1" t="s">
        <v>1094</v>
      </c>
      <c r="C30" s="18" t="s">
        <v>376</v>
      </c>
      <c r="D30" s="1" t="s">
        <v>396</v>
      </c>
      <c r="E30" s="1" t="s">
        <v>529</v>
      </c>
      <c r="F30" s="4">
        <v>13342</v>
      </c>
      <c r="G30" s="4">
        <v>451.35</v>
      </c>
      <c r="H30" s="4">
        <v>2.02</v>
      </c>
    </row>
    <row r="31" spans="2:8">
      <c r="B31" s="1" t="s">
        <v>1086</v>
      </c>
      <c r="C31" s="18" t="s">
        <v>376</v>
      </c>
      <c r="D31" s="1" t="s">
        <v>381</v>
      </c>
      <c r="E31" s="1" t="s">
        <v>512</v>
      </c>
      <c r="F31" s="4">
        <v>32253</v>
      </c>
      <c r="G31" s="4">
        <v>425.45</v>
      </c>
      <c r="H31" s="4">
        <v>1.91</v>
      </c>
    </row>
    <row r="32" spans="2:8">
      <c r="B32" s="1" t="s">
        <v>1188</v>
      </c>
      <c r="C32" s="18" t="s">
        <v>376</v>
      </c>
      <c r="D32" s="1" t="s">
        <v>381</v>
      </c>
      <c r="E32" s="1" t="s">
        <v>643</v>
      </c>
      <c r="F32" s="4">
        <v>18361</v>
      </c>
      <c r="G32" s="4">
        <v>328.76</v>
      </c>
      <c r="H32" s="4">
        <v>1.47</v>
      </c>
    </row>
    <row r="33" spans="2:8">
      <c r="B33" s="1" t="s">
        <v>1207</v>
      </c>
      <c r="C33" s="18" t="s">
        <v>376</v>
      </c>
      <c r="D33" s="1" t="s">
        <v>381</v>
      </c>
      <c r="E33" s="1" t="s">
        <v>388</v>
      </c>
      <c r="F33" s="4">
        <v>43727</v>
      </c>
      <c r="G33" s="4">
        <v>312.8</v>
      </c>
      <c r="H33" s="4">
        <v>1.4</v>
      </c>
    </row>
    <row r="34" spans="2:8">
      <c r="B34" s="1" t="s">
        <v>1130</v>
      </c>
      <c r="C34" s="18" t="s">
        <v>376</v>
      </c>
      <c r="D34" s="1" t="s">
        <v>385</v>
      </c>
      <c r="E34" s="1" t="s">
        <v>386</v>
      </c>
      <c r="F34" s="4">
        <v>12325</v>
      </c>
      <c r="G34" s="4">
        <v>310.89</v>
      </c>
      <c r="H34" s="4">
        <v>1.39</v>
      </c>
    </row>
    <row r="35" spans="2:8">
      <c r="B35" s="1" t="s">
        <v>1087</v>
      </c>
      <c r="C35" s="18" t="s">
        <v>376</v>
      </c>
      <c r="D35" s="1" t="s">
        <v>426</v>
      </c>
      <c r="E35" s="1" t="s">
        <v>631</v>
      </c>
      <c r="F35" s="4">
        <v>1795</v>
      </c>
      <c r="G35" s="4">
        <v>294.49</v>
      </c>
      <c r="H35" s="4">
        <v>1.32</v>
      </c>
    </row>
    <row r="36" spans="2:8">
      <c r="B36" s="1" t="s">
        <v>1416</v>
      </c>
      <c r="C36" s="18" t="s">
        <v>376</v>
      </c>
      <c r="D36" s="1" t="s">
        <v>538</v>
      </c>
      <c r="E36" s="1" t="s">
        <v>667</v>
      </c>
      <c r="F36" s="4">
        <v>3946</v>
      </c>
      <c r="G36" s="4">
        <v>293.05</v>
      </c>
      <c r="H36" s="4">
        <v>1.31</v>
      </c>
    </row>
    <row r="37" spans="2:8">
      <c r="B37" s="1" t="s">
        <v>1090</v>
      </c>
      <c r="C37" s="18" t="s">
        <v>376</v>
      </c>
      <c r="D37" s="1" t="s">
        <v>410</v>
      </c>
      <c r="E37" s="1" t="s">
        <v>421</v>
      </c>
      <c r="F37" s="4">
        <v>32057</v>
      </c>
      <c r="G37" s="4">
        <v>271.11</v>
      </c>
      <c r="H37" s="4">
        <v>1.22</v>
      </c>
    </row>
    <row r="38" spans="2:8">
      <c r="B38" s="1" t="s">
        <v>1127</v>
      </c>
      <c r="C38" s="18" t="s">
        <v>376</v>
      </c>
      <c r="D38" s="1" t="s">
        <v>419</v>
      </c>
      <c r="E38" s="1" t="s">
        <v>420</v>
      </c>
      <c r="F38" s="4">
        <v>3405</v>
      </c>
      <c r="G38" s="4">
        <v>258.48</v>
      </c>
      <c r="H38" s="4">
        <v>1.1599999999999999</v>
      </c>
    </row>
    <row r="39" spans="2:8">
      <c r="B39" s="1" t="s">
        <v>1143</v>
      </c>
      <c r="C39" s="18" t="s">
        <v>376</v>
      </c>
      <c r="D39" s="1" t="s">
        <v>538</v>
      </c>
      <c r="E39" s="1" t="s">
        <v>668</v>
      </c>
      <c r="F39" s="4">
        <v>53346</v>
      </c>
      <c r="G39" s="4">
        <v>257.33999999999997</v>
      </c>
      <c r="H39" s="4">
        <v>1.1499999999999999</v>
      </c>
    </row>
    <row r="40" spans="2:8">
      <c r="B40" s="1" t="s">
        <v>1074</v>
      </c>
      <c r="C40" s="18" t="s">
        <v>376</v>
      </c>
      <c r="D40" s="1" t="s">
        <v>590</v>
      </c>
      <c r="E40" s="1" t="s">
        <v>591</v>
      </c>
      <c r="F40" s="4">
        <v>23006</v>
      </c>
      <c r="G40" s="4">
        <v>255.7</v>
      </c>
      <c r="H40" s="4">
        <v>1.1499999999999999</v>
      </c>
    </row>
    <row r="41" spans="2:8">
      <c r="B41" s="1" t="s">
        <v>1194</v>
      </c>
      <c r="C41" s="18" t="s">
        <v>376</v>
      </c>
      <c r="D41" s="1" t="s">
        <v>538</v>
      </c>
      <c r="E41" s="1" t="s">
        <v>669</v>
      </c>
      <c r="F41" s="4">
        <v>28243</v>
      </c>
      <c r="G41" s="4">
        <v>236.44</v>
      </c>
      <c r="H41" s="4">
        <v>1.06</v>
      </c>
    </row>
    <row r="42" spans="2:8">
      <c r="B42" s="1" t="s">
        <v>1200</v>
      </c>
      <c r="C42" s="18" t="s">
        <v>376</v>
      </c>
      <c r="D42" s="1" t="s">
        <v>396</v>
      </c>
      <c r="E42" s="1" t="s">
        <v>670</v>
      </c>
      <c r="F42" s="4">
        <v>1057</v>
      </c>
      <c r="G42" s="4">
        <v>208.29</v>
      </c>
      <c r="H42" s="4">
        <v>0.93</v>
      </c>
    </row>
    <row r="43" spans="2:8">
      <c r="B43" s="1" t="s">
        <v>1167</v>
      </c>
      <c r="C43" s="18" t="s">
        <v>376</v>
      </c>
      <c r="D43" s="1" t="s">
        <v>592</v>
      </c>
      <c r="E43" s="1" t="s">
        <v>593</v>
      </c>
      <c r="F43" s="4">
        <v>43235</v>
      </c>
      <c r="G43" s="4">
        <v>205.6</v>
      </c>
      <c r="H43" s="4">
        <v>0.92</v>
      </c>
    </row>
    <row r="44" spans="2:8">
      <c r="B44" s="1" t="s">
        <v>1363</v>
      </c>
      <c r="C44" s="18" t="s">
        <v>376</v>
      </c>
      <c r="D44" s="1" t="s">
        <v>499</v>
      </c>
      <c r="E44" s="1" t="s">
        <v>513</v>
      </c>
      <c r="F44" s="4">
        <v>99912</v>
      </c>
      <c r="G44" s="4">
        <v>204.22</v>
      </c>
      <c r="H44" s="4">
        <v>0.92</v>
      </c>
    </row>
    <row r="45" spans="2:8">
      <c r="B45" s="1" t="s">
        <v>1106</v>
      </c>
      <c r="C45" s="18" t="s">
        <v>376</v>
      </c>
      <c r="D45" s="1" t="s">
        <v>590</v>
      </c>
      <c r="E45" s="1" t="s">
        <v>671</v>
      </c>
      <c r="F45" s="4">
        <v>28486</v>
      </c>
      <c r="G45" s="4">
        <v>186.85</v>
      </c>
      <c r="H45" s="4">
        <v>0.84</v>
      </c>
    </row>
    <row r="46" spans="2:8">
      <c r="B46" s="1" t="s">
        <v>1082</v>
      </c>
      <c r="C46" s="18" t="s">
        <v>376</v>
      </c>
      <c r="D46" s="1" t="s">
        <v>419</v>
      </c>
      <c r="E46" s="1" t="s">
        <v>599</v>
      </c>
      <c r="F46" s="4">
        <v>11217</v>
      </c>
      <c r="G46" s="4">
        <v>181.97</v>
      </c>
      <c r="H46" s="4">
        <v>0.82</v>
      </c>
    </row>
    <row r="47" spans="2:8">
      <c r="B47" s="1" t="s">
        <v>1136</v>
      </c>
      <c r="C47" s="18" t="s">
        <v>376</v>
      </c>
      <c r="D47" s="1" t="s">
        <v>410</v>
      </c>
      <c r="E47" s="1" t="s">
        <v>414</v>
      </c>
      <c r="F47" s="4">
        <v>3606</v>
      </c>
      <c r="G47" s="4">
        <v>176.95</v>
      </c>
      <c r="H47" s="4">
        <v>0.79</v>
      </c>
    </row>
    <row r="48" spans="2:8">
      <c r="B48" s="1" t="s">
        <v>1146</v>
      </c>
      <c r="C48" s="18" t="s">
        <v>376</v>
      </c>
      <c r="D48" s="1" t="s">
        <v>426</v>
      </c>
      <c r="E48" s="1" t="s">
        <v>440</v>
      </c>
      <c r="F48" s="4">
        <v>27225</v>
      </c>
      <c r="G48" s="4">
        <v>176.84</v>
      </c>
      <c r="H48" s="4">
        <v>0.79</v>
      </c>
    </row>
    <row r="49" spans="2:8">
      <c r="B49" s="1" t="s">
        <v>1084</v>
      </c>
      <c r="C49" s="18" t="s">
        <v>376</v>
      </c>
      <c r="D49" s="1" t="s">
        <v>410</v>
      </c>
      <c r="E49" s="1" t="s">
        <v>411</v>
      </c>
      <c r="F49" s="4">
        <v>3692</v>
      </c>
      <c r="G49" s="4">
        <v>172.72</v>
      </c>
      <c r="H49" s="4">
        <v>0.77</v>
      </c>
    </row>
    <row r="50" spans="2:8">
      <c r="B50" s="1" t="s">
        <v>1365</v>
      </c>
      <c r="C50" s="18" t="s">
        <v>376</v>
      </c>
      <c r="D50" s="1" t="s">
        <v>499</v>
      </c>
      <c r="E50" s="1" t="s">
        <v>640</v>
      </c>
      <c r="F50" s="4">
        <v>137601</v>
      </c>
      <c r="G50" s="4">
        <v>171.18</v>
      </c>
      <c r="H50" s="4">
        <v>0.77</v>
      </c>
    </row>
    <row r="51" spans="2:8">
      <c r="B51" s="1" t="s">
        <v>1189</v>
      </c>
      <c r="C51" s="18" t="s">
        <v>376</v>
      </c>
      <c r="D51" s="1" t="s">
        <v>377</v>
      </c>
      <c r="E51" s="1" t="s">
        <v>656</v>
      </c>
      <c r="F51" s="4">
        <v>17549</v>
      </c>
      <c r="G51" s="4">
        <v>155.86000000000001</v>
      </c>
      <c r="H51" s="4">
        <v>0.7</v>
      </c>
    </row>
    <row r="52" spans="2:8">
      <c r="B52" s="1" t="s">
        <v>1201</v>
      </c>
      <c r="C52" s="18" t="s">
        <v>376</v>
      </c>
      <c r="D52" s="1" t="s">
        <v>426</v>
      </c>
      <c r="E52" s="1" t="s">
        <v>533</v>
      </c>
      <c r="F52" s="4">
        <v>12965</v>
      </c>
      <c r="G52" s="4">
        <v>155.06</v>
      </c>
      <c r="H52" s="4">
        <v>0.7</v>
      </c>
    </row>
    <row r="53" spans="2:8">
      <c r="B53" s="1" t="s">
        <v>1080</v>
      </c>
      <c r="C53" s="18" t="s">
        <v>376</v>
      </c>
      <c r="D53" s="1" t="s">
        <v>431</v>
      </c>
      <c r="E53" s="1" t="s">
        <v>672</v>
      </c>
      <c r="F53" s="4">
        <v>21211</v>
      </c>
      <c r="G53" s="4">
        <v>154.9</v>
      </c>
      <c r="H53" s="4">
        <v>0.69</v>
      </c>
    </row>
    <row r="54" spans="2:8">
      <c r="B54" s="1" t="s">
        <v>632</v>
      </c>
      <c r="C54" s="18" t="s">
        <v>376</v>
      </c>
      <c r="D54" s="1" t="s">
        <v>633</v>
      </c>
      <c r="E54" s="1" t="s">
        <v>634</v>
      </c>
      <c r="F54" s="4">
        <v>106710</v>
      </c>
      <c r="G54" s="4">
        <v>151.96</v>
      </c>
      <c r="H54" s="4">
        <v>0.68</v>
      </c>
    </row>
    <row r="55" spans="2:8">
      <c r="B55" s="1" t="s">
        <v>1204</v>
      </c>
      <c r="C55" s="18" t="s">
        <v>376</v>
      </c>
      <c r="D55" s="1" t="s">
        <v>410</v>
      </c>
      <c r="E55" s="1" t="s">
        <v>673</v>
      </c>
      <c r="F55" s="4">
        <v>15031</v>
      </c>
      <c r="G55" s="4">
        <v>141.91</v>
      </c>
      <c r="H55" s="4">
        <v>0.64</v>
      </c>
    </row>
    <row r="56" spans="2:8">
      <c r="B56" s="1" t="s">
        <v>1085</v>
      </c>
      <c r="C56" s="18" t="s">
        <v>376</v>
      </c>
      <c r="D56" s="1" t="s">
        <v>396</v>
      </c>
      <c r="E56" s="1" t="s">
        <v>429</v>
      </c>
      <c r="F56" s="4">
        <v>17072</v>
      </c>
      <c r="G56" s="4">
        <v>126.92</v>
      </c>
      <c r="H56" s="4">
        <v>0.56999999999999995</v>
      </c>
    </row>
    <row r="57" spans="2:8">
      <c r="B57" s="1" t="s">
        <v>1163</v>
      </c>
      <c r="C57" s="18" t="s">
        <v>376</v>
      </c>
      <c r="D57" s="1" t="s">
        <v>396</v>
      </c>
      <c r="E57" s="1" t="s">
        <v>674</v>
      </c>
      <c r="F57" s="4">
        <v>3503</v>
      </c>
      <c r="G57" s="4">
        <v>126.32</v>
      </c>
      <c r="H57" s="4">
        <v>0.56999999999999995</v>
      </c>
    </row>
    <row r="58" spans="2:8">
      <c r="B58" s="1" t="s">
        <v>1078</v>
      </c>
      <c r="C58" s="18" t="s">
        <v>376</v>
      </c>
      <c r="D58" s="1" t="s">
        <v>538</v>
      </c>
      <c r="E58" s="1" t="s">
        <v>539</v>
      </c>
      <c r="F58" s="4">
        <v>3875</v>
      </c>
      <c r="G58" s="4">
        <v>125.91</v>
      </c>
      <c r="H58" s="4">
        <v>0.56000000000000005</v>
      </c>
    </row>
    <row r="59" spans="2:8">
      <c r="B59" s="1" t="s">
        <v>1092</v>
      </c>
      <c r="C59" s="18" t="s">
        <v>376</v>
      </c>
      <c r="D59" s="1" t="s">
        <v>438</v>
      </c>
      <c r="E59" s="1" t="s">
        <v>611</v>
      </c>
      <c r="F59" s="4">
        <v>16249</v>
      </c>
      <c r="G59" s="4">
        <v>121.4</v>
      </c>
      <c r="H59" s="4">
        <v>0.54</v>
      </c>
    </row>
    <row r="60" spans="2:8">
      <c r="B60" s="1" t="s">
        <v>1131</v>
      </c>
      <c r="C60" s="18" t="s">
        <v>376</v>
      </c>
      <c r="D60" s="1" t="s">
        <v>419</v>
      </c>
      <c r="E60" s="1" t="s">
        <v>614</v>
      </c>
      <c r="F60" s="4">
        <v>399</v>
      </c>
      <c r="G60" s="4">
        <v>107.68</v>
      </c>
      <c r="H60" s="4">
        <v>0.48</v>
      </c>
    </row>
    <row r="61" spans="2:8">
      <c r="B61" s="1" t="s">
        <v>1097</v>
      </c>
      <c r="C61" s="18" t="s">
        <v>376</v>
      </c>
      <c r="D61" s="1" t="s">
        <v>538</v>
      </c>
      <c r="E61" s="1" t="s">
        <v>675</v>
      </c>
      <c r="F61" s="4">
        <v>4053</v>
      </c>
      <c r="G61" s="4">
        <v>105.05</v>
      </c>
      <c r="H61" s="4">
        <v>0.47</v>
      </c>
    </row>
    <row r="62" spans="2:8">
      <c r="B62" s="1" t="s">
        <v>1364</v>
      </c>
      <c r="C62" s="18" t="s">
        <v>376</v>
      </c>
      <c r="D62" s="1" t="s">
        <v>379</v>
      </c>
      <c r="E62" s="1" t="s">
        <v>610</v>
      </c>
      <c r="F62" s="4">
        <v>26859</v>
      </c>
      <c r="G62" s="4">
        <v>103.53</v>
      </c>
      <c r="H62" s="4">
        <v>0.46</v>
      </c>
    </row>
    <row r="63" spans="2:8">
      <c r="B63" s="1" t="s">
        <v>1093</v>
      </c>
      <c r="C63" s="18" t="s">
        <v>376</v>
      </c>
      <c r="D63" s="1" t="s">
        <v>538</v>
      </c>
      <c r="E63" s="1" t="s">
        <v>676</v>
      </c>
      <c r="F63" s="4">
        <v>3848</v>
      </c>
      <c r="G63" s="4">
        <v>94.74</v>
      </c>
      <c r="H63" s="4">
        <v>0.43</v>
      </c>
    </row>
    <row r="64" spans="2:8">
      <c r="B64" s="1" t="s">
        <v>1134</v>
      </c>
      <c r="C64" s="18" t="s">
        <v>376</v>
      </c>
      <c r="D64" s="1" t="s">
        <v>602</v>
      </c>
      <c r="E64" s="1" t="s">
        <v>603</v>
      </c>
      <c r="F64" s="4">
        <v>60944</v>
      </c>
      <c r="G64" s="4">
        <v>89.01</v>
      </c>
      <c r="H64" s="4">
        <v>0.4</v>
      </c>
    </row>
    <row r="65" spans="2:9">
      <c r="B65" s="1" t="s">
        <v>1177</v>
      </c>
      <c r="C65" s="18" t="s">
        <v>376</v>
      </c>
      <c r="D65" s="1" t="s">
        <v>379</v>
      </c>
      <c r="E65" s="1" t="s">
        <v>641</v>
      </c>
      <c r="F65" s="4">
        <v>74752</v>
      </c>
      <c r="G65" s="4">
        <v>83.35</v>
      </c>
      <c r="H65" s="4">
        <v>0.37</v>
      </c>
    </row>
    <row r="66" spans="2:9">
      <c r="B66" s="1" t="s">
        <v>1566</v>
      </c>
      <c r="C66" s="18" t="s">
        <v>376</v>
      </c>
      <c r="D66" s="1" t="s">
        <v>377</v>
      </c>
      <c r="E66" s="1" t="s">
        <v>662</v>
      </c>
      <c r="F66" s="4">
        <v>8249</v>
      </c>
      <c r="G66" s="4">
        <v>0</v>
      </c>
      <c r="H66" s="4">
        <v>0</v>
      </c>
      <c r="I66" s="1" t="s">
        <v>663</v>
      </c>
    </row>
    <row r="67" spans="2:9">
      <c r="B67" s="2" t="s">
        <v>449</v>
      </c>
      <c r="C67" s="20"/>
      <c r="D67" s="2"/>
      <c r="E67" s="2"/>
      <c r="F67" s="8"/>
      <c r="G67" s="8">
        <f>SUM(G13:G66)</f>
        <v>22246.48</v>
      </c>
      <c r="H67" s="8">
        <f>SUM(H13:H66)</f>
        <v>99.760000000000034</v>
      </c>
    </row>
    <row r="68" spans="2:9">
      <c r="B68" s="5" t="s">
        <v>343</v>
      </c>
      <c r="C68" s="19" t="s">
        <v>344</v>
      </c>
      <c r="D68" s="5" t="s">
        <v>345</v>
      </c>
      <c r="E68" s="5" t="s">
        <v>346</v>
      </c>
      <c r="F68" s="6" t="s">
        <v>347</v>
      </c>
      <c r="G68" s="6" t="s">
        <v>348</v>
      </c>
      <c r="H68" s="6" t="s">
        <v>349</v>
      </c>
    </row>
    <row r="69" spans="2:9">
      <c r="B69" s="2" t="s">
        <v>350</v>
      </c>
    </row>
    <row r="70" spans="2:9">
      <c r="B70" s="2" t="s">
        <v>351</v>
      </c>
    </row>
    <row r="71" spans="2:9">
      <c r="B71" s="2" t="s">
        <v>646</v>
      </c>
    </row>
    <row r="72" spans="2:9">
      <c r="B72" s="1" t="s">
        <v>1525</v>
      </c>
      <c r="C72" s="18">
        <v>5.66</v>
      </c>
      <c r="D72" s="1" t="s">
        <v>557</v>
      </c>
      <c r="E72" s="1" t="s">
        <v>647</v>
      </c>
      <c r="F72" s="4">
        <v>2519</v>
      </c>
      <c r="G72" s="4">
        <v>0.73</v>
      </c>
      <c r="H72" s="4">
        <v>0</v>
      </c>
      <c r="I72" s="1" t="s">
        <v>663</v>
      </c>
    </row>
    <row r="73" spans="2:9">
      <c r="B73" s="2" t="s">
        <v>578</v>
      </c>
      <c r="C73" s="20"/>
      <c r="D73" s="2"/>
      <c r="E73" s="2"/>
      <c r="F73" s="8"/>
      <c r="G73" s="8">
        <f>SUM(G68:G72)</f>
        <v>0.73</v>
      </c>
      <c r="H73" s="8">
        <f>SUM(H68:H72)</f>
        <v>0</v>
      </c>
    </row>
    <row r="74" spans="2:9">
      <c r="B74" s="2" t="s">
        <v>502</v>
      </c>
      <c r="C74" s="20"/>
      <c r="D74" s="2"/>
      <c r="E74" s="2"/>
      <c r="F74" s="8"/>
      <c r="G74" s="8">
        <v>164.44</v>
      </c>
      <c r="H74" s="8">
        <v>0.74</v>
      </c>
    </row>
    <row r="75" spans="2:9">
      <c r="B75" s="2" t="s">
        <v>361</v>
      </c>
      <c r="C75" s="20"/>
      <c r="D75" s="2"/>
      <c r="E75" s="2"/>
      <c r="F75" s="8"/>
      <c r="G75" s="8">
        <v>22411.65</v>
      </c>
      <c r="H75" s="8">
        <v>100.54</v>
      </c>
    </row>
    <row r="76" spans="2:9">
      <c r="B76" s="2" t="s">
        <v>503</v>
      </c>
      <c r="C76" s="20"/>
      <c r="D76" s="2"/>
      <c r="E76" s="2"/>
      <c r="F76" s="8"/>
      <c r="G76" s="8">
        <v>-119.5215408999988</v>
      </c>
      <c r="H76" s="8">
        <v>-0.54000000000000625</v>
      </c>
    </row>
    <row r="77" spans="2:9">
      <c r="B77" s="2" t="s">
        <v>363</v>
      </c>
      <c r="C77" s="20"/>
      <c r="D77" s="2"/>
      <c r="E77" s="2"/>
      <c r="F77" s="8"/>
      <c r="G77" s="8">
        <v>22292.1284591</v>
      </c>
      <c r="H77" s="8">
        <v>100</v>
      </c>
    </row>
    <row r="78" spans="2:9">
      <c r="B78" s="1" t="s">
        <v>364</v>
      </c>
    </row>
    <row r="79" spans="2:9">
      <c r="B79" s="1" t="s">
        <v>365</v>
      </c>
    </row>
    <row r="80" spans="2:9">
      <c r="B80" s="1" t="s">
        <v>366</v>
      </c>
      <c r="C80" s="21">
        <v>44561</v>
      </c>
    </row>
    <row r="81" spans="2:7" ht="25.5">
      <c r="B81" s="9" t="s">
        <v>367</v>
      </c>
      <c r="C81" s="18" t="s">
        <v>368</v>
      </c>
    </row>
    <row r="82" spans="2:7">
      <c r="B82" s="2"/>
    </row>
    <row r="83" spans="2:7">
      <c r="B83" s="2" t="s">
        <v>369</v>
      </c>
    </row>
    <row r="84" spans="2:7">
      <c r="B84" s="2" t="s">
        <v>451</v>
      </c>
    </row>
    <row r="85" spans="2:7">
      <c r="B85" s="2" t="s">
        <v>370</v>
      </c>
    </row>
    <row r="86" spans="2:7">
      <c r="B86" s="2" t="s">
        <v>849</v>
      </c>
      <c r="C86" s="20"/>
    </row>
    <row r="87" spans="2:7">
      <c r="B87" s="2" t="s">
        <v>850</v>
      </c>
      <c r="C87" s="20"/>
    </row>
    <row r="88" spans="2:7">
      <c r="B88" s="2" t="s">
        <v>851</v>
      </c>
      <c r="C88" s="20"/>
    </row>
    <row r="89" spans="2:7">
      <c r="B89" s="2" t="s">
        <v>852</v>
      </c>
      <c r="C89" s="20"/>
    </row>
    <row r="90" spans="2:7">
      <c r="B90" s="39" t="s">
        <v>1597</v>
      </c>
      <c r="C90" s="20"/>
    </row>
    <row r="91" spans="2:7">
      <c r="B91" s="39" t="s">
        <v>371</v>
      </c>
    </row>
    <row r="92" spans="2:7">
      <c r="B92" s="39" t="s">
        <v>372</v>
      </c>
    </row>
    <row r="93" spans="2:7">
      <c r="B93" s="2"/>
    </row>
    <row r="95" spans="2:7">
      <c r="B95" s="397" t="s">
        <v>1030</v>
      </c>
      <c r="C95" s="398"/>
      <c r="D95" s="398"/>
      <c r="E95" s="398"/>
      <c r="F95" s="398"/>
      <c r="G95" s="399"/>
    </row>
    <row r="96" spans="2:7">
      <c r="B96" s="400"/>
      <c r="C96" s="401"/>
      <c r="D96" s="401"/>
      <c r="E96" s="401"/>
      <c r="F96" s="401"/>
      <c r="G96" s="402"/>
    </row>
    <row r="97" spans="2:7">
      <c r="B97" s="400"/>
      <c r="C97" s="401"/>
      <c r="D97" s="401"/>
      <c r="E97" s="401"/>
      <c r="F97" s="401"/>
      <c r="G97" s="402"/>
    </row>
    <row r="98" spans="2:7">
      <c r="B98" s="400"/>
      <c r="C98" s="401"/>
      <c r="D98" s="401"/>
      <c r="E98" s="401"/>
      <c r="F98" s="401"/>
      <c r="G98" s="402"/>
    </row>
    <row r="99" spans="2:7">
      <c r="B99" s="400"/>
      <c r="C99" s="401"/>
      <c r="D99" s="401"/>
      <c r="E99" s="401"/>
      <c r="F99" s="401"/>
      <c r="G99" s="402"/>
    </row>
    <row r="100" spans="2:7">
      <c r="B100" s="403"/>
      <c r="C100" s="404"/>
      <c r="D100" s="404"/>
      <c r="E100" s="404"/>
      <c r="F100" s="404"/>
      <c r="G100" s="405"/>
    </row>
  </sheetData>
  <mergeCells count="4">
    <mergeCell ref="B1:E1"/>
    <mergeCell ref="B95:G100"/>
    <mergeCell ref="C3:C8"/>
    <mergeCell ref="D3:D8"/>
  </mergeCells>
  <phoneticPr fontId="0" type="noConversion"/>
  <hyperlinks>
    <hyperlink ref="A1" location="Index!A1" display="Index" xr:uid="{00000000-0004-0000-1600-000000000000}"/>
  </hyperlinks>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I51"/>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248</v>
      </c>
      <c r="B1" s="375" t="s">
        <v>326</v>
      </c>
      <c r="C1" s="375"/>
      <c r="D1" s="375"/>
      <c r="E1" s="375"/>
    </row>
    <row r="2" spans="1:9" ht="13.5" thickBot="1"/>
    <row r="3" spans="1:9" s="10" customFormat="1" ht="15">
      <c r="B3" s="22" t="s">
        <v>1034</v>
      </c>
      <c r="C3" s="376"/>
      <c r="D3" s="379"/>
      <c r="F3" s="16"/>
      <c r="G3" s="16"/>
      <c r="H3" s="16"/>
    </row>
    <row r="4" spans="1:9" s="10" customFormat="1" ht="15">
      <c r="B4" s="24" t="s">
        <v>1035</v>
      </c>
      <c r="C4" s="377"/>
      <c r="D4" s="380"/>
      <c r="F4" s="16"/>
      <c r="G4" s="16"/>
      <c r="H4" s="16"/>
    </row>
    <row r="5" spans="1:9" s="10" customFormat="1" ht="15">
      <c r="B5" s="23" t="s">
        <v>960</v>
      </c>
      <c r="C5" s="377"/>
      <c r="D5" s="380"/>
      <c r="F5" s="16"/>
      <c r="G5" s="16"/>
      <c r="H5" s="16"/>
    </row>
    <row r="6" spans="1:9" s="10" customFormat="1" ht="15">
      <c r="B6" s="23" t="s">
        <v>1036</v>
      </c>
      <c r="C6" s="377"/>
      <c r="D6" s="380"/>
      <c r="F6" s="16"/>
      <c r="G6" s="16"/>
      <c r="H6" s="16"/>
    </row>
    <row r="7" spans="1:9" s="10" customFormat="1" ht="30.75" thickBot="1">
      <c r="B7" s="25" t="s">
        <v>1037</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1362</v>
      </c>
      <c r="C15" s="18" t="s">
        <v>376</v>
      </c>
      <c r="D15" s="1" t="s">
        <v>377</v>
      </c>
      <c r="E15" s="1" t="s">
        <v>383</v>
      </c>
      <c r="F15" s="4">
        <v>27437</v>
      </c>
      <c r="G15" s="4">
        <v>405.9</v>
      </c>
      <c r="H15" s="4">
        <v>25.7</v>
      </c>
    </row>
    <row r="16" spans="1:9">
      <c r="B16" s="1" t="s">
        <v>1099</v>
      </c>
      <c r="C16" s="18" t="s">
        <v>376</v>
      </c>
      <c r="D16" s="1" t="s">
        <v>377</v>
      </c>
      <c r="E16" s="1" t="s">
        <v>378</v>
      </c>
      <c r="F16" s="4">
        <v>54569</v>
      </c>
      <c r="G16" s="4">
        <v>403.89</v>
      </c>
      <c r="H16" s="4">
        <v>25.57</v>
      </c>
    </row>
    <row r="17" spans="2:9">
      <c r="B17" s="1" t="s">
        <v>1091</v>
      </c>
      <c r="C17" s="18" t="s">
        <v>376</v>
      </c>
      <c r="D17" s="1" t="s">
        <v>377</v>
      </c>
      <c r="E17" s="1" t="s">
        <v>387</v>
      </c>
      <c r="F17" s="4">
        <v>11550</v>
      </c>
      <c r="G17" s="4">
        <v>207.45</v>
      </c>
      <c r="H17" s="4">
        <v>13.13</v>
      </c>
    </row>
    <row r="18" spans="2:9">
      <c r="B18" s="1" t="s">
        <v>1073</v>
      </c>
      <c r="C18" s="18" t="s">
        <v>376</v>
      </c>
      <c r="D18" s="1" t="s">
        <v>377</v>
      </c>
      <c r="E18" s="1" t="s">
        <v>393</v>
      </c>
      <c r="F18" s="4">
        <v>29424</v>
      </c>
      <c r="G18" s="4">
        <v>199.66</v>
      </c>
      <c r="H18" s="4">
        <v>12.64</v>
      </c>
    </row>
    <row r="19" spans="2:9">
      <c r="B19" s="1" t="s">
        <v>1189</v>
      </c>
      <c r="C19" s="18" t="s">
        <v>376</v>
      </c>
      <c r="D19" s="1" t="s">
        <v>377</v>
      </c>
      <c r="E19" s="1" t="s">
        <v>656</v>
      </c>
      <c r="F19" s="4">
        <v>18348</v>
      </c>
      <c r="G19" s="4">
        <v>162.96</v>
      </c>
      <c r="H19" s="4">
        <v>10.32</v>
      </c>
    </row>
    <row r="20" spans="2:9">
      <c r="B20" s="1" t="s">
        <v>1154</v>
      </c>
      <c r="C20" s="18" t="s">
        <v>376</v>
      </c>
      <c r="D20" s="1" t="s">
        <v>377</v>
      </c>
      <c r="E20" s="1" t="s">
        <v>657</v>
      </c>
      <c r="F20" s="4">
        <v>20536</v>
      </c>
      <c r="G20" s="4">
        <v>51.89</v>
      </c>
      <c r="H20" s="4">
        <v>3.29</v>
      </c>
    </row>
    <row r="21" spans="2:9">
      <c r="B21" s="1" t="s">
        <v>1115</v>
      </c>
      <c r="C21" s="18" t="s">
        <v>376</v>
      </c>
      <c r="D21" s="1" t="s">
        <v>377</v>
      </c>
      <c r="E21" s="1" t="s">
        <v>658</v>
      </c>
      <c r="F21" s="4">
        <v>60160</v>
      </c>
      <c r="G21" s="4">
        <v>49.93</v>
      </c>
      <c r="H21" s="4">
        <v>3.16</v>
      </c>
    </row>
    <row r="22" spans="2:9">
      <c r="B22" s="1" t="s">
        <v>1186</v>
      </c>
      <c r="C22" s="18" t="s">
        <v>376</v>
      </c>
      <c r="D22" s="1" t="s">
        <v>377</v>
      </c>
      <c r="E22" s="1" t="s">
        <v>659</v>
      </c>
      <c r="F22" s="4">
        <v>93650</v>
      </c>
      <c r="G22" s="4">
        <v>45.28</v>
      </c>
      <c r="H22" s="4">
        <v>2.87</v>
      </c>
    </row>
    <row r="23" spans="2:9">
      <c r="B23" s="1" t="s">
        <v>1192</v>
      </c>
      <c r="C23" s="18" t="s">
        <v>376</v>
      </c>
      <c r="D23" s="1" t="s">
        <v>377</v>
      </c>
      <c r="E23" s="1" t="s">
        <v>660</v>
      </c>
      <c r="F23" s="4">
        <v>21533</v>
      </c>
      <c r="G23" s="4">
        <v>28.99</v>
      </c>
      <c r="H23" s="4">
        <v>1.84</v>
      </c>
    </row>
    <row r="24" spans="2:9">
      <c r="B24" s="1" t="s">
        <v>1422</v>
      </c>
      <c r="C24" s="18" t="s">
        <v>376</v>
      </c>
      <c r="D24" s="1" t="s">
        <v>377</v>
      </c>
      <c r="E24" s="1" t="s">
        <v>661</v>
      </c>
      <c r="F24" s="4">
        <v>14824</v>
      </c>
      <c r="G24" s="4">
        <v>18.850000000000001</v>
      </c>
      <c r="H24" s="4">
        <v>1.19</v>
      </c>
    </row>
    <row r="25" spans="2:9">
      <c r="B25" s="1" t="s">
        <v>1566</v>
      </c>
      <c r="C25" s="18" t="s">
        <v>376</v>
      </c>
      <c r="D25" s="1" t="s">
        <v>377</v>
      </c>
      <c r="E25" s="1" t="s">
        <v>662</v>
      </c>
      <c r="F25" s="4">
        <v>38064</v>
      </c>
      <c r="G25" s="4">
        <v>0</v>
      </c>
      <c r="H25" s="4">
        <v>0</v>
      </c>
      <c r="I25" s="1" t="s">
        <v>663</v>
      </c>
    </row>
    <row r="26" spans="2:9">
      <c r="B26" s="2" t="s">
        <v>449</v>
      </c>
      <c r="C26" s="20"/>
      <c r="D26" s="2"/>
      <c r="E26" s="2"/>
      <c r="F26" s="8"/>
      <c r="G26" s="8">
        <f>SUM(G12:G25)</f>
        <v>1574.8000000000002</v>
      </c>
      <c r="H26" s="8">
        <f>SUM(H12:H25)</f>
        <v>99.71</v>
      </c>
    </row>
    <row r="27" spans="2:9">
      <c r="B27" s="2" t="s">
        <v>450</v>
      </c>
      <c r="C27" s="20"/>
      <c r="D27" s="2"/>
      <c r="E27" s="2"/>
      <c r="F27" s="8"/>
      <c r="G27" s="8">
        <v>1.02</v>
      </c>
      <c r="H27" s="8">
        <v>0.06</v>
      </c>
    </row>
    <row r="28" spans="2:9">
      <c r="B28" s="2" t="s">
        <v>361</v>
      </c>
      <c r="C28" s="20"/>
      <c r="D28" s="2"/>
      <c r="E28" s="2"/>
      <c r="F28" s="8"/>
      <c r="G28" s="8">
        <v>1575.82</v>
      </c>
      <c r="H28" s="8">
        <v>99.76</v>
      </c>
    </row>
    <row r="29" spans="2:9">
      <c r="B29" s="2" t="s">
        <v>362</v>
      </c>
      <c r="C29" s="20"/>
      <c r="D29" s="2"/>
      <c r="E29" s="2"/>
      <c r="F29" s="8"/>
      <c r="G29" s="8">
        <v>3.7882421999999951</v>
      </c>
      <c r="H29" s="8">
        <v>0.23999999999999488</v>
      </c>
    </row>
    <row r="30" spans="2:9">
      <c r="B30" s="2" t="s">
        <v>363</v>
      </c>
      <c r="C30" s="20"/>
      <c r="D30" s="2"/>
      <c r="E30" s="2"/>
      <c r="F30" s="8"/>
      <c r="G30" s="8">
        <v>1579.6082421999999</v>
      </c>
      <c r="H30" s="8">
        <v>100</v>
      </c>
    </row>
    <row r="31" spans="2:9">
      <c r="B31" s="1" t="s">
        <v>364</v>
      </c>
    </row>
    <row r="32" spans="2:9">
      <c r="B32" s="1" t="s">
        <v>365</v>
      </c>
    </row>
    <row r="33" spans="2:7">
      <c r="B33" s="1" t="s">
        <v>366</v>
      </c>
      <c r="C33" s="21">
        <v>44561</v>
      </c>
    </row>
    <row r="34" spans="2:7" ht="25.5">
      <c r="B34" s="9" t="s">
        <v>367</v>
      </c>
      <c r="C34" s="18" t="s">
        <v>368</v>
      </c>
    </row>
    <row r="35" spans="2:7">
      <c r="B35" s="2"/>
    </row>
    <row r="36" spans="2:7">
      <c r="B36" s="2" t="s">
        <v>369</v>
      </c>
    </row>
    <row r="37" spans="2:7">
      <c r="B37" s="2" t="s">
        <v>451</v>
      </c>
    </row>
    <row r="38" spans="2:7">
      <c r="B38" s="2" t="s">
        <v>370</v>
      </c>
    </row>
    <row r="39" spans="2:7">
      <c r="B39" s="2" t="s">
        <v>664</v>
      </c>
      <c r="C39" s="20"/>
    </row>
    <row r="40" spans="2:7">
      <c r="B40" s="2" t="s">
        <v>665</v>
      </c>
      <c r="C40" s="20"/>
    </row>
    <row r="41" spans="2:7">
      <c r="B41" s="39" t="s">
        <v>1598</v>
      </c>
      <c r="C41" s="20"/>
    </row>
    <row r="42" spans="2:7">
      <c r="B42" s="39" t="s">
        <v>371</v>
      </c>
    </row>
    <row r="43" spans="2:7">
      <c r="B43" s="39" t="s">
        <v>372</v>
      </c>
    </row>
    <row r="44" spans="2:7">
      <c r="B44" s="2"/>
    </row>
    <row r="46" spans="2:7">
      <c r="B46" s="397" t="s">
        <v>1030</v>
      </c>
      <c r="C46" s="398"/>
      <c r="D46" s="398"/>
      <c r="E46" s="398"/>
      <c r="F46" s="398"/>
      <c r="G46" s="399"/>
    </row>
    <row r="47" spans="2:7">
      <c r="B47" s="400"/>
      <c r="C47" s="401"/>
      <c r="D47" s="401"/>
      <c r="E47" s="401"/>
      <c r="F47" s="401"/>
      <c r="G47" s="402"/>
    </row>
    <row r="48" spans="2:7">
      <c r="B48" s="400"/>
      <c r="C48" s="401"/>
      <c r="D48" s="401"/>
      <c r="E48" s="401"/>
      <c r="F48" s="401"/>
      <c r="G48" s="402"/>
    </row>
    <row r="49" spans="2:7">
      <c r="B49" s="400"/>
      <c r="C49" s="401"/>
      <c r="D49" s="401"/>
      <c r="E49" s="401"/>
      <c r="F49" s="401"/>
      <c r="G49" s="402"/>
    </row>
    <row r="50" spans="2:7">
      <c r="B50" s="400"/>
      <c r="C50" s="401"/>
      <c r="D50" s="401"/>
      <c r="E50" s="401"/>
      <c r="F50" s="401"/>
      <c r="G50" s="402"/>
    </row>
    <row r="51" spans="2:7">
      <c r="B51" s="403"/>
      <c r="C51" s="404"/>
      <c r="D51" s="404"/>
      <c r="E51" s="404"/>
      <c r="F51" s="404"/>
      <c r="G51" s="405"/>
    </row>
  </sheetData>
  <mergeCells count="4">
    <mergeCell ref="B1:E1"/>
    <mergeCell ref="B46:G51"/>
    <mergeCell ref="C3:C7"/>
    <mergeCell ref="D3:D7"/>
  </mergeCells>
  <phoneticPr fontId="0" type="noConversion"/>
  <hyperlinks>
    <hyperlink ref="A1" location="Index!A1" display="Index" xr:uid="{00000000-0004-0000-0C00-000000000000}"/>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dimension ref="A1:I97"/>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248</v>
      </c>
      <c r="B1" s="375" t="s">
        <v>324</v>
      </c>
      <c r="C1" s="375"/>
      <c r="D1" s="375"/>
      <c r="E1" s="375"/>
    </row>
    <row r="2" spans="1:9" ht="13.5" thickBot="1"/>
    <row r="3" spans="1:9" s="10" customFormat="1" ht="15">
      <c r="B3" s="22" t="s">
        <v>1038</v>
      </c>
      <c r="C3" s="376"/>
      <c r="D3" s="379"/>
      <c r="F3" s="16"/>
      <c r="G3" s="16"/>
      <c r="H3" s="16"/>
    </row>
    <row r="4" spans="1:9" s="10" customFormat="1" ht="15">
      <c r="B4" s="23" t="s">
        <v>1039</v>
      </c>
      <c r="C4" s="377"/>
      <c r="D4" s="380"/>
      <c r="F4" s="16"/>
      <c r="G4" s="16"/>
      <c r="H4" s="16"/>
    </row>
    <row r="5" spans="1:9" s="10" customFormat="1" ht="15">
      <c r="B5" s="23" t="s">
        <v>960</v>
      </c>
      <c r="C5" s="377"/>
      <c r="D5" s="380"/>
      <c r="F5" s="16"/>
      <c r="G5" s="16"/>
      <c r="H5" s="16"/>
    </row>
    <row r="6" spans="1:9" s="10" customFormat="1" ht="15">
      <c r="B6" s="23" t="s">
        <v>1036</v>
      </c>
      <c r="C6" s="377"/>
      <c r="D6" s="380"/>
      <c r="F6" s="16"/>
      <c r="G6" s="16"/>
      <c r="H6" s="16"/>
    </row>
    <row r="7" spans="1:9" s="10" customFormat="1" ht="15.75" thickBot="1">
      <c r="B7" s="25" t="s">
        <v>1040</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1083</v>
      </c>
      <c r="C15" s="18" t="s">
        <v>376</v>
      </c>
      <c r="D15" s="1" t="s">
        <v>379</v>
      </c>
      <c r="E15" s="1" t="s">
        <v>380</v>
      </c>
      <c r="F15" s="4">
        <v>170120</v>
      </c>
      <c r="G15" s="4">
        <v>4028.7</v>
      </c>
      <c r="H15" s="4">
        <v>10.15</v>
      </c>
    </row>
    <row r="16" spans="1:9">
      <c r="B16" s="1" t="s">
        <v>1105</v>
      </c>
      <c r="C16" s="18" t="s">
        <v>376</v>
      </c>
      <c r="D16" s="1" t="s">
        <v>381</v>
      </c>
      <c r="E16" s="1" t="s">
        <v>382</v>
      </c>
      <c r="F16" s="4">
        <v>195229</v>
      </c>
      <c r="G16" s="4">
        <v>3685.44</v>
      </c>
      <c r="H16" s="4">
        <v>9.2899999999999991</v>
      </c>
    </row>
    <row r="17" spans="2:8">
      <c r="B17" s="1" t="s">
        <v>1362</v>
      </c>
      <c r="C17" s="18" t="s">
        <v>376</v>
      </c>
      <c r="D17" s="1" t="s">
        <v>377</v>
      </c>
      <c r="E17" s="1" t="s">
        <v>383</v>
      </c>
      <c r="F17" s="4">
        <v>230380</v>
      </c>
      <c r="G17" s="4">
        <v>3408.24</v>
      </c>
      <c r="H17" s="4">
        <v>8.59</v>
      </c>
    </row>
    <row r="18" spans="2:8">
      <c r="B18" s="1" t="s">
        <v>1099</v>
      </c>
      <c r="C18" s="18" t="s">
        <v>376</v>
      </c>
      <c r="D18" s="1" t="s">
        <v>377</v>
      </c>
      <c r="E18" s="1" t="s">
        <v>378</v>
      </c>
      <c r="F18" s="4">
        <v>364881</v>
      </c>
      <c r="G18" s="4">
        <v>2700.67</v>
      </c>
      <c r="H18" s="4">
        <v>6.81</v>
      </c>
    </row>
    <row r="19" spans="2:8">
      <c r="B19" s="1" t="s">
        <v>1095</v>
      </c>
      <c r="C19" s="18" t="s">
        <v>376</v>
      </c>
      <c r="D19" s="1" t="s">
        <v>389</v>
      </c>
      <c r="E19" s="1" t="s">
        <v>390</v>
      </c>
      <c r="F19" s="4">
        <v>94978</v>
      </c>
      <c r="G19" s="4">
        <v>2456.56</v>
      </c>
      <c r="H19" s="4">
        <v>6.19</v>
      </c>
    </row>
    <row r="20" spans="2:8">
      <c r="B20" s="1" t="s">
        <v>1077</v>
      </c>
      <c r="C20" s="18" t="s">
        <v>376</v>
      </c>
      <c r="D20" s="1" t="s">
        <v>381</v>
      </c>
      <c r="E20" s="1" t="s">
        <v>384</v>
      </c>
      <c r="F20" s="4">
        <v>54446</v>
      </c>
      <c r="G20" s="4">
        <v>2035.38</v>
      </c>
      <c r="H20" s="4">
        <v>5.13</v>
      </c>
    </row>
    <row r="21" spans="2:8">
      <c r="B21" s="1" t="s">
        <v>1091</v>
      </c>
      <c r="C21" s="18" t="s">
        <v>376</v>
      </c>
      <c r="D21" s="1" t="s">
        <v>377</v>
      </c>
      <c r="E21" s="1" t="s">
        <v>387</v>
      </c>
      <c r="F21" s="4">
        <v>77154</v>
      </c>
      <c r="G21" s="4">
        <v>1385.76</v>
      </c>
      <c r="H21" s="4">
        <v>3.49</v>
      </c>
    </row>
    <row r="22" spans="2:8">
      <c r="B22" s="1" t="s">
        <v>1104</v>
      </c>
      <c r="C22" s="18" t="s">
        <v>376</v>
      </c>
      <c r="D22" s="1" t="s">
        <v>408</v>
      </c>
      <c r="E22" s="1" t="s">
        <v>409</v>
      </c>
      <c r="F22" s="4">
        <v>63362</v>
      </c>
      <c r="G22" s="4">
        <v>1201.28</v>
      </c>
      <c r="H22" s="4">
        <v>3.03</v>
      </c>
    </row>
    <row r="23" spans="2:8">
      <c r="B23" s="1" t="s">
        <v>1076</v>
      </c>
      <c r="C23" s="18" t="s">
        <v>376</v>
      </c>
      <c r="D23" s="1" t="s">
        <v>396</v>
      </c>
      <c r="E23" s="1" t="s">
        <v>402</v>
      </c>
      <c r="F23" s="4">
        <v>46878</v>
      </c>
      <c r="G23" s="4">
        <v>1106.3900000000001</v>
      </c>
      <c r="H23" s="4">
        <v>2.79</v>
      </c>
    </row>
    <row r="24" spans="2:8">
      <c r="B24" s="1" t="s">
        <v>1075</v>
      </c>
      <c r="C24" s="18" t="s">
        <v>376</v>
      </c>
      <c r="D24" s="1" t="s">
        <v>396</v>
      </c>
      <c r="E24" s="1" t="s">
        <v>397</v>
      </c>
      <c r="F24" s="4">
        <v>458108</v>
      </c>
      <c r="G24" s="4">
        <v>998.9</v>
      </c>
      <c r="H24" s="4">
        <v>2.52</v>
      </c>
    </row>
    <row r="25" spans="2:8">
      <c r="B25" s="1" t="s">
        <v>1137</v>
      </c>
      <c r="C25" s="18" t="s">
        <v>376</v>
      </c>
      <c r="D25" s="1" t="s">
        <v>389</v>
      </c>
      <c r="E25" s="1" t="s">
        <v>666</v>
      </c>
      <c r="F25" s="4">
        <v>13938</v>
      </c>
      <c r="G25" s="4">
        <v>972.5</v>
      </c>
      <c r="H25" s="4">
        <v>2.4500000000000002</v>
      </c>
    </row>
    <row r="26" spans="2:8">
      <c r="B26" s="1" t="s">
        <v>628</v>
      </c>
      <c r="C26" s="18" t="s">
        <v>376</v>
      </c>
      <c r="D26" s="1" t="s">
        <v>377</v>
      </c>
      <c r="E26" s="1" t="s">
        <v>629</v>
      </c>
      <c r="F26" s="4">
        <v>201354</v>
      </c>
      <c r="G26" s="4">
        <v>927.13</v>
      </c>
      <c r="H26" s="4">
        <v>2.34</v>
      </c>
    </row>
    <row r="27" spans="2:8">
      <c r="B27" s="1" t="s">
        <v>1073</v>
      </c>
      <c r="C27" s="18" t="s">
        <v>376</v>
      </c>
      <c r="D27" s="1" t="s">
        <v>377</v>
      </c>
      <c r="E27" s="1" t="s">
        <v>393</v>
      </c>
      <c r="F27" s="4">
        <v>134818</v>
      </c>
      <c r="G27" s="4">
        <v>914.81</v>
      </c>
      <c r="H27" s="4">
        <v>2.31</v>
      </c>
    </row>
    <row r="28" spans="2:8">
      <c r="B28" s="1" t="s">
        <v>1100</v>
      </c>
      <c r="C28" s="18" t="s">
        <v>376</v>
      </c>
      <c r="D28" s="1" t="s">
        <v>391</v>
      </c>
      <c r="E28" s="1" t="s">
        <v>392</v>
      </c>
      <c r="F28" s="4">
        <v>123832</v>
      </c>
      <c r="G28" s="4">
        <v>846.76</v>
      </c>
      <c r="H28" s="4">
        <v>2.13</v>
      </c>
    </row>
    <row r="29" spans="2:8">
      <c r="B29" s="1" t="s">
        <v>1094</v>
      </c>
      <c r="C29" s="18" t="s">
        <v>376</v>
      </c>
      <c r="D29" s="1" t="s">
        <v>396</v>
      </c>
      <c r="E29" s="1" t="s">
        <v>529</v>
      </c>
      <c r="F29" s="4">
        <v>23554</v>
      </c>
      <c r="G29" s="4">
        <v>796.82</v>
      </c>
      <c r="H29" s="4">
        <v>2.0099999999999998</v>
      </c>
    </row>
    <row r="30" spans="2:8">
      <c r="B30" s="1" t="s">
        <v>1086</v>
      </c>
      <c r="C30" s="18" t="s">
        <v>376</v>
      </c>
      <c r="D30" s="1" t="s">
        <v>381</v>
      </c>
      <c r="E30" s="1" t="s">
        <v>512</v>
      </c>
      <c r="F30" s="4">
        <v>56860</v>
      </c>
      <c r="G30" s="4">
        <v>750.04</v>
      </c>
      <c r="H30" s="4">
        <v>1.89</v>
      </c>
    </row>
    <row r="31" spans="2:8">
      <c r="B31" s="1" t="s">
        <v>1188</v>
      </c>
      <c r="C31" s="18" t="s">
        <v>376</v>
      </c>
      <c r="D31" s="1" t="s">
        <v>381</v>
      </c>
      <c r="E31" s="1" t="s">
        <v>643</v>
      </c>
      <c r="F31" s="4">
        <v>32282</v>
      </c>
      <c r="G31" s="4">
        <v>578.03</v>
      </c>
      <c r="H31" s="4">
        <v>1.46</v>
      </c>
    </row>
    <row r="32" spans="2:8">
      <c r="B32" s="1" t="s">
        <v>1207</v>
      </c>
      <c r="C32" s="18" t="s">
        <v>376</v>
      </c>
      <c r="D32" s="1" t="s">
        <v>381</v>
      </c>
      <c r="E32" s="1" t="s">
        <v>388</v>
      </c>
      <c r="F32" s="4">
        <v>77412</v>
      </c>
      <c r="G32" s="4">
        <v>553.77</v>
      </c>
      <c r="H32" s="4">
        <v>1.4</v>
      </c>
    </row>
    <row r="33" spans="2:8">
      <c r="B33" s="1" t="s">
        <v>1130</v>
      </c>
      <c r="C33" s="18" t="s">
        <v>376</v>
      </c>
      <c r="D33" s="1" t="s">
        <v>385</v>
      </c>
      <c r="E33" s="1" t="s">
        <v>386</v>
      </c>
      <c r="F33" s="4">
        <v>21784</v>
      </c>
      <c r="G33" s="4">
        <v>549.48</v>
      </c>
      <c r="H33" s="4">
        <v>1.38</v>
      </c>
    </row>
    <row r="34" spans="2:8">
      <c r="B34" s="1" t="s">
        <v>1416</v>
      </c>
      <c r="C34" s="18" t="s">
        <v>376</v>
      </c>
      <c r="D34" s="1" t="s">
        <v>538</v>
      </c>
      <c r="E34" s="1" t="s">
        <v>667</v>
      </c>
      <c r="F34" s="4">
        <v>6969</v>
      </c>
      <c r="G34" s="4">
        <v>517.54999999999995</v>
      </c>
      <c r="H34" s="4">
        <v>1.3</v>
      </c>
    </row>
    <row r="35" spans="2:8">
      <c r="B35" s="1" t="s">
        <v>1087</v>
      </c>
      <c r="C35" s="18" t="s">
        <v>376</v>
      </c>
      <c r="D35" s="1" t="s">
        <v>426</v>
      </c>
      <c r="E35" s="1" t="s">
        <v>631</v>
      </c>
      <c r="F35" s="4">
        <v>3154</v>
      </c>
      <c r="G35" s="4">
        <v>517.45000000000005</v>
      </c>
      <c r="H35" s="4">
        <v>1.3</v>
      </c>
    </row>
    <row r="36" spans="2:8">
      <c r="B36" s="1" t="s">
        <v>1090</v>
      </c>
      <c r="C36" s="18" t="s">
        <v>376</v>
      </c>
      <c r="D36" s="1" t="s">
        <v>410</v>
      </c>
      <c r="E36" s="1" t="s">
        <v>421</v>
      </c>
      <c r="F36" s="4">
        <v>56322</v>
      </c>
      <c r="G36" s="4">
        <v>476.32</v>
      </c>
      <c r="H36" s="4">
        <v>1.2</v>
      </c>
    </row>
    <row r="37" spans="2:8">
      <c r="B37" s="1" t="s">
        <v>1127</v>
      </c>
      <c r="C37" s="18" t="s">
        <v>376</v>
      </c>
      <c r="D37" s="1" t="s">
        <v>419</v>
      </c>
      <c r="E37" s="1" t="s">
        <v>420</v>
      </c>
      <c r="F37" s="4">
        <v>6056</v>
      </c>
      <c r="G37" s="4">
        <v>459.71</v>
      </c>
      <c r="H37" s="4">
        <v>1.1599999999999999</v>
      </c>
    </row>
    <row r="38" spans="2:8">
      <c r="B38" s="1" t="s">
        <v>1074</v>
      </c>
      <c r="C38" s="18" t="s">
        <v>376</v>
      </c>
      <c r="D38" s="1" t="s">
        <v>590</v>
      </c>
      <c r="E38" s="1" t="s">
        <v>591</v>
      </c>
      <c r="F38" s="4">
        <v>40727</v>
      </c>
      <c r="G38" s="4">
        <v>452.66</v>
      </c>
      <c r="H38" s="4">
        <v>1.1399999999999999</v>
      </c>
    </row>
    <row r="39" spans="2:8">
      <c r="B39" s="1" t="s">
        <v>1143</v>
      </c>
      <c r="C39" s="18" t="s">
        <v>376</v>
      </c>
      <c r="D39" s="1" t="s">
        <v>538</v>
      </c>
      <c r="E39" s="1" t="s">
        <v>668</v>
      </c>
      <c r="F39" s="4">
        <v>93160</v>
      </c>
      <c r="G39" s="4">
        <v>449.4</v>
      </c>
      <c r="H39" s="4">
        <v>1.1299999999999999</v>
      </c>
    </row>
    <row r="40" spans="2:8">
      <c r="B40" s="1" t="s">
        <v>1194</v>
      </c>
      <c r="C40" s="18" t="s">
        <v>376</v>
      </c>
      <c r="D40" s="1" t="s">
        <v>538</v>
      </c>
      <c r="E40" s="1" t="s">
        <v>669</v>
      </c>
      <c r="F40" s="4">
        <v>49797</v>
      </c>
      <c r="G40" s="4">
        <v>416.88</v>
      </c>
      <c r="H40" s="4">
        <v>1.05</v>
      </c>
    </row>
    <row r="41" spans="2:8">
      <c r="B41" s="1" t="s">
        <v>1200</v>
      </c>
      <c r="C41" s="18" t="s">
        <v>376</v>
      </c>
      <c r="D41" s="1" t="s">
        <v>396</v>
      </c>
      <c r="E41" s="1" t="s">
        <v>670</v>
      </c>
      <c r="F41" s="4">
        <v>1855</v>
      </c>
      <c r="G41" s="4">
        <v>365.54</v>
      </c>
      <c r="H41" s="4">
        <v>0.92</v>
      </c>
    </row>
    <row r="42" spans="2:8">
      <c r="B42" s="1" t="s">
        <v>1363</v>
      </c>
      <c r="C42" s="18" t="s">
        <v>376</v>
      </c>
      <c r="D42" s="1" t="s">
        <v>499</v>
      </c>
      <c r="E42" s="1" t="s">
        <v>513</v>
      </c>
      <c r="F42" s="4">
        <v>177486</v>
      </c>
      <c r="G42" s="4">
        <v>362.78</v>
      </c>
      <c r="H42" s="4">
        <v>0.91</v>
      </c>
    </row>
    <row r="43" spans="2:8">
      <c r="B43" s="1" t="s">
        <v>1167</v>
      </c>
      <c r="C43" s="18" t="s">
        <v>376</v>
      </c>
      <c r="D43" s="1" t="s">
        <v>592</v>
      </c>
      <c r="E43" s="1" t="s">
        <v>593</v>
      </c>
      <c r="F43" s="4">
        <v>76131</v>
      </c>
      <c r="G43" s="4">
        <v>362.04</v>
      </c>
      <c r="H43" s="4">
        <v>0.91</v>
      </c>
    </row>
    <row r="44" spans="2:8">
      <c r="B44" s="1" t="s">
        <v>1106</v>
      </c>
      <c r="C44" s="18" t="s">
        <v>376</v>
      </c>
      <c r="D44" s="1" t="s">
        <v>590</v>
      </c>
      <c r="E44" s="1" t="s">
        <v>671</v>
      </c>
      <c r="F44" s="4">
        <v>51642</v>
      </c>
      <c r="G44" s="4">
        <v>338.75</v>
      </c>
      <c r="H44" s="4">
        <v>0.85</v>
      </c>
    </row>
    <row r="45" spans="2:8">
      <c r="B45" s="1" t="s">
        <v>1082</v>
      </c>
      <c r="C45" s="18" t="s">
        <v>376</v>
      </c>
      <c r="D45" s="1" t="s">
        <v>419</v>
      </c>
      <c r="E45" s="1" t="s">
        <v>599</v>
      </c>
      <c r="F45" s="4">
        <v>19901</v>
      </c>
      <c r="G45" s="4">
        <v>322.83999999999997</v>
      </c>
      <c r="H45" s="4">
        <v>0.81</v>
      </c>
    </row>
    <row r="46" spans="2:8">
      <c r="B46" s="1" t="s">
        <v>1146</v>
      </c>
      <c r="C46" s="18" t="s">
        <v>376</v>
      </c>
      <c r="D46" s="1" t="s">
        <v>426</v>
      </c>
      <c r="E46" s="1" t="s">
        <v>440</v>
      </c>
      <c r="F46" s="4">
        <v>48423</v>
      </c>
      <c r="G46" s="4">
        <v>314.52999999999997</v>
      </c>
      <c r="H46" s="4">
        <v>0.79</v>
      </c>
    </row>
    <row r="47" spans="2:8">
      <c r="B47" s="1" t="s">
        <v>1084</v>
      </c>
      <c r="C47" s="18" t="s">
        <v>376</v>
      </c>
      <c r="D47" s="1" t="s">
        <v>410</v>
      </c>
      <c r="E47" s="1" t="s">
        <v>411</v>
      </c>
      <c r="F47" s="4">
        <v>6659</v>
      </c>
      <c r="G47" s="4">
        <v>311.52</v>
      </c>
      <c r="H47" s="4">
        <v>0.79</v>
      </c>
    </row>
    <row r="48" spans="2:8">
      <c r="B48" s="1" t="s">
        <v>1136</v>
      </c>
      <c r="C48" s="18" t="s">
        <v>376</v>
      </c>
      <c r="D48" s="1" t="s">
        <v>410</v>
      </c>
      <c r="E48" s="1" t="s">
        <v>414</v>
      </c>
      <c r="F48" s="4">
        <v>6339</v>
      </c>
      <c r="G48" s="4">
        <v>311.05</v>
      </c>
      <c r="H48" s="4">
        <v>0.78</v>
      </c>
    </row>
    <row r="49" spans="2:8">
      <c r="B49" s="1" t="s">
        <v>1365</v>
      </c>
      <c r="C49" s="18" t="s">
        <v>376</v>
      </c>
      <c r="D49" s="1" t="s">
        <v>499</v>
      </c>
      <c r="E49" s="1" t="s">
        <v>640</v>
      </c>
      <c r="F49" s="4">
        <v>248285</v>
      </c>
      <c r="G49" s="4">
        <v>308.87</v>
      </c>
      <c r="H49" s="4">
        <v>0.78</v>
      </c>
    </row>
    <row r="50" spans="2:8">
      <c r="B50" s="1" t="s">
        <v>1080</v>
      </c>
      <c r="C50" s="18" t="s">
        <v>376</v>
      </c>
      <c r="D50" s="1" t="s">
        <v>431</v>
      </c>
      <c r="E50" s="1" t="s">
        <v>672</v>
      </c>
      <c r="F50" s="4">
        <v>38532</v>
      </c>
      <c r="G50" s="4">
        <v>281.39999999999998</v>
      </c>
      <c r="H50" s="4">
        <v>0.71</v>
      </c>
    </row>
    <row r="51" spans="2:8">
      <c r="B51" s="1" t="s">
        <v>1189</v>
      </c>
      <c r="C51" s="18" t="s">
        <v>376</v>
      </c>
      <c r="D51" s="1" t="s">
        <v>377</v>
      </c>
      <c r="E51" s="1" t="s">
        <v>656</v>
      </c>
      <c r="F51" s="4">
        <v>31657</v>
      </c>
      <c r="G51" s="4">
        <v>281.16000000000003</v>
      </c>
      <c r="H51" s="4">
        <v>0.71</v>
      </c>
    </row>
    <row r="52" spans="2:8">
      <c r="B52" s="1" t="s">
        <v>1201</v>
      </c>
      <c r="C52" s="18" t="s">
        <v>376</v>
      </c>
      <c r="D52" s="1" t="s">
        <v>426</v>
      </c>
      <c r="E52" s="1" t="s">
        <v>533</v>
      </c>
      <c r="F52" s="4">
        <v>23135</v>
      </c>
      <c r="G52" s="4">
        <v>276.69</v>
      </c>
      <c r="H52" s="4">
        <v>0.7</v>
      </c>
    </row>
    <row r="53" spans="2:8">
      <c r="B53" s="1" t="s">
        <v>632</v>
      </c>
      <c r="C53" s="18" t="s">
        <v>376</v>
      </c>
      <c r="D53" s="1" t="s">
        <v>633</v>
      </c>
      <c r="E53" s="1" t="s">
        <v>634</v>
      </c>
      <c r="F53" s="4">
        <v>190130</v>
      </c>
      <c r="G53" s="4">
        <v>270.75</v>
      </c>
      <c r="H53" s="4">
        <v>0.68</v>
      </c>
    </row>
    <row r="54" spans="2:8">
      <c r="B54" s="1" t="s">
        <v>1204</v>
      </c>
      <c r="C54" s="18" t="s">
        <v>376</v>
      </c>
      <c r="D54" s="1" t="s">
        <v>410</v>
      </c>
      <c r="E54" s="1" t="s">
        <v>673</v>
      </c>
      <c r="F54" s="4">
        <v>26230</v>
      </c>
      <c r="G54" s="4">
        <v>247.64</v>
      </c>
      <c r="H54" s="4">
        <v>0.62</v>
      </c>
    </row>
    <row r="55" spans="2:8">
      <c r="B55" s="1" t="s">
        <v>1085</v>
      </c>
      <c r="C55" s="18" t="s">
        <v>376</v>
      </c>
      <c r="D55" s="1" t="s">
        <v>396</v>
      </c>
      <c r="E55" s="1" t="s">
        <v>429</v>
      </c>
      <c r="F55" s="4">
        <v>31033</v>
      </c>
      <c r="G55" s="4">
        <v>230.71</v>
      </c>
      <c r="H55" s="4">
        <v>0.57999999999999996</v>
      </c>
    </row>
    <row r="56" spans="2:8">
      <c r="B56" s="1" t="s">
        <v>1163</v>
      </c>
      <c r="C56" s="18" t="s">
        <v>376</v>
      </c>
      <c r="D56" s="1" t="s">
        <v>396</v>
      </c>
      <c r="E56" s="1" t="s">
        <v>674</v>
      </c>
      <c r="F56" s="4">
        <v>6090</v>
      </c>
      <c r="G56" s="4">
        <v>219.61</v>
      </c>
      <c r="H56" s="4">
        <v>0.55000000000000004</v>
      </c>
    </row>
    <row r="57" spans="2:8">
      <c r="B57" s="1" t="s">
        <v>1078</v>
      </c>
      <c r="C57" s="18" t="s">
        <v>376</v>
      </c>
      <c r="D57" s="1" t="s">
        <v>538</v>
      </c>
      <c r="E57" s="1" t="s">
        <v>539</v>
      </c>
      <c r="F57" s="4">
        <v>6722</v>
      </c>
      <c r="G57" s="4">
        <v>218.41</v>
      </c>
      <c r="H57" s="4">
        <v>0.55000000000000004</v>
      </c>
    </row>
    <row r="58" spans="2:8">
      <c r="B58" s="1" t="s">
        <v>1092</v>
      </c>
      <c r="C58" s="18" t="s">
        <v>376</v>
      </c>
      <c r="D58" s="1" t="s">
        <v>438</v>
      </c>
      <c r="E58" s="1" t="s">
        <v>611</v>
      </c>
      <c r="F58" s="4">
        <v>28400</v>
      </c>
      <c r="G58" s="4">
        <v>212.18</v>
      </c>
      <c r="H58" s="4">
        <v>0.53</v>
      </c>
    </row>
    <row r="59" spans="2:8">
      <c r="B59" s="1" t="s">
        <v>1131</v>
      </c>
      <c r="C59" s="18" t="s">
        <v>376</v>
      </c>
      <c r="D59" s="1" t="s">
        <v>419</v>
      </c>
      <c r="E59" s="1" t="s">
        <v>614</v>
      </c>
      <c r="F59" s="4">
        <v>713</v>
      </c>
      <c r="G59" s="4">
        <v>192.42</v>
      </c>
      <c r="H59" s="4">
        <v>0.48</v>
      </c>
    </row>
    <row r="60" spans="2:8">
      <c r="B60" s="1" t="s">
        <v>1364</v>
      </c>
      <c r="C60" s="18" t="s">
        <v>376</v>
      </c>
      <c r="D60" s="1" t="s">
        <v>379</v>
      </c>
      <c r="E60" s="1" t="s">
        <v>610</v>
      </c>
      <c r="F60" s="4">
        <v>49294</v>
      </c>
      <c r="G60" s="4">
        <v>190</v>
      </c>
      <c r="H60" s="4">
        <v>0.48</v>
      </c>
    </row>
    <row r="61" spans="2:8">
      <c r="B61" s="1" t="s">
        <v>1097</v>
      </c>
      <c r="C61" s="18" t="s">
        <v>376</v>
      </c>
      <c r="D61" s="1" t="s">
        <v>538</v>
      </c>
      <c r="E61" s="1" t="s">
        <v>675</v>
      </c>
      <c r="F61" s="4">
        <v>7179</v>
      </c>
      <c r="G61" s="4">
        <v>186.07</v>
      </c>
      <c r="H61" s="4">
        <v>0.47</v>
      </c>
    </row>
    <row r="62" spans="2:8">
      <c r="B62" s="1" t="s">
        <v>1093</v>
      </c>
      <c r="C62" s="18" t="s">
        <v>376</v>
      </c>
      <c r="D62" s="1" t="s">
        <v>538</v>
      </c>
      <c r="E62" s="1" t="s">
        <v>676</v>
      </c>
      <c r="F62" s="4">
        <v>6701</v>
      </c>
      <c r="G62" s="4">
        <v>164.99</v>
      </c>
      <c r="H62" s="4">
        <v>0.42</v>
      </c>
    </row>
    <row r="63" spans="2:8">
      <c r="B63" s="1" t="s">
        <v>1134</v>
      </c>
      <c r="C63" s="18" t="s">
        <v>376</v>
      </c>
      <c r="D63" s="1" t="s">
        <v>602</v>
      </c>
      <c r="E63" s="1" t="s">
        <v>603</v>
      </c>
      <c r="F63" s="4">
        <v>108470</v>
      </c>
      <c r="G63" s="4">
        <v>158.41999999999999</v>
      </c>
      <c r="H63" s="4">
        <v>0.4</v>
      </c>
    </row>
    <row r="64" spans="2:8">
      <c r="B64" s="1" t="s">
        <v>1177</v>
      </c>
      <c r="C64" s="18" t="s">
        <v>376</v>
      </c>
      <c r="D64" s="1" t="s">
        <v>379</v>
      </c>
      <c r="E64" s="1" t="s">
        <v>641</v>
      </c>
      <c r="F64" s="4">
        <v>132680</v>
      </c>
      <c r="G64" s="4">
        <v>147.94</v>
      </c>
      <c r="H64" s="4">
        <v>0.37</v>
      </c>
    </row>
    <row r="65" spans="2:9">
      <c r="B65" s="1" t="s">
        <v>1566</v>
      </c>
      <c r="C65" s="18" t="s">
        <v>376</v>
      </c>
      <c r="D65" s="1" t="s">
        <v>377</v>
      </c>
      <c r="E65" s="1" t="s">
        <v>662</v>
      </c>
      <c r="F65" s="4">
        <v>31269</v>
      </c>
      <c r="G65" s="4">
        <v>0</v>
      </c>
      <c r="H65" s="4">
        <v>0</v>
      </c>
      <c r="I65" s="1" t="s">
        <v>663</v>
      </c>
    </row>
    <row r="66" spans="2:9">
      <c r="B66" s="2" t="s">
        <v>449</v>
      </c>
      <c r="C66" s="20"/>
      <c r="D66" s="2"/>
      <c r="E66" s="2"/>
      <c r="F66" s="8"/>
      <c r="G66" s="8">
        <f>SUM(G12:G65)</f>
        <v>39462.939999999995</v>
      </c>
      <c r="H66" s="8">
        <f>SUM(H12:H65)</f>
        <v>99.43</v>
      </c>
    </row>
    <row r="67" spans="2:9">
      <c r="B67" s="5" t="s">
        <v>343</v>
      </c>
      <c r="C67" s="19" t="s">
        <v>344</v>
      </c>
      <c r="D67" s="5" t="s">
        <v>345</v>
      </c>
      <c r="E67" s="5" t="s">
        <v>346</v>
      </c>
      <c r="F67" s="6" t="s">
        <v>347</v>
      </c>
      <c r="G67" s="6" t="s">
        <v>348</v>
      </c>
      <c r="H67" s="6" t="s">
        <v>349</v>
      </c>
    </row>
    <row r="68" spans="2:9">
      <c r="B68" s="2" t="s">
        <v>350</v>
      </c>
    </row>
    <row r="69" spans="2:9">
      <c r="B69" s="2" t="s">
        <v>351</v>
      </c>
    </row>
    <row r="70" spans="2:9">
      <c r="B70" s="2" t="s">
        <v>646</v>
      </c>
    </row>
    <row r="71" spans="2:9">
      <c r="B71" s="1" t="s">
        <v>1525</v>
      </c>
      <c r="C71" s="18">
        <v>5.66</v>
      </c>
      <c r="D71" s="1" t="s">
        <v>557</v>
      </c>
      <c r="E71" s="1" t="s">
        <v>647</v>
      </c>
      <c r="F71" s="4">
        <v>5753</v>
      </c>
      <c r="G71" s="4">
        <v>1.66</v>
      </c>
      <c r="H71" s="4">
        <v>0</v>
      </c>
      <c r="I71" s="1" t="s">
        <v>663</v>
      </c>
    </row>
    <row r="72" spans="2:9">
      <c r="B72" s="2" t="s">
        <v>578</v>
      </c>
      <c r="C72" s="20"/>
      <c r="D72" s="2"/>
      <c r="E72" s="2"/>
      <c r="F72" s="8"/>
      <c r="G72" s="8">
        <f>SUM(G67:G71)</f>
        <v>1.66</v>
      </c>
      <c r="H72" s="8">
        <f>SUM(H67:H71)</f>
        <v>0</v>
      </c>
    </row>
    <row r="73" spans="2:9">
      <c r="B73" s="2" t="s">
        <v>502</v>
      </c>
      <c r="C73" s="20"/>
      <c r="D73" s="2"/>
      <c r="E73" s="2"/>
      <c r="F73" s="8"/>
      <c r="G73" s="8">
        <v>647.4</v>
      </c>
      <c r="H73" s="8">
        <v>1.63</v>
      </c>
    </row>
    <row r="74" spans="2:9">
      <c r="B74" s="2" t="s">
        <v>361</v>
      </c>
      <c r="C74" s="20"/>
      <c r="D74" s="2"/>
      <c r="E74" s="2"/>
      <c r="F74" s="8"/>
      <c r="G74" s="8">
        <v>40112</v>
      </c>
      <c r="H74" s="8">
        <v>101.09</v>
      </c>
    </row>
    <row r="75" spans="2:9">
      <c r="B75" s="2" t="s">
        <v>503</v>
      </c>
      <c r="C75" s="20"/>
      <c r="D75" s="2"/>
      <c r="E75" s="2"/>
      <c r="F75" s="8"/>
      <c r="G75" s="8">
        <v>-434.66899330000012</v>
      </c>
      <c r="H75" s="8">
        <v>-1.0900000000000001</v>
      </c>
    </row>
    <row r="76" spans="2:9">
      <c r="B76" s="2" t="s">
        <v>363</v>
      </c>
      <c r="C76" s="20"/>
      <c r="D76" s="2"/>
      <c r="E76" s="2"/>
      <c r="F76" s="8"/>
      <c r="G76" s="8">
        <v>39677.331006699998</v>
      </c>
      <c r="H76" s="8">
        <v>100</v>
      </c>
    </row>
    <row r="77" spans="2:9">
      <c r="B77" s="1" t="s">
        <v>364</v>
      </c>
    </row>
    <row r="78" spans="2:9">
      <c r="B78" s="1" t="s">
        <v>365</v>
      </c>
    </row>
    <row r="79" spans="2:9">
      <c r="B79" s="1" t="s">
        <v>366</v>
      </c>
      <c r="C79" s="21">
        <v>44561</v>
      </c>
    </row>
    <row r="80" spans="2:9" ht="25.5">
      <c r="B80" s="9" t="s">
        <v>367</v>
      </c>
      <c r="C80" s="18" t="s">
        <v>368</v>
      </c>
    </row>
    <row r="81" spans="2:7">
      <c r="B81" s="2"/>
    </row>
    <row r="82" spans="2:7">
      <c r="B82" s="2" t="s">
        <v>369</v>
      </c>
    </row>
    <row r="83" spans="2:7">
      <c r="B83" s="2" t="s">
        <v>451</v>
      </c>
    </row>
    <row r="84" spans="2:7">
      <c r="B84" s="2" t="s">
        <v>370</v>
      </c>
    </row>
    <row r="85" spans="2:7">
      <c r="B85" s="2" t="s">
        <v>677</v>
      </c>
      <c r="C85" s="20"/>
    </row>
    <row r="86" spans="2:7">
      <c r="B86" s="2" t="s">
        <v>678</v>
      </c>
      <c r="C86" s="20"/>
    </row>
    <row r="87" spans="2:7">
      <c r="B87" s="39" t="s">
        <v>1599</v>
      </c>
      <c r="C87" s="20"/>
    </row>
    <row r="88" spans="2:7">
      <c r="B88" s="39" t="s">
        <v>371</v>
      </c>
    </row>
    <row r="89" spans="2:7">
      <c r="B89" s="39" t="s">
        <v>372</v>
      </c>
    </row>
    <row r="90" spans="2:7">
      <c r="B90" s="2"/>
    </row>
    <row r="92" spans="2:7">
      <c r="B92" s="397" t="s">
        <v>1030</v>
      </c>
      <c r="C92" s="398"/>
      <c r="D92" s="398"/>
      <c r="E92" s="398"/>
      <c r="F92" s="398"/>
      <c r="G92" s="399"/>
    </row>
    <row r="93" spans="2:7">
      <c r="B93" s="400"/>
      <c r="C93" s="401"/>
      <c r="D93" s="401"/>
      <c r="E93" s="401"/>
      <c r="F93" s="401"/>
      <c r="G93" s="402"/>
    </row>
    <row r="94" spans="2:7">
      <c r="B94" s="400"/>
      <c r="C94" s="401"/>
      <c r="D94" s="401"/>
      <c r="E94" s="401"/>
      <c r="F94" s="401"/>
      <c r="G94" s="402"/>
    </row>
    <row r="95" spans="2:7">
      <c r="B95" s="400"/>
      <c r="C95" s="401"/>
      <c r="D95" s="401"/>
      <c r="E95" s="401"/>
      <c r="F95" s="401"/>
      <c r="G95" s="402"/>
    </row>
    <row r="96" spans="2:7">
      <c r="B96" s="400"/>
      <c r="C96" s="401"/>
      <c r="D96" s="401"/>
      <c r="E96" s="401"/>
      <c r="F96" s="401"/>
      <c r="G96" s="402"/>
    </row>
    <row r="97" spans="2:7">
      <c r="B97" s="403"/>
      <c r="C97" s="404"/>
      <c r="D97" s="404"/>
      <c r="E97" s="404"/>
      <c r="F97" s="404"/>
      <c r="G97" s="405"/>
    </row>
  </sheetData>
  <mergeCells count="4">
    <mergeCell ref="B1:E1"/>
    <mergeCell ref="B92:G97"/>
    <mergeCell ref="C3:C7"/>
    <mergeCell ref="D3:D7"/>
  </mergeCells>
  <phoneticPr fontId="0" type="noConversion"/>
  <hyperlinks>
    <hyperlink ref="A1" location="Index!A1" display="Index" xr:uid="{00000000-0004-0000-0D00-000000000000}"/>
  </hyperlink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1:I88"/>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296</v>
      </c>
      <c r="C1" s="375"/>
      <c r="D1" s="375"/>
      <c r="E1" s="375"/>
    </row>
    <row r="2" spans="1:9" ht="13.5" thickBot="1"/>
    <row r="3" spans="1:9" s="10" customFormat="1" ht="15">
      <c r="B3" s="22" t="s">
        <v>1041</v>
      </c>
      <c r="C3" s="376"/>
      <c r="D3" s="379"/>
      <c r="F3" s="16"/>
      <c r="G3" s="16"/>
      <c r="H3" s="16"/>
    </row>
    <row r="4" spans="1:9" s="10" customFormat="1" ht="15">
      <c r="B4" s="24" t="s">
        <v>1042</v>
      </c>
      <c r="C4" s="377"/>
      <c r="D4" s="380"/>
      <c r="F4" s="16"/>
      <c r="G4" s="16"/>
      <c r="H4" s="16"/>
    </row>
    <row r="5" spans="1:9" s="10" customFormat="1" ht="15">
      <c r="B5" s="24" t="s">
        <v>960</v>
      </c>
      <c r="C5" s="377"/>
      <c r="D5" s="380"/>
      <c r="F5" s="16"/>
      <c r="G5" s="16"/>
      <c r="H5" s="16"/>
    </row>
    <row r="6" spans="1:9" s="10" customFormat="1" ht="15">
      <c r="B6" s="24" t="s">
        <v>979</v>
      </c>
      <c r="C6" s="377"/>
      <c r="D6" s="380"/>
      <c r="F6" s="16"/>
      <c r="G6" s="16"/>
      <c r="H6" s="16"/>
    </row>
    <row r="7" spans="1:9" s="10" customFormat="1" ht="30.75" thickBot="1">
      <c r="B7" s="25" t="s">
        <v>1043</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1105</v>
      </c>
      <c r="C15" s="18" t="s">
        <v>376</v>
      </c>
      <c r="D15" s="1" t="s">
        <v>381</v>
      </c>
      <c r="E15" s="1" t="s">
        <v>382</v>
      </c>
      <c r="F15" s="4">
        <v>605000</v>
      </c>
      <c r="G15" s="4">
        <v>11420.89</v>
      </c>
      <c r="H15" s="4">
        <v>9.3800000000000008</v>
      </c>
    </row>
    <row r="16" spans="1:9">
      <c r="B16" s="1" t="s">
        <v>1077</v>
      </c>
      <c r="C16" s="18" t="s">
        <v>376</v>
      </c>
      <c r="D16" s="1" t="s">
        <v>381</v>
      </c>
      <c r="E16" s="1" t="s">
        <v>384</v>
      </c>
      <c r="F16" s="4">
        <v>265000</v>
      </c>
      <c r="G16" s="4">
        <v>9906.6299999999992</v>
      </c>
      <c r="H16" s="4">
        <v>8.1300000000000008</v>
      </c>
    </row>
    <row r="17" spans="2:8">
      <c r="B17" s="1" t="s">
        <v>1086</v>
      </c>
      <c r="C17" s="18" t="s">
        <v>376</v>
      </c>
      <c r="D17" s="1" t="s">
        <v>381</v>
      </c>
      <c r="E17" s="1" t="s">
        <v>512</v>
      </c>
      <c r="F17" s="4">
        <v>602000</v>
      </c>
      <c r="G17" s="4">
        <v>7940.98</v>
      </c>
      <c r="H17" s="4">
        <v>6.52</v>
      </c>
    </row>
    <row r="18" spans="2:8">
      <c r="B18" s="1" t="s">
        <v>1188</v>
      </c>
      <c r="C18" s="18" t="s">
        <v>376</v>
      </c>
      <c r="D18" s="1" t="s">
        <v>381</v>
      </c>
      <c r="E18" s="1" t="s">
        <v>643</v>
      </c>
      <c r="F18" s="4">
        <v>305000</v>
      </c>
      <c r="G18" s="4">
        <v>5461.18</v>
      </c>
      <c r="H18" s="4">
        <v>4.4800000000000004</v>
      </c>
    </row>
    <row r="19" spans="2:8">
      <c r="B19" s="1" t="s">
        <v>1076</v>
      </c>
      <c r="C19" s="18" t="s">
        <v>376</v>
      </c>
      <c r="D19" s="1" t="s">
        <v>396</v>
      </c>
      <c r="E19" s="1" t="s">
        <v>402</v>
      </c>
      <c r="F19" s="4">
        <v>195000</v>
      </c>
      <c r="G19" s="4">
        <v>4602.29</v>
      </c>
      <c r="H19" s="4">
        <v>3.78</v>
      </c>
    </row>
    <row r="20" spans="2:8">
      <c r="B20" s="1" t="s">
        <v>1567</v>
      </c>
      <c r="C20" s="18" t="s">
        <v>376</v>
      </c>
      <c r="D20" s="1" t="s">
        <v>381</v>
      </c>
      <c r="E20" s="1" t="s">
        <v>0</v>
      </c>
      <c r="F20" s="4">
        <v>77000</v>
      </c>
      <c r="G20" s="4">
        <v>4518.3599999999997</v>
      </c>
      <c r="H20" s="4">
        <v>3.71</v>
      </c>
    </row>
    <row r="21" spans="2:8">
      <c r="B21" s="1" t="s">
        <v>1568</v>
      </c>
      <c r="C21" s="18" t="s">
        <v>376</v>
      </c>
      <c r="D21" s="1" t="s">
        <v>394</v>
      </c>
      <c r="E21" s="1" t="s">
        <v>1</v>
      </c>
      <c r="F21" s="4">
        <v>388000</v>
      </c>
      <c r="G21" s="4">
        <v>3808.8</v>
      </c>
      <c r="H21" s="4">
        <v>3.13</v>
      </c>
    </row>
    <row r="22" spans="2:8">
      <c r="B22" s="1" t="s">
        <v>1529</v>
      </c>
      <c r="C22" s="18" t="s">
        <v>376</v>
      </c>
      <c r="D22" s="1" t="s">
        <v>470</v>
      </c>
      <c r="E22" s="1" t="s">
        <v>800</v>
      </c>
      <c r="F22" s="4">
        <v>470882</v>
      </c>
      <c r="G22" s="4">
        <v>3151.61</v>
      </c>
      <c r="H22" s="4">
        <v>2.59</v>
      </c>
    </row>
    <row r="23" spans="2:8">
      <c r="B23" s="1" t="s">
        <v>1102</v>
      </c>
      <c r="C23" s="18" t="s">
        <v>376</v>
      </c>
      <c r="D23" s="1" t="s">
        <v>419</v>
      </c>
      <c r="E23" s="1" t="s">
        <v>520</v>
      </c>
      <c r="F23" s="4">
        <v>830000</v>
      </c>
      <c r="G23" s="4">
        <v>3133.25</v>
      </c>
      <c r="H23" s="4">
        <v>2.57</v>
      </c>
    </row>
    <row r="24" spans="2:8">
      <c r="B24" s="1" t="s">
        <v>1085</v>
      </c>
      <c r="C24" s="18" t="s">
        <v>376</v>
      </c>
      <c r="D24" s="1" t="s">
        <v>396</v>
      </c>
      <c r="E24" s="1" t="s">
        <v>429</v>
      </c>
      <c r="F24" s="4">
        <v>420000</v>
      </c>
      <c r="G24" s="4">
        <v>3122.49</v>
      </c>
      <c r="H24" s="4">
        <v>2.56</v>
      </c>
    </row>
    <row r="25" spans="2:8">
      <c r="B25" s="1" t="s">
        <v>1114</v>
      </c>
      <c r="C25" s="18" t="s">
        <v>376</v>
      </c>
      <c r="D25" s="1" t="s">
        <v>422</v>
      </c>
      <c r="E25" s="1" t="s">
        <v>760</v>
      </c>
      <c r="F25" s="4">
        <v>129000</v>
      </c>
      <c r="G25" s="4">
        <v>3046.14</v>
      </c>
      <c r="H25" s="4">
        <v>2.5</v>
      </c>
    </row>
    <row r="26" spans="2:8">
      <c r="B26" s="1" t="s">
        <v>1136</v>
      </c>
      <c r="C26" s="18" t="s">
        <v>376</v>
      </c>
      <c r="D26" s="1" t="s">
        <v>410</v>
      </c>
      <c r="E26" s="1" t="s">
        <v>414</v>
      </c>
      <c r="F26" s="4">
        <v>53000</v>
      </c>
      <c r="G26" s="4">
        <v>2600.71</v>
      </c>
      <c r="H26" s="4">
        <v>2.14</v>
      </c>
    </row>
    <row r="27" spans="2:8">
      <c r="B27" s="1" t="s">
        <v>1182</v>
      </c>
      <c r="C27" s="18" t="s">
        <v>376</v>
      </c>
      <c r="D27" s="1" t="s">
        <v>381</v>
      </c>
      <c r="E27" s="1" t="s">
        <v>730</v>
      </c>
      <c r="F27" s="4">
        <v>70000</v>
      </c>
      <c r="G27" s="4">
        <v>2377.69</v>
      </c>
      <c r="H27" s="4">
        <v>1.95</v>
      </c>
    </row>
    <row r="28" spans="2:8">
      <c r="B28" s="1" t="s">
        <v>1421</v>
      </c>
      <c r="C28" s="18" t="s">
        <v>376</v>
      </c>
      <c r="D28" s="1" t="s">
        <v>412</v>
      </c>
      <c r="E28" s="1" t="s">
        <v>600</v>
      </c>
      <c r="F28" s="4">
        <v>56000</v>
      </c>
      <c r="G28" s="4">
        <v>2345.56</v>
      </c>
      <c r="H28" s="4">
        <v>1.93</v>
      </c>
    </row>
    <row r="29" spans="2:8">
      <c r="B29" s="1" t="s">
        <v>1511</v>
      </c>
      <c r="C29" s="18" t="s">
        <v>376</v>
      </c>
      <c r="D29" s="1" t="s">
        <v>385</v>
      </c>
      <c r="E29" s="1" t="s">
        <v>543</v>
      </c>
      <c r="F29" s="4">
        <v>380000</v>
      </c>
      <c r="G29" s="4">
        <v>2272.02</v>
      </c>
      <c r="H29" s="4">
        <v>1.87</v>
      </c>
    </row>
    <row r="30" spans="2:8">
      <c r="B30" s="1" t="s">
        <v>1094</v>
      </c>
      <c r="C30" s="18" t="s">
        <v>376</v>
      </c>
      <c r="D30" s="1" t="s">
        <v>396</v>
      </c>
      <c r="E30" s="1" t="s">
        <v>529</v>
      </c>
      <c r="F30" s="4">
        <v>64000</v>
      </c>
      <c r="G30" s="4">
        <v>2165.09</v>
      </c>
      <c r="H30" s="4">
        <v>1.78</v>
      </c>
    </row>
    <row r="31" spans="2:8">
      <c r="B31" s="1" t="s">
        <v>1368</v>
      </c>
      <c r="C31" s="18" t="s">
        <v>376</v>
      </c>
      <c r="D31" s="1" t="s">
        <v>394</v>
      </c>
      <c r="E31" s="1" t="s">
        <v>690</v>
      </c>
      <c r="F31" s="4">
        <v>227000</v>
      </c>
      <c r="G31" s="4">
        <v>2137.89</v>
      </c>
      <c r="H31" s="4">
        <v>1.76</v>
      </c>
    </row>
    <row r="32" spans="2:8">
      <c r="B32" s="1" t="s">
        <v>1124</v>
      </c>
      <c r="C32" s="18" t="s">
        <v>376</v>
      </c>
      <c r="D32" s="1" t="s">
        <v>592</v>
      </c>
      <c r="E32" s="1" t="s">
        <v>598</v>
      </c>
      <c r="F32" s="4">
        <v>2050000</v>
      </c>
      <c r="G32" s="4">
        <v>2070.5</v>
      </c>
      <c r="H32" s="4">
        <v>1.7</v>
      </c>
    </row>
    <row r="33" spans="2:8">
      <c r="B33" s="1" t="s">
        <v>1082</v>
      </c>
      <c r="C33" s="18" t="s">
        <v>376</v>
      </c>
      <c r="D33" s="1" t="s">
        <v>419</v>
      </c>
      <c r="E33" s="1" t="s">
        <v>599</v>
      </c>
      <c r="F33" s="4">
        <v>124497</v>
      </c>
      <c r="G33" s="4">
        <v>2019.65</v>
      </c>
      <c r="H33" s="4">
        <v>1.66</v>
      </c>
    </row>
    <row r="34" spans="2:8">
      <c r="B34" s="1" t="s">
        <v>1457</v>
      </c>
      <c r="C34" s="18" t="s">
        <v>376</v>
      </c>
      <c r="D34" s="1" t="s">
        <v>417</v>
      </c>
      <c r="E34" s="1" t="s">
        <v>418</v>
      </c>
      <c r="F34" s="4">
        <v>42000</v>
      </c>
      <c r="G34" s="4">
        <v>1962.01</v>
      </c>
      <c r="H34" s="4">
        <v>1.61</v>
      </c>
    </row>
    <row r="35" spans="2:8">
      <c r="B35" s="1" t="s">
        <v>1166</v>
      </c>
      <c r="C35" s="18" t="s">
        <v>376</v>
      </c>
      <c r="D35" s="1" t="s">
        <v>394</v>
      </c>
      <c r="E35" s="1" t="s">
        <v>744</v>
      </c>
      <c r="F35" s="4">
        <v>85333</v>
      </c>
      <c r="G35" s="4">
        <v>1947.13</v>
      </c>
      <c r="H35" s="4">
        <v>1.6</v>
      </c>
    </row>
    <row r="36" spans="2:8">
      <c r="B36" s="1" t="s">
        <v>1569</v>
      </c>
      <c r="C36" s="18" t="s">
        <v>376</v>
      </c>
      <c r="D36" s="1" t="s">
        <v>381</v>
      </c>
      <c r="E36" s="1" t="s">
        <v>2</v>
      </c>
      <c r="F36" s="4">
        <v>300000</v>
      </c>
      <c r="G36" s="4">
        <v>1838.85</v>
      </c>
      <c r="H36" s="4">
        <v>1.51</v>
      </c>
    </row>
    <row r="37" spans="2:8">
      <c r="B37" s="1" t="s">
        <v>1467</v>
      </c>
      <c r="C37" s="18" t="s">
        <v>376</v>
      </c>
      <c r="D37" s="1" t="s">
        <v>398</v>
      </c>
      <c r="E37" s="1" t="s">
        <v>732</v>
      </c>
      <c r="F37" s="4">
        <v>146050</v>
      </c>
      <c r="G37" s="4">
        <v>1788.89</v>
      </c>
      <c r="H37" s="4">
        <v>1.47</v>
      </c>
    </row>
    <row r="38" spans="2:8">
      <c r="B38" s="1" t="s">
        <v>1474</v>
      </c>
      <c r="C38" s="18" t="s">
        <v>376</v>
      </c>
      <c r="D38" s="1" t="s">
        <v>436</v>
      </c>
      <c r="E38" s="1" t="s">
        <v>749</v>
      </c>
      <c r="F38" s="4">
        <v>280000</v>
      </c>
      <c r="G38" s="4">
        <v>1777.58</v>
      </c>
      <c r="H38" s="4">
        <v>1.46</v>
      </c>
    </row>
    <row r="39" spans="2:8">
      <c r="B39" s="1" t="s">
        <v>1432</v>
      </c>
      <c r="C39" s="18" t="s">
        <v>376</v>
      </c>
      <c r="D39" s="1" t="s">
        <v>398</v>
      </c>
      <c r="E39" s="1" t="s">
        <v>771</v>
      </c>
      <c r="F39" s="4">
        <v>187000</v>
      </c>
      <c r="G39" s="4">
        <v>1706.94</v>
      </c>
      <c r="H39" s="4">
        <v>1.4</v>
      </c>
    </row>
    <row r="40" spans="2:8">
      <c r="B40" s="1" t="s">
        <v>1515</v>
      </c>
      <c r="C40" s="18" t="s">
        <v>376</v>
      </c>
      <c r="D40" s="1" t="s">
        <v>396</v>
      </c>
      <c r="E40" s="1" t="s">
        <v>532</v>
      </c>
      <c r="F40" s="4">
        <v>270000</v>
      </c>
      <c r="G40" s="4">
        <v>1596.24</v>
      </c>
      <c r="H40" s="4">
        <v>1.31</v>
      </c>
    </row>
    <row r="41" spans="2:8">
      <c r="B41" s="1" t="s">
        <v>1379</v>
      </c>
      <c r="C41" s="18" t="s">
        <v>376</v>
      </c>
      <c r="D41" s="1" t="s">
        <v>394</v>
      </c>
      <c r="E41" s="1" t="s">
        <v>515</v>
      </c>
      <c r="F41" s="4">
        <v>62000</v>
      </c>
      <c r="G41" s="4">
        <v>1529.23</v>
      </c>
      <c r="H41" s="4">
        <v>1.26</v>
      </c>
    </row>
    <row r="42" spans="2:8">
      <c r="B42" s="1" t="s">
        <v>1120</v>
      </c>
      <c r="C42" s="18" t="s">
        <v>376</v>
      </c>
      <c r="D42" s="1" t="s">
        <v>396</v>
      </c>
      <c r="E42" s="1" t="s">
        <v>762</v>
      </c>
      <c r="F42" s="4">
        <v>102020</v>
      </c>
      <c r="G42" s="4">
        <v>1511.22</v>
      </c>
      <c r="H42" s="4">
        <v>1.24</v>
      </c>
    </row>
    <row r="43" spans="2:8">
      <c r="B43" s="1" t="s">
        <v>1204</v>
      </c>
      <c r="C43" s="18" t="s">
        <v>376</v>
      </c>
      <c r="D43" s="1" t="s">
        <v>410</v>
      </c>
      <c r="E43" s="1" t="s">
        <v>673</v>
      </c>
      <c r="F43" s="4">
        <v>160000</v>
      </c>
      <c r="G43" s="4">
        <v>1510.56</v>
      </c>
      <c r="H43" s="4">
        <v>1.24</v>
      </c>
    </row>
    <row r="44" spans="2:8">
      <c r="B44" s="1" t="s">
        <v>1173</v>
      </c>
      <c r="C44" s="18" t="s">
        <v>376</v>
      </c>
      <c r="D44" s="1" t="s">
        <v>470</v>
      </c>
      <c r="E44" s="1" t="s">
        <v>627</v>
      </c>
      <c r="F44" s="4">
        <v>3600</v>
      </c>
      <c r="G44" s="4">
        <v>1455.18</v>
      </c>
      <c r="H44" s="4">
        <v>1.19</v>
      </c>
    </row>
    <row r="45" spans="2:8">
      <c r="B45" s="1" t="s">
        <v>1507</v>
      </c>
      <c r="C45" s="18" t="s">
        <v>376</v>
      </c>
      <c r="D45" s="1" t="s">
        <v>381</v>
      </c>
      <c r="E45" s="1" t="s">
        <v>404</v>
      </c>
      <c r="F45" s="4">
        <v>260000</v>
      </c>
      <c r="G45" s="4">
        <v>1416.22</v>
      </c>
      <c r="H45" s="4">
        <v>1.1599999999999999</v>
      </c>
    </row>
    <row r="46" spans="2:8">
      <c r="B46" s="1" t="s">
        <v>1150</v>
      </c>
      <c r="C46" s="18" t="s">
        <v>376</v>
      </c>
      <c r="D46" s="1" t="s">
        <v>438</v>
      </c>
      <c r="E46" s="1" t="s">
        <v>613</v>
      </c>
      <c r="F46" s="4">
        <v>45000</v>
      </c>
      <c r="G46" s="4">
        <v>1365.39</v>
      </c>
      <c r="H46" s="4">
        <v>1.1200000000000001</v>
      </c>
    </row>
    <row r="47" spans="2:8">
      <c r="B47" s="1" t="s">
        <v>1367</v>
      </c>
      <c r="C47" s="18" t="s">
        <v>376</v>
      </c>
      <c r="D47" s="1" t="s">
        <v>605</v>
      </c>
      <c r="E47" s="1" t="s">
        <v>606</v>
      </c>
      <c r="F47" s="4">
        <v>180000</v>
      </c>
      <c r="G47" s="4">
        <v>1360.89</v>
      </c>
      <c r="H47" s="4">
        <v>1.1200000000000001</v>
      </c>
    </row>
    <row r="48" spans="2:8">
      <c r="B48" s="1" t="s">
        <v>1456</v>
      </c>
      <c r="C48" s="18" t="s">
        <v>376</v>
      </c>
      <c r="D48" s="1" t="s">
        <v>410</v>
      </c>
      <c r="E48" s="1" t="s">
        <v>759</v>
      </c>
      <c r="F48" s="4">
        <v>73500</v>
      </c>
      <c r="G48" s="4">
        <v>1308.08</v>
      </c>
      <c r="H48" s="4">
        <v>1.07</v>
      </c>
    </row>
    <row r="49" spans="2:8">
      <c r="B49" s="1" t="s">
        <v>1158</v>
      </c>
      <c r="C49" s="18" t="s">
        <v>376</v>
      </c>
      <c r="D49" s="1" t="s">
        <v>410</v>
      </c>
      <c r="E49" s="1" t="s">
        <v>424</v>
      </c>
      <c r="F49" s="4">
        <v>35000</v>
      </c>
      <c r="G49" s="4">
        <v>1268.42</v>
      </c>
      <c r="H49" s="4">
        <v>1.04</v>
      </c>
    </row>
    <row r="50" spans="2:8">
      <c r="B50" s="1" t="s">
        <v>1125</v>
      </c>
      <c r="C50" s="18" t="s">
        <v>376</v>
      </c>
      <c r="D50" s="1" t="s">
        <v>431</v>
      </c>
      <c r="E50" s="1" t="s">
        <v>3</v>
      </c>
      <c r="F50" s="4">
        <v>204000</v>
      </c>
      <c r="G50" s="4">
        <v>1253.68</v>
      </c>
      <c r="H50" s="4">
        <v>1.03</v>
      </c>
    </row>
    <row r="51" spans="2:8">
      <c r="B51" s="1" t="s">
        <v>1570</v>
      </c>
      <c r="C51" s="18" t="s">
        <v>376</v>
      </c>
      <c r="D51" s="1" t="s">
        <v>385</v>
      </c>
      <c r="E51" s="1" t="s">
        <v>4</v>
      </c>
      <c r="F51" s="4">
        <v>326600</v>
      </c>
      <c r="G51" s="4">
        <v>1227.2</v>
      </c>
      <c r="H51" s="4">
        <v>1.01</v>
      </c>
    </row>
    <row r="52" spans="2:8">
      <c r="B52" s="1" t="s">
        <v>1380</v>
      </c>
      <c r="C52" s="18" t="s">
        <v>376</v>
      </c>
      <c r="D52" s="1" t="s">
        <v>394</v>
      </c>
      <c r="E52" s="1" t="s">
        <v>736</v>
      </c>
      <c r="F52" s="4">
        <v>55000</v>
      </c>
      <c r="G52" s="4">
        <v>1225.8699999999999</v>
      </c>
      <c r="H52" s="4">
        <v>1.01</v>
      </c>
    </row>
    <row r="53" spans="2:8">
      <c r="B53" s="1" t="s">
        <v>1522</v>
      </c>
      <c r="C53" s="18" t="s">
        <v>376</v>
      </c>
      <c r="D53" s="1" t="s">
        <v>410</v>
      </c>
      <c r="E53" s="1" t="s">
        <v>434</v>
      </c>
      <c r="F53" s="4">
        <v>15000</v>
      </c>
      <c r="G53" s="4">
        <v>1183.08</v>
      </c>
      <c r="H53" s="4">
        <v>0.97</v>
      </c>
    </row>
    <row r="54" spans="2:8">
      <c r="B54" s="1" t="s">
        <v>1374</v>
      </c>
      <c r="C54" s="18" t="s">
        <v>376</v>
      </c>
      <c r="D54" s="1" t="s">
        <v>385</v>
      </c>
      <c r="E54" s="1" t="s">
        <v>425</v>
      </c>
      <c r="F54" s="4">
        <v>35000</v>
      </c>
      <c r="G54" s="4">
        <v>1160.67</v>
      </c>
      <c r="H54" s="4">
        <v>0.95</v>
      </c>
    </row>
    <row r="55" spans="2:8">
      <c r="B55" s="1" t="s">
        <v>1493</v>
      </c>
      <c r="C55" s="18" t="s">
        <v>376</v>
      </c>
      <c r="D55" s="1" t="s">
        <v>396</v>
      </c>
      <c r="E55" s="1" t="s">
        <v>486</v>
      </c>
      <c r="F55" s="4">
        <v>743000</v>
      </c>
      <c r="G55" s="4">
        <v>1151.6500000000001</v>
      </c>
      <c r="H55" s="4">
        <v>0.95</v>
      </c>
    </row>
    <row r="56" spans="2:8">
      <c r="B56" s="1" t="s">
        <v>1377</v>
      </c>
      <c r="C56" s="18" t="s">
        <v>376</v>
      </c>
      <c r="D56" s="1" t="s">
        <v>396</v>
      </c>
      <c r="E56" s="1" t="s">
        <v>435</v>
      </c>
      <c r="F56" s="4">
        <v>4500</v>
      </c>
      <c r="G56" s="4">
        <v>1141.24</v>
      </c>
      <c r="H56" s="4">
        <v>0.94</v>
      </c>
    </row>
    <row r="57" spans="2:8">
      <c r="B57" s="1" t="s">
        <v>1165</v>
      </c>
      <c r="C57" s="18" t="s">
        <v>376</v>
      </c>
      <c r="D57" s="1" t="s">
        <v>398</v>
      </c>
      <c r="E57" s="1" t="s">
        <v>399</v>
      </c>
      <c r="F57" s="4">
        <v>1500</v>
      </c>
      <c r="G57" s="4">
        <v>1100.07</v>
      </c>
      <c r="H57" s="4">
        <v>0.9</v>
      </c>
    </row>
    <row r="58" spans="2:8">
      <c r="B58" s="1" t="s">
        <v>1564</v>
      </c>
      <c r="C58" s="18" t="s">
        <v>376</v>
      </c>
      <c r="D58" s="1" t="s">
        <v>412</v>
      </c>
      <c r="E58" s="1" t="s">
        <v>789</v>
      </c>
      <c r="F58" s="4">
        <v>39000</v>
      </c>
      <c r="G58" s="4">
        <v>970.07</v>
      </c>
      <c r="H58" s="4">
        <v>0.8</v>
      </c>
    </row>
    <row r="59" spans="2:8">
      <c r="B59" s="1" t="s">
        <v>1436</v>
      </c>
      <c r="C59" s="18" t="s">
        <v>376</v>
      </c>
      <c r="D59" s="1" t="s">
        <v>394</v>
      </c>
      <c r="E59" s="1" t="s">
        <v>785</v>
      </c>
      <c r="F59" s="4">
        <v>10700</v>
      </c>
      <c r="G59" s="4">
        <v>939.93</v>
      </c>
      <c r="H59" s="4">
        <v>0.77</v>
      </c>
    </row>
    <row r="60" spans="2:8">
      <c r="B60" s="1" t="s">
        <v>1121</v>
      </c>
      <c r="C60" s="18" t="s">
        <v>376</v>
      </c>
      <c r="D60" s="1" t="s">
        <v>410</v>
      </c>
      <c r="E60" s="1" t="s">
        <v>701</v>
      </c>
      <c r="F60" s="4">
        <v>95000</v>
      </c>
      <c r="G60" s="4">
        <v>903.21</v>
      </c>
      <c r="H60" s="4">
        <v>0.74</v>
      </c>
    </row>
    <row r="61" spans="2:8">
      <c r="B61" s="1" t="s">
        <v>1521</v>
      </c>
      <c r="C61" s="18" t="s">
        <v>376</v>
      </c>
      <c r="D61" s="1" t="s">
        <v>410</v>
      </c>
      <c r="E61" s="1" t="s">
        <v>541</v>
      </c>
      <c r="F61" s="4">
        <v>17400</v>
      </c>
      <c r="G61" s="4">
        <v>879.62</v>
      </c>
      <c r="H61" s="4">
        <v>0.72</v>
      </c>
    </row>
    <row r="62" spans="2:8">
      <c r="B62" s="1" t="s">
        <v>1366</v>
      </c>
      <c r="C62" s="18" t="s">
        <v>376</v>
      </c>
      <c r="D62" s="1" t="s">
        <v>422</v>
      </c>
      <c r="E62" s="1" t="s">
        <v>689</v>
      </c>
      <c r="F62" s="4">
        <v>35000</v>
      </c>
      <c r="G62" s="4">
        <v>781.76</v>
      </c>
      <c r="H62" s="4">
        <v>0.64</v>
      </c>
    </row>
    <row r="63" spans="2:8">
      <c r="B63" s="1" t="s">
        <v>1373</v>
      </c>
      <c r="C63" s="18" t="s">
        <v>376</v>
      </c>
      <c r="D63" s="1" t="s">
        <v>396</v>
      </c>
      <c r="E63" s="1" t="s">
        <v>480</v>
      </c>
      <c r="F63" s="4">
        <v>33500</v>
      </c>
      <c r="G63" s="4">
        <v>685.23</v>
      </c>
      <c r="H63" s="4">
        <v>0.56000000000000005</v>
      </c>
    </row>
    <row r="64" spans="2:8">
      <c r="B64" s="1" t="s">
        <v>1119</v>
      </c>
      <c r="C64" s="18" t="s">
        <v>376</v>
      </c>
      <c r="D64" s="1" t="s">
        <v>396</v>
      </c>
      <c r="E64" s="1" t="s">
        <v>5</v>
      </c>
      <c r="F64" s="4">
        <v>50000</v>
      </c>
      <c r="G64" s="4">
        <v>484.18</v>
      </c>
      <c r="H64" s="4">
        <v>0.4</v>
      </c>
    </row>
    <row r="65" spans="2:8">
      <c r="B65" s="1" t="s">
        <v>1571</v>
      </c>
      <c r="C65" s="18" t="s">
        <v>376</v>
      </c>
      <c r="D65" s="1" t="s">
        <v>385</v>
      </c>
      <c r="E65" s="1" t="s">
        <v>6</v>
      </c>
      <c r="F65" s="4">
        <v>81000</v>
      </c>
      <c r="G65" s="4">
        <v>445.34</v>
      </c>
      <c r="H65" s="4">
        <v>0.37</v>
      </c>
    </row>
    <row r="66" spans="2:8">
      <c r="B66" s="2" t="s">
        <v>449</v>
      </c>
      <c r="C66" s="20"/>
      <c r="D66" s="2"/>
      <c r="E66" s="2"/>
      <c r="F66" s="8"/>
      <c r="G66" s="8">
        <f>SUM(G12:G65)</f>
        <v>118977.35999999997</v>
      </c>
      <c r="H66" s="8">
        <f>SUM(H12:H65)</f>
        <v>97.700000000000017</v>
      </c>
    </row>
    <row r="67" spans="2:8">
      <c r="B67" s="2" t="s">
        <v>361</v>
      </c>
      <c r="C67" s="20"/>
      <c r="D67" s="2"/>
      <c r="E67" s="2"/>
      <c r="F67" s="8"/>
      <c r="G67" s="8">
        <v>118977.36</v>
      </c>
      <c r="H67" s="8">
        <v>97.69</v>
      </c>
    </row>
    <row r="68" spans="2:8">
      <c r="B68" s="2" t="s">
        <v>362</v>
      </c>
      <c r="C68" s="20"/>
      <c r="D68" s="2"/>
      <c r="E68" s="2"/>
      <c r="F68" s="8"/>
      <c r="G68" s="8">
        <v>2808.547286889996</v>
      </c>
      <c r="H68" s="8">
        <v>2.31</v>
      </c>
    </row>
    <row r="69" spans="2:8">
      <c r="B69" s="2" t="s">
        <v>363</v>
      </c>
      <c r="C69" s="20"/>
      <c r="D69" s="2"/>
      <c r="E69" s="2"/>
      <c r="F69" s="8"/>
      <c r="G69" s="8">
        <v>121785.90728689</v>
      </c>
      <c r="H69" s="8">
        <v>100</v>
      </c>
    </row>
    <row r="70" spans="2:8">
      <c r="B70" s="1" t="s">
        <v>364</v>
      </c>
    </row>
    <row r="71" spans="2:8">
      <c r="B71" s="1" t="s">
        <v>365</v>
      </c>
    </row>
    <row r="72" spans="2:8">
      <c r="B72" s="1" t="s">
        <v>366</v>
      </c>
      <c r="C72" s="21">
        <v>44561</v>
      </c>
    </row>
    <row r="73" spans="2:8" ht="25.5">
      <c r="B73" s="9" t="s">
        <v>367</v>
      </c>
      <c r="C73" s="18" t="s">
        <v>368</v>
      </c>
    </row>
    <row r="74" spans="2:8">
      <c r="B74" s="2"/>
    </row>
    <row r="75" spans="2:8">
      <c r="B75" s="2" t="s">
        <v>369</v>
      </c>
    </row>
    <row r="76" spans="2:8">
      <c r="B76" s="2" t="s">
        <v>451</v>
      </c>
    </row>
    <row r="77" spans="2:8">
      <c r="B77" s="2" t="s">
        <v>370</v>
      </c>
    </row>
    <row r="78" spans="2:8">
      <c r="B78" s="2" t="s">
        <v>7</v>
      </c>
      <c r="C78" s="20"/>
    </row>
    <row r="79" spans="2:8">
      <c r="B79" s="2" t="s">
        <v>8</v>
      </c>
      <c r="C79" s="20"/>
    </row>
    <row r="80" spans="2:8">
      <c r="B80" s="2" t="s">
        <v>9</v>
      </c>
      <c r="C80" s="20"/>
    </row>
    <row r="81" spans="2:3">
      <c r="B81" s="2" t="s">
        <v>10</v>
      </c>
      <c r="C81" s="20"/>
    </row>
    <row r="82" spans="2:3">
      <c r="B82" s="2" t="s">
        <v>11</v>
      </c>
      <c r="C82" s="20"/>
    </row>
    <row r="83" spans="2:3">
      <c r="B83" s="2" t="s">
        <v>12</v>
      </c>
      <c r="C83" s="20"/>
    </row>
    <row r="84" spans="2:3">
      <c r="B84" s="2" t="s">
        <v>13</v>
      </c>
      <c r="C84" s="20"/>
    </row>
    <row r="85" spans="2:3">
      <c r="B85" s="2" t="s">
        <v>936</v>
      </c>
      <c r="C85" s="20"/>
    </row>
    <row r="86" spans="2:3">
      <c r="B86" s="39" t="s">
        <v>1594</v>
      </c>
      <c r="C86" s="20"/>
    </row>
    <row r="87" spans="2:3">
      <c r="B87" s="39" t="s">
        <v>371</v>
      </c>
    </row>
    <row r="88" spans="2:3">
      <c r="B88" s="39" t="s">
        <v>372</v>
      </c>
    </row>
  </sheetData>
  <mergeCells count="3">
    <mergeCell ref="B1:E1"/>
    <mergeCell ref="C3:C7"/>
    <mergeCell ref="D3:D7"/>
  </mergeCells>
  <phoneticPr fontId="0" type="noConversion"/>
  <hyperlinks>
    <hyperlink ref="A1" location="Index!A1" display="Index" xr:uid="{00000000-0004-0000-1A00-000000000000}"/>
  </hyperlinks>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I81"/>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248</v>
      </c>
      <c r="B1" s="375" t="s">
        <v>338</v>
      </c>
      <c r="C1" s="375"/>
      <c r="D1" s="375"/>
      <c r="E1" s="375"/>
    </row>
    <row r="2" spans="1:9" ht="13.5" thickBot="1"/>
    <row r="3" spans="1:9" s="10" customFormat="1" ht="15">
      <c r="B3" s="22" t="s">
        <v>1044</v>
      </c>
      <c r="C3" s="376"/>
      <c r="D3" s="379"/>
      <c r="F3" s="16"/>
      <c r="G3" s="16"/>
      <c r="H3" s="16"/>
    </row>
    <row r="4" spans="1:9" s="10" customFormat="1" ht="30">
      <c r="B4" s="24" t="s">
        <v>1045</v>
      </c>
      <c r="C4" s="377"/>
      <c r="D4" s="380"/>
      <c r="F4" s="16"/>
      <c r="G4" s="16"/>
      <c r="H4" s="16"/>
    </row>
    <row r="5" spans="1:9" s="10" customFormat="1" ht="15">
      <c r="B5" s="24" t="s">
        <v>960</v>
      </c>
      <c r="C5" s="377"/>
      <c r="D5" s="380"/>
      <c r="F5" s="16"/>
      <c r="G5" s="16"/>
      <c r="H5" s="16"/>
    </row>
    <row r="6" spans="1:9" s="10" customFormat="1" ht="30.75" thickBot="1">
      <c r="B6" s="25" t="s">
        <v>1046</v>
      </c>
      <c r="C6" s="378"/>
      <c r="D6" s="381"/>
      <c r="F6" s="16"/>
      <c r="G6" s="16"/>
      <c r="H6" s="16"/>
    </row>
    <row r="7" spans="1:9" s="10" customFormat="1">
      <c r="C7" s="12" t="s">
        <v>963</v>
      </c>
      <c r="D7" s="12" t="s">
        <v>964</v>
      </c>
      <c r="F7" s="16"/>
      <c r="G7" s="16"/>
      <c r="H7" s="16"/>
    </row>
    <row r="8" spans="1:9" s="10" customFormat="1">
      <c r="C8" s="12"/>
      <c r="D8" s="12"/>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277000</v>
      </c>
      <c r="G15" s="4">
        <v>2050.2199999999998</v>
      </c>
      <c r="H15" s="4">
        <v>7.4</v>
      </c>
    </row>
    <row r="16" spans="1:9">
      <c r="B16" s="1" t="s">
        <v>1083</v>
      </c>
      <c r="C16" s="18" t="s">
        <v>376</v>
      </c>
      <c r="D16" s="1" t="s">
        <v>379</v>
      </c>
      <c r="E16" s="1" t="s">
        <v>380</v>
      </c>
      <c r="F16" s="4">
        <v>76000</v>
      </c>
      <c r="G16" s="4">
        <v>1799.79</v>
      </c>
      <c r="H16" s="4">
        <v>6.49</v>
      </c>
    </row>
    <row r="17" spans="2:8">
      <c r="B17" s="1" t="s">
        <v>1105</v>
      </c>
      <c r="C17" s="18" t="s">
        <v>376</v>
      </c>
      <c r="D17" s="1" t="s">
        <v>381</v>
      </c>
      <c r="E17" s="1" t="s">
        <v>382</v>
      </c>
      <c r="F17" s="4">
        <v>87500</v>
      </c>
      <c r="G17" s="4">
        <v>1651.78</v>
      </c>
      <c r="H17" s="4">
        <v>5.96</v>
      </c>
    </row>
    <row r="18" spans="2:8">
      <c r="B18" s="1" t="s">
        <v>1362</v>
      </c>
      <c r="C18" s="18" t="s">
        <v>376</v>
      </c>
      <c r="D18" s="1" t="s">
        <v>377</v>
      </c>
      <c r="E18" s="1" t="s">
        <v>383</v>
      </c>
      <c r="F18" s="4">
        <v>102200</v>
      </c>
      <c r="G18" s="4">
        <v>1511.95</v>
      </c>
      <c r="H18" s="4">
        <v>5.46</v>
      </c>
    </row>
    <row r="19" spans="2:8">
      <c r="B19" s="1" t="s">
        <v>1077</v>
      </c>
      <c r="C19" s="18" t="s">
        <v>376</v>
      </c>
      <c r="D19" s="1" t="s">
        <v>381</v>
      </c>
      <c r="E19" s="1" t="s">
        <v>384</v>
      </c>
      <c r="F19" s="4">
        <v>32000</v>
      </c>
      <c r="G19" s="4">
        <v>1196.27</v>
      </c>
      <c r="H19" s="4">
        <v>4.32</v>
      </c>
    </row>
    <row r="20" spans="2:8">
      <c r="B20" s="1" t="s">
        <v>1130</v>
      </c>
      <c r="C20" s="18" t="s">
        <v>376</v>
      </c>
      <c r="D20" s="1" t="s">
        <v>385</v>
      </c>
      <c r="E20" s="1" t="s">
        <v>386</v>
      </c>
      <c r="F20" s="4">
        <v>33000</v>
      </c>
      <c r="G20" s="4">
        <v>832.39</v>
      </c>
      <c r="H20" s="4">
        <v>3</v>
      </c>
    </row>
    <row r="21" spans="2:8">
      <c r="B21" s="1" t="s">
        <v>1091</v>
      </c>
      <c r="C21" s="18" t="s">
        <v>376</v>
      </c>
      <c r="D21" s="1" t="s">
        <v>377</v>
      </c>
      <c r="E21" s="1" t="s">
        <v>387</v>
      </c>
      <c r="F21" s="4">
        <v>43600</v>
      </c>
      <c r="G21" s="4">
        <v>783.1</v>
      </c>
      <c r="H21" s="4">
        <v>2.83</v>
      </c>
    </row>
    <row r="22" spans="2:8">
      <c r="B22" s="1" t="s">
        <v>1207</v>
      </c>
      <c r="C22" s="18" t="s">
        <v>376</v>
      </c>
      <c r="D22" s="1" t="s">
        <v>381</v>
      </c>
      <c r="E22" s="1" t="s">
        <v>388</v>
      </c>
      <c r="F22" s="4">
        <v>100000</v>
      </c>
      <c r="G22" s="4">
        <v>715.35</v>
      </c>
      <c r="H22" s="4">
        <v>2.58</v>
      </c>
    </row>
    <row r="23" spans="2:8">
      <c r="B23" s="1" t="s">
        <v>1095</v>
      </c>
      <c r="C23" s="18" t="s">
        <v>376</v>
      </c>
      <c r="D23" s="1" t="s">
        <v>389</v>
      </c>
      <c r="E23" s="1" t="s">
        <v>390</v>
      </c>
      <c r="F23" s="4">
        <v>26800</v>
      </c>
      <c r="G23" s="4">
        <v>693.17</v>
      </c>
      <c r="H23" s="4">
        <v>2.5</v>
      </c>
    </row>
    <row r="24" spans="2:8">
      <c r="B24" s="1" t="s">
        <v>1100</v>
      </c>
      <c r="C24" s="18" t="s">
        <v>376</v>
      </c>
      <c r="D24" s="1" t="s">
        <v>391</v>
      </c>
      <c r="E24" s="1" t="s">
        <v>392</v>
      </c>
      <c r="F24" s="4">
        <v>88000</v>
      </c>
      <c r="G24" s="4">
        <v>601.74</v>
      </c>
      <c r="H24" s="4">
        <v>2.17</v>
      </c>
    </row>
    <row r="25" spans="2:8">
      <c r="B25" s="1" t="s">
        <v>1073</v>
      </c>
      <c r="C25" s="18" t="s">
        <v>376</v>
      </c>
      <c r="D25" s="1" t="s">
        <v>377</v>
      </c>
      <c r="E25" s="1" t="s">
        <v>393</v>
      </c>
      <c r="F25" s="4">
        <v>82500</v>
      </c>
      <c r="G25" s="4">
        <v>559.79999999999995</v>
      </c>
      <c r="H25" s="4">
        <v>2.02</v>
      </c>
    </row>
    <row r="26" spans="2:8">
      <c r="B26" s="1" t="s">
        <v>1509</v>
      </c>
      <c r="C26" s="18" t="s">
        <v>376</v>
      </c>
      <c r="D26" s="1" t="s">
        <v>394</v>
      </c>
      <c r="E26" s="1" t="s">
        <v>395</v>
      </c>
      <c r="F26" s="4">
        <v>29000</v>
      </c>
      <c r="G26" s="4">
        <v>555.92999999999995</v>
      </c>
      <c r="H26" s="4">
        <v>2.0099999999999998</v>
      </c>
    </row>
    <row r="27" spans="2:8">
      <c r="B27" s="1" t="s">
        <v>1075</v>
      </c>
      <c r="C27" s="18" t="s">
        <v>376</v>
      </c>
      <c r="D27" s="1" t="s">
        <v>396</v>
      </c>
      <c r="E27" s="1" t="s">
        <v>397</v>
      </c>
      <c r="F27" s="4">
        <v>250000</v>
      </c>
      <c r="G27" s="4">
        <v>545.13</v>
      </c>
      <c r="H27" s="4">
        <v>1.97</v>
      </c>
    </row>
    <row r="28" spans="2:8">
      <c r="B28" s="1" t="s">
        <v>1165</v>
      </c>
      <c r="C28" s="18" t="s">
        <v>376</v>
      </c>
      <c r="D28" s="1" t="s">
        <v>398</v>
      </c>
      <c r="E28" s="1" t="s">
        <v>399</v>
      </c>
      <c r="F28" s="4">
        <v>720</v>
      </c>
      <c r="G28" s="4">
        <v>528.03</v>
      </c>
      <c r="H28" s="4">
        <v>1.91</v>
      </c>
    </row>
    <row r="29" spans="2:8">
      <c r="B29" s="1" t="s">
        <v>1469</v>
      </c>
      <c r="C29" s="18" t="s">
        <v>376</v>
      </c>
      <c r="D29" s="1" t="s">
        <v>400</v>
      </c>
      <c r="E29" s="1" t="s">
        <v>401</v>
      </c>
      <c r="F29" s="4">
        <v>50000</v>
      </c>
      <c r="G29" s="4">
        <v>526.58000000000004</v>
      </c>
      <c r="H29" s="4">
        <v>1.9</v>
      </c>
    </row>
    <row r="30" spans="2:8">
      <c r="B30" s="1" t="s">
        <v>1076</v>
      </c>
      <c r="C30" s="18" t="s">
        <v>376</v>
      </c>
      <c r="D30" s="1" t="s">
        <v>396</v>
      </c>
      <c r="E30" s="1" t="s">
        <v>402</v>
      </c>
      <c r="F30" s="4">
        <v>22300</v>
      </c>
      <c r="G30" s="4">
        <v>526.30999999999995</v>
      </c>
      <c r="H30" s="4">
        <v>1.9</v>
      </c>
    </row>
    <row r="31" spans="2:8">
      <c r="B31" s="1" t="s">
        <v>1174</v>
      </c>
      <c r="C31" s="18" t="s">
        <v>376</v>
      </c>
      <c r="D31" s="1" t="s">
        <v>381</v>
      </c>
      <c r="E31" s="1" t="s">
        <v>403</v>
      </c>
      <c r="F31" s="4">
        <v>10300</v>
      </c>
      <c r="G31" s="4">
        <v>505.15</v>
      </c>
      <c r="H31" s="4">
        <v>1.82</v>
      </c>
    </row>
    <row r="32" spans="2:8">
      <c r="B32" s="1" t="s">
        <v>1507</v>
      </c>
      <c r="C32" s="18" t="s">
        <v>376</v>
      </c>
      <c r="D32" s="1" t="s">
        <v>381</v>
      </c>
      <c r="E32" s="1" t="s">
        <v>404</v>
      </c>
      <c r="F32" s="4">
        <v>92000</v>
      </c>
      <c r="G32" s="4">
        <v>501.12</v>
      </c>
      <c r="H32" s="4">
        <v>1.81</v>
      </c>
    </row>
    <row r="33" spans="2:8">
      <c r="B33" s="1" t="s">
        <v>1171</v>
      </c>
      <c r="C33" s="18" t="s">
        <v>376</v>
      </c>
      <c r="D33" s="1" t="s">
        <v>381</v>
      </c>
      <c r="E33" s="1" t="s">
        <v>405</v>
      </c>
      <c r="F33" s="4">
        <v>10400</v>
      </c>
      <c r="G33" s="4">
        <v>497.12</v>
      </c>
      <c r="H33" s="4">
        <v>1.79</v>
      </c>
    </row>
    <row r="34" spans="2:8">
      <c r="B34" s="1" t="s">
        <v>1561</v>
      </c>
      <c r="C34" s="18" t="s">
        <v>376</v>
      </c>
      <c r="D34" s="1" t="s">
        <v>406</v>
      </c>
      <c r="E34" s="1" t="s">
        <v>407</v>
      </c>
      <c r="F34" s="4">
        <v>54000</v>
      </c>
      <c r="G34" s="4">
        <v>495.48</v>
      </c>
      <c r="H34" s="4">
        <v>1.79</v>
      </c>
    </row>
    <row r="35" spans="2:8">
      <c r="B35" s="1" t="s">
        <v>1104</v>
      </c>
      <c r="C35" s="18" t="s">
        <v>376</v>
      </c>
      <c r="D35" s="1" t="s">
        <v>408</v>
      </c>
      <c r="E35" s="1" t="s">
        <v>409</v>
      </c>
      <c r="F35" s="4">
        <v>26000</v>
      </c>
      <c r="G35" s="4">
        <v>492.93</v>
      </c>
      <c r="H35" s="4">
        <v>1.78</v>
      </c>
    </row>
    <row r="36" spans="2:8">
      <c r="B36" s="1" t="s">
        <v>1084</v>
      </c>
      <c r="C36" s="18" t="s">
        <v>376</v>
      </c>
      <c r="D36" s="1" t="s">
        <v>410</v>
      </c>
      <c r="E36" s="1" t="s">
        <v>411</v>
      </c>
      <c r="F36" s="4">
        <v>10400</v>
      </c>
      <c r="G36" s="4">
        <v>486.53</v>
      </c>
      <c r="H36" s="4">
        <v>1.76</v>
      </c>
    </row>
    <row r="37" spans="2:8">
      <c r="B37" s="1" t="s">
        <v>1123</v>
      </c>
      <c r="C37" s="18" t="s">
        <v>376</v>
      </c>
      <c r="D37" s="1" t="s">
        <v>412</v>
      </c>
      <c r="E37" s="1" t="s">
        <v>413</v>
      </c>
      <c r="F37" s="4">
        <v>19500</v>
      </c>
      <c r="G37" s="4">
        <v>485.59</v>
      </c>
      <c r="H37" s="4">
        <v>1.75</v>
      </c>
    </row>
    <row r="38" spans="2:8">
      <c r="B38" s="1" t="s">
        <v>1136</v>
      </c>
      <c r="C38" s="18" t="s">
        <v>376</v>
      </c>
      <c r="D38" s="1" t="s">
        <v>410</v>
      </c>
      <c r="E38" s="1" t="s">
        <v>414</v>
      </c>
      <c r="F38" s="4">
        <v>9600</v>
      </c>
      <c r="G38" s="4">
        <v>471.07</v>
      </c>
      <c r="H38" s="4">
        <v>1.7</v>
      </c>
    </row>
    <row r="39" spans="2:8">
      <c r="B39" s="1" t="s">
        <v>1476</v>
      </c>
      <c r="C39" s="18" t="s">
        <v>376</v>
      </c>
      <c r="D39" s="1" t="s">
        <v>385</v>
      </c>
      <c r="E39" s="1" t="s">
        <v>415</v>
      </c>
      <c r="F39" s="4">
        <v>224000</v>
      </c>
      <c r="G39" s="4">
        <v>461.55</v>
      </c>
      <c r="H39" s="4">
        <v>1.67</v>
      </c>
    </row>
    <row r="40" spans="2:8">
      <c r="B40" s="1" t="s">
        <v>1107</v>
      </c>
      <c r="C40" s="18" t="s">
        <v>376</v>
      </c>
      <c r="D40" s="1" t="s">
        <v>396</v>
      </c>
      <c r="E40" s="1" t="s">
        <v>416</v>
      </c>
      <c r="F40" s="4">
        <v>51000</v>
      </c>
      <c r="G40" s="4">
        <v>458.11</v>
      </c>
      <c r="H40" s="4">
        <v>1.65</v>
      </c>
    </row>
    <row r="41" spans="2:8">
      <c r="B41" s="1" t="s">
        <v>1457</v>
      </c>
      <c r="C41" s="18" t="s">
        <v>376</v>
      </c>
      <c r="D41" s="1" t="s">
        <v>417</v>
      </c>
      <c r="E41" s="1" t="s">
        <v>418</v>
      </c>
      <c r="F41" s="4">
        <v>9700</v>
      </c>
      <c r="G41" s="4">
        <v>453.13</v>
      </c>
      <c r="H41" s="4">
        <v>1.64</v>
      </c>
    </row>
    <row r="42" spans="2:8">
      <c r="B42" s="1" t="s">
        <v>1127</v>
      </c>
      <c r="C42" s="18" t="s">
        <v>376</v>
      </c>
      <c r="D42" s="1" t="s">
        <v>419</v>
      </c>
      <c r="E42" s="1" t="s">
        <v>420</v>
      </c>
      <c r="F42" s="4">
        <v>5900</v>
      </c>
      <c r="G42" s="4">
        <v>447.87</v>
      </c>
      <c r="H42" s="4">
        <v>1.62</v>
      </c>
    </row>
    <row r="43" spans="2:8">
      <c r="B43" s="1" t="s">
        <v>1090</v>
      </c>
      <c r="C43" s="18" t="s">
        <v>376</v>
      </c>
      <c r="D43" s="1" t="s">
        <v>410</v>
      </c>
      <c r="E43" s="1" t="s">
        <v>421</v>
      </c>
      <c r="F43" s="4">
        <v>52000</v>
      </c>
      <c r="G43" s="4">
        <v>439.76</v>
      </c>
      <c r="H43" s="4">
        <v>1.59</v>
      </c>
    </row>
    <row r="44" spans="2:8">
      <c r="B44" s="1" t="s">
        <v>1417</v>
      </c>
      <c r="C44" s="18" t="s">
        <v>376</v>
      </c>
      <c r="D44" s="1" t="s">
        <v>422</v>
      </c>
      <c r="E44" s="1" t="s">
        <v>423</v>
      </c>
      <c r="F44" s="4">
        <v>24050</v>
      </c>
      <c r="G44" s="4">
        <v>429.75</v>
      </c>
      <c r="H44" s="4">
        <v>1.55</v>
      </c>
    </row>
    <row r="45" spans="2:8">
      <c r="B45" s="1" t="s">
        <v>1158</v>
      </c>
      <c r="C45" s="18" t="s">
        <v>376</v>
      </c>
      <c r="D45" s="1" t="s">
        <v>410</v>
      </c>
      <c r="E45" s="1" t="s">
        <v>424</v>
      </c>
      <c r="F45" s="4">
        <v>10700</v>
      </c>
      <c r="G45" s="4">
        <v>387.77</v>
      </c>
      <c r="H45" s="4">
        <v>1.4</v>
      </c>
    </row>
    <row r="46" spans="2:8">
      <c r="B46" s="1" t="s">
        <v>1374</v>
      </c>
      <c r="C46" s="18" t="s">
        <v>376</v>
      </c>
      <c r="D46" s="1" t="s">
        <v>385</v>
      </c>
      <c r="E46" s="1" t="s">
        <v>425</v>
      </c>
      <c r="F46" s="4">
        <v>11500</v>
      </c>
      <c r="G46" s="4">
        <v>381.36</v>
      </c>
      <c r="H46" s="4">
        <v>1.38</v>
      </c>
    </row>
    <row r="47" spans="2:8">
      <c r="B47" s="1" t="s">
        <v>1140</v>
      </c>
      <c r="C47" s="18" t="s">
        <v>376</v>
      </c>
      <c r="D47" s="1" t="s">
        <v>426</v>
      </c>
      <c r="E47" s="1" t="s">
        <v>427</v>
      </c>
      <c r="F47" s="4">
        <v>27000</v>
      </c>
      <c r="G47" s="4">
        <v>378.34</v>
      </c>
      <c r="H47" s="4">
        <v>1.37</v>
      </c>
    </row>
    <row r="48" spans="2:8">
      <c r="B48" s="1" t="s">
        <v>1138</v>
      </c>
      <c r="C48" s="18" t="s">
        <v>376</v>
      </c>
      <c r="D48" s="1" t="s">
        <v>419</v>
      </c>
      <c r="E48" s="1" t="s">
        <v>428</v>
      </c>
      <c r="F48" s="4">
        <v>17000</v>
      </c>
      <c r="G48" s="4">
        <v>376.68</v>
      </c>
      <c r="H48" s="4">
        <v>1.36</v>
      </c>
    </row>
    <row r="49" spans="2:8">
      <c r="B49" s="1" t="s">
        <v>1085</v>
      </c>
      <c r="C49" s="18" t="s">
        <v>376</v>
      </c>
      <c r="D49" s="1" t="s">
        <v>396</v>
      </c>
      <c r="E49" s="1" t="s">
        <v>429</v>
      </c>
      <c r="F49" s="4">
        <v>50000</v>
      </c>
      <c r="G49" s="4">
        <v>371.73</v>
      </c>
      <c r="H49" s="4">
        <v>1.34</v>
      </c>
    </row>
    <row r="50" spans="2:8">
      <c r="B50" s="1" t="s">
        <v>1108</v>
      </c>
      <c r="C50" s="18" t="s">
        <v>376</v>
      </c>
      <c r="D50" s="1" t="s">
        <v>396</v>
      </c>
      <c r="E50" s="1" t="s">
        <v>430</v>
      </c>
      <c r="F50" s="4">
        <v>72000</v>
      </c>
      <c r="G50" s="4">
        <v>369.11</v>
      </c>
      <c r="H50" s="4">
        <v>1.33</v>
      </c>
    </row>
    <row r="51" spans="2:8">
      <c r="B51" s="1" t="s">
        <v>1435</v>
      </c>
      <c r="C51" s="18" t="s">
        <v>376</v>
      </c>
      <c r="D51" s="1" t="s">
        <v>431</v>
      </c>
      <c r="E51" s="1" t="s">
        <v>432</v>
      </c>
      <c r="F51" s="4">
        <v>340000</v>
      </c>
      <c r="G51" s="4">
        <v>339.32</v>
      </c>
      <c r="H51" s="4">
        <v>1.22</v>
      </c>
    </row>
    <row r="52" spans="2:8">
      <c r="B52" s="1" t="s">
        <v>1532</v>
      </c>
      <c r="C52" s="18" t="s">
        <v>376</v>
      </c>
      <c r="D52" s="1" t="s">
        <v>377</v>
      </c>
      <c r="E52" s="1" t="s">
        <v>433</v>
      </c>
      <c r="F52" s="4">
        <v>725000</v>
      </c>
      <c r="G52" s="4">
        <v>330.24</v>
      </c>
      <c r="H52" s="4">
        <v>1.19</v>
      </c>
    </row>
    <row r="53" spans="2:8">
      <c r="B53" s="1" t="s">
        <v>1522</v>
      </c>
      <c r="C53" s="18" t="s">
        <v>376</v>
      </c>
      <c r="D53" s="1" t="s">
        <v>410</v>
      </c>
      <c r="E53" s="1" t="s">
        <v>434</v>
      </c>
      <c r="F53" s="4">
        <v>4000</v>
      </c>
      <c r="G53" s="4">
        <v>315.49</v>
      </c>
      <c r="H53" s="4">
        <v>1.1399999999999999</v>
      </c>
    </row>
    <row r="54" spans="2:8">
      <c r="B54" s="1" t="s">
        <v>1377</v>
      </c>
      <c r="C54" s="18" t="s">
        <v>376</v>
      </c>
      <c r="D54" s="1" t="s">
        <v>396</v>
      </c>
      <c r="E54" s="1" t="s">
        <v>435</v>
      </c>
      <c r="F54" s="4">
        <v>1200</v>
      </c>
      <c r="G54" s="4">
        <v>304.33</v>
      </c>
      <c r="H54" s="4">
        <v>1.1000000000000001</v>
      </c>
    </row>
    <row r="55" spans="2:8">
      <c r="B55" s="1" t="s">
        <v>1202</v>
      </c>
      <c r="C55" s="18" t="s">
        <v>376</v>
      </c>
      <c r="D55" s="1" t="s">
        <v>436</v>
      </c>
      <c r="E55" s="1" t="s">
        <v>437</v>
      </c>
      <c r="F55" s="4">
        <v>63000</v>
      </c>
      <c r="G55" s="4">
        <v>296.35000000000002</v>
      </c>
      <c r="H55" s="4">
        <v>1.07</v>
      </c>
    </row>
    <row r="56" spans="2:8">
      <c r="B56" s="1" t="s">
        <v>1572</v>
      </c>
      <c r="C56" s="18" t="s">
        <v>376</v>
      </c>
      <c r="D56" s="1" t="s">
        <v>438</v>
      </c>
      <c r="E56" s="1" t="s">
        <v>439</v>
      </c>
      <c r="F56" s="4">
        <v>5900</v>
      </c>
      <c r="G56" s="4">
        <v>292.95</v>
      </c>
      <c r="H56" s="4">
        <v>1.06</v>
      </c>
    </row>
    <row r="57" spans="2:8">
      <c r="B57" s="1" t="s">
        <v>1146</v>
      </c>
      <c r="C57" s="18" t="s">
        <v>376</v>
      </c>
      <c r="D57" s="1" t="s">
        <v>426</v>
      </c>
      <c r="E57" s="1" t="s">
        <v>440</v>
      </c>
      <c r="F57" s="4">
        <v>44000</v>
      </c>
      <c r="G57" s="4">
        <v>285.8</v>
      </c>
      <c r="H57" s="4">
        <v>1.03</v>
      </c>
    </row>
    <row r="58" spans="2:8">
      <c r="B58" s="1" t="s">
        <v>441</v>
      </c>
      <c r="C58" s="18" t="s">
        <v>376</v>
      </c>
      <c r="D58" s="1" t="s">
        <v>377</v>
      </c>
      <c r="E58" s="1" t="s">
        <v>442</v>
      </c>
      <c r="F58" s="4">
        <v>200000</v>
      </c>
      <c r="G58" s="4">
        <v>279.2</v>
      </c>
      <c r="H58" s="4">
        <v>1.01</v>
      </c>
    </row>
    <row r="59" spans="2:8">
      <c r="B59" s="1" t="s">
        <v>1481</v>
      </c>
      <c r="C59" s="18" t="s">
        <v>376</v>
      </c>
      <c r="D59" s="1" t="s">
        <v>377</v>
      </c>
      <c r="E59" s="1" t="s">
        <v>443</v>
      </c>
      <c r="F59" s="4">
        <v>336000</v>
      </c>
      <c r="G59" s="4">
        <v>264.10000000000002</v>
      </c>
      <c r="H59" s="4">
        <v>0.95</v>
      </c>
    </row>
    <row r="60" spans="2:8">
      <c r="B60" s="1" t="s">
        <v>444</v>
      </c>
      <c r="C60" s="18" t="s">
        <v>376</v>
      </c>
      <c r="D60" s="1" t="s">
        <v>422</v>
      </c>
      <c r="E60" s="1" t="s">
        <v>445</v>
      </c>
      <c r="F60" s="4">
        <v>44121</v>
      </c>
      <c r="G60" s="4">
        <v>261.75</v>
      </c>
      <c r="H60" s="4">
        <v>0.94</v>
      </c>
    </row>
    <row r="61" spans="2:8">
      <c r="B61" s="1" t="s">
        <v>446</v>
      </c>
      <c r="C61" s="18" t="s">
        <v>376</v>
      </c>
      <c r="D61" s="1" t="s">
        <v>447</v>
      </c>
      <c r="E61" s="1" t="s">
        <v>448</v>
      </c>
      <c r="F61" s="4">
        <v>34336</v>
      </c>
      <c r="G61" s="4">
        <v>260.92</v>
      </c>
      <c r="H61" s="4">
        <v>0.94</v>
      </c>
    </row>
    <row r="62" spans="2:8">
      <c r="B62" s="2" t="s">
        <v>449</v>
      </c>
      <c r="C62" s="20"/>
      <c r="D62" s="2"/>
      <c r="E62" s="2"/>
      <c r="F62" s="8"/>
      <c r="G62" s="8">
        <f>SUM(G12:G61)</f>
        <v>27198.14</v>
      </c>
      <c r="H62" s="8">
        <f>SUM(H12:H61)</f>
        <v>98.170000000000016</v>
      </c>
    </row>
    <row r="63" spans="2:8">
      <c r="B63" s="2" t="s">
        <v>450</v>
      </c>
      <c r="C63" s="20"/>
      <c r="D63" s="2"/>
      <c r="E63" s="2"/>
      <c r="F63" s="8"/>
      <c r="G63" s="8">
        <v>461.41</v>
      </c>
      <c r="H63" s="8">
        <v>1.67</v>
      </c>
    </row>
    <row r="64" spans="2:8">
      <c r="B64" s="2" t="s">
        <v>361</v>
      </c>
      <c r="C64" s="20"/>
      <c r="D64" s="2"/>
      <c r="E64" s="2"/>
      <c r="F64" s="8"/>
      <c r="G64" s="8">
        <v>27659.55</v>
      </c>
      <c r="H64" s="8">
        <v>99.82</v>
      </c>
    </row>
    <row r="65" spans="2:8">
      <c r="B65" s="2" t="s">
        <v>362</v>
      </c>
      <c r="C65" s="20"/>
      <c r="D65" s="2"/>
      <c r="E65" s="2"/>
      <c r="F65" s="8"/>
      <c r="G65" s="8">
        <v>52.452231400002177</v>
      </c>
      <c r="H65" s="8">
        <v>0.18000000000000682</v>
      </c>
    </row>
    <row r="66" spans="2:8">
      <c r="B66" s="2" t="s">
        <v>363</v>
      </c>
      <c r="C66" s="20"/>
      <c r="D66" s="2"/>
      <c r="E66" s="2"/>
      <c r="F66" s="8"/>
      <c r="G66" s="8">
        <v>27712.002231400002</v>
      </c>
      <c r="H66" s="8">
        <v>100</v>
      </c>
    </row>
    <row r="67" spans="2:8">
      <c r="B67" s="1" t="s">
        <v>364</v>
      </c>
    </row>
    <row r="68" spans="2:8">
      <c r="B68" s="1" t="s">
        <v>365</v>
      </c>
    </row>
    <row r="69" spans="2:8">
      <c r="B69" s="1" t="s">
        <v>366</v>
      </c>
      <c r="C69" s="21">
        <v>44561</v>
      </c>
    </row>
    <row r="70" spans="2:8" ht="25.5">
      <c r="B70" s="9" t="s">
        <v>367</v>
      </c>
      <c r="C70" s="18" t="s">
        <v>368</v>
      </c>
    </row>
    <row r="71" spans="2:8">
      <c r="B71" s="2"/>
    </row>
    <row r="72" spans="2:8">
      <c r="B72" s="2" t="s">
        <v>369</v>
      </c>
    </row>
    <row r="73" spans="2:8">
      <c r="B73" s="2" t="s">
        <v>451</v>
      </c>
    </row>
    <row r="74" spans="2:8">
      <c r="B74" s="2" t="s">
        <v>370</v>
      </c>
    </row>
    <row r="75" spans="2:8">
      <c r="B75" s="2" t="s">
        <v>452</v>
      </c>
      <c r="C75" s="20"/>
    </row>
    <row r="76" spans="2:8">
      <c r="B76" s="2" t="s">
        <v>935</v>
      </c>
      <c r="C76" s="20"/>
    </row>
    <row r="77" spans="2:8">
      <c r="B77" s="2" t="s">
        <v>453</v>
      </c>
      <c r="C77" s="20"/>
    </row>
    <row r="78" spans="2:8">
      <c r="B78" s="2" t="s">
        <v>454</v>
      </c>
      <c r="C78" s="20"/>
    </row>
    <row r="79" spans="2:8">
      <c r="B79" s="39" t="s">
        <v>1618</v>
      </c>
      <c r="C79" s="20"/>
    </row>
    <row r="80" spans="2:8">
      <c r="B80" s="39" t="s">
        <v>371</v>
      </c>
    </row>
    <row r="81" spans="2:2">
      <c r="B81" s="39" t="s">
        <v>372</v>
      </c>
    </row>
  </sheetData>
  <mergeCells count="3">
    <mergeCell ref="B1:E1"/>
    <mergeCell ref="C3:C6"/>
    <mergeCell ref="D3:D6"/>
  </mergeCells>
  <phoneticPr fontId="0" type="noConversion"/>
  <hyperlinks>
    <hyperlink ref="A1" location="Index!A1" display="Index" xr:uid="{00000000-0004-0000-0600-000000000000}"/>
  </hyperlinks>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1:I74"/>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248</v>
      </c>
      <c r="B1" s="375" t="s">
        <v>328</v>
      </c>
      <c r="C1" s="375"/>
      <c r="D1" s="375"/>
      <c r="E1" s="375"/>
    </row>
    <row r="2" spans="1:9" ht="13.5" thickBot="1"/>
    <row r="3" spans="1:9" s="10" customFormat="1" ht="15" customHeight="1">
      <c r="B3" s="22" t="s">
        <v>1047</v>
      </c>
      <c r="C3" s="376"/>
      <c r="D3" s="379"/>
      <c r="F3" s="16"/>
      <c r="G3" s="16"/>
      <c r="H3" s="16"/>
    </row>
    <row r="4" spans="1:9" s="10" customFormat="1" ht="15" customHeight="1">
      <c r="B4" s="24" t="s">
        <v>1048</v>
      </c>
      <c r="C4" s="377"/>
      <c r="D4" s="380"/>
      <c r="F4" s="16"/>
      <c r="G4" s="16"/>
      <c r="H4" s="16"/>
    </row>
    <row r="5" spans="1:9" s="10" customFormat="1" ht="15" customHeight="1">
      <c r="B5" s="24" t="s">
        <v>960</v>
      </c>
      <c r="C5" s="377"/>
      <c r="D5" s="380"/>
      <c r="F5" s="16"/>
      <c r="G5" s="16"/>
      <c r="H5" s="16"/>
    </row>
    <row r="6" spans="1:9" s="10" customFormat="1" ht="15" customHeight="1">
      <c r="B6" s="24" t="s">
        <v>1049</v>
      </c>
      <c r="C6" s="377"/>
      <c r="D6" s="380"/>
      <c r="F6" s="16"/>
      <c r="G6" s="16"/>
      <c r="H6" s="16"/>
    </row>
    <row r="7" spans="1:9" s="10" customFormat="1" ht="15" customHeight="1" thickBot="1">
      <c r="B7" s="25" t="s">
        <v>1050</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1083</v>
      </c>
      <c r="C15" s="18" t="s">
        <v>376</v>
      </c>
      <c r="D15" s="1" t="s">
        <v>379</v>
      </c>
      <c r="E15" s="1" t="s">
        <v>380</v>
      </c>
      <c r="F15" s="4">
        <v>19983</v>
      </c>
      <c r="G15" s="4">
        <v>473.23</v>
      </c>
      <c r="H15" s="4">
        <v>9.34</v>
      </c>
    </row>
    <row r="16" spans="1:9">
      <c r="B16" s="1" t="s">
        <v>1100</v>
      </c>
      <c r="C16" s="18" t="s">
        <v>376</v>
      </c>
      <c r="D16" s="1" t="s">
        <v>391</v>
      </c>
      <c r="E16" s="1" t="s">
        <v>392</v>
      </c>
      <c r="F16" s="4">
        <v>65730</v>
      </c>
      <c r="G16" s="4">
        <v>449.46</v>
      </c>
      <c r="H16" s="4">
        <v>8.8699999999999992</v>
      </c>
    </row>
    <row r="17" spans="2:8">
      <c r="B17" s="1" t="s">
        <v>1099</v>
      </c>
      <c r="C17" s="18" t="s">
        <v>376</v>
      </c>
      <c r="D17" s="1" t="s">
        <v>377</v>
      </c>
      <c r="E17" s="1" t="s">
        <v>378</v>
      </c>
      <c r="F17" s="4">
        <v>57575</v>
      </c>
      <c r="G17" s="4">
        <v>426.14</v>
      </c>
      <c r="H17" s="4">
        <v>8.41</v>
      </c>
    </row>
    <row r="18" spans="2:8">
      <c r="B18" s="1" t="s">
        <v>1104</v>
      </c>
      <c r="C18" s="18" t="s">
        <v>376</v>
      </c>
      <c r="D18" s="1" t="s">
        <v>408</v>
      </c>
      <c r="E18" s="1" t="s">
        <v>409</v>
      </c>
      <c r="F18" s="4">
        <v>16799</v>
      </c>
      <c r="G18" s="4">
        <v>318.49</v>
      </c>
      <c r="H18" s="4">
        <v>6.28</v>
      </c>
    </row>
    <row r="19" spans="2:8">
      <c r="B19" s="1" t="s">
        <v>1457</v>
      </c>
      <c r="C19" s="18" t="s">
        <v>376</v>
      </c>
      <c r="D19" s="1" t="s">
        <v>417</v>
      </c>
      <c r="E19" s="1" t="s">
        <v>418</v>
      </c>
      <c r="F19" s="4">
        <v>6758</v>
      </c>
      <c r="G19" s="4">
        <v>315.7</v>
      </c>
      <c r="H19" s="4">
        <v>6.23</v>
      </c>
    </row>
    <row r="20" spans="2:8">
      <c r="B20" s="1" t="s">
        <v>625</v>
      </c>
      <c r="C20" s="18" t="s">
        <v>376</v>
      </c>
      <c r="D20" s="1" t="s">
        <v>377</v>
      </c>
      <c r="E20" s="1" t="s">
        <v>626</v>
      </c>
      <c r="F20" s="4">
        <v>137519</v>
      </c>
      <c r="G20" s="4">
        <v>274.97000000000003</v>
      </c>
      <c r="H20" s="4">
        <v>5.42</v>
      </c>
    </row>
    <row r="21" spans="2:8">
      <c r="B21" s="1" t="s">
        <v>1130</v>
      </c>
      <c r="C21" s="18" t="s">
        <v>376</v>
      </c>
      <c r="D21" s="1" t="s">
        <v>385</v>
      </c>
      <c r="E21" s="1" t="s">
        <v>386</v>
      </c>
      <c r="F21" s="4">
        <v>10893</v>
      </c>
      <c r="G21" s="4">
        <v>274.77</v>
      </c>
      <c r="H21" s="4">
        <v>5.42</v>
      </c>
    </row>
    <row r="22" spans="2:8">
      <c r="B22" s="1" t="s">
        <v>1173</v>
      </c>
      <c r="C22" s="18" t="s">
        <v>376</v>
      </c>
      <c r="D22" s="1" t="s">
        <v>470</v>
      </c>
      <c r="E22" s="1" t="s">
        <v>627</v>
      </c>
      <c r="F22" s="4">
        <v>643</v>
      </c>
      <c r="G22" s="4">
        <v>259.91000000000003</v>
      </c>
      <c r="H22" s="4">
        <v>5.13</v>
      </c>
    </row>
    <row r="23" spans="2:8">
      <c r="B23" s="1" t="s">
        <v>1108</v>
      </c>
      <c r="C23" s="18" t="s">
        <v>376</v>
      </c>
      <c r="D23" s="1" t="s">
        <v>396</v>
      </c>
      <c r="E23" s="1" t="s">
        <v>430</v>
      </c>
      <c r="F23" s="4">
        <v>46887</v>
      </c>
      <c r="G23" s="4">
        <v>240.37</v>
      </c>
      <c r="H23" s="4">
        <v>4.74</v>
      </c>
    </row>
    <row r="24" spans="2:8">
      <c r="B24" s="1" t="s">
        <v>628</v>
      </c>
      <c r="C24" s="18" t="s">
        <v>376</v>
      </c>
      <c r="D24" s="1" t="s">
        <v>377</v>
      </c>
      <c r="E24" s="1" t="s">
        <v>629</v>
      </c>
      <c r="F24" s="4">
        <v>48591</v>
      </c>
      <c r="G24" s="4">
        <v>223.74</v>
      </c>
      <c r="H24" s="4">
        <v>4.41</v>
      </c>
    </row>
    <row r="25" spans="2:8">
      <c r="B25" s="1" t="s">
        <v>1410</v>
      </c>
      <c r="C25" s="18" t="s">
        <v>376</v>
      </c>
      <c r="D25" s="1" t="s">
        <v>499</v>
      </c>
      <c r="E25" s="1" t="s">
        <v>630</v>
      </c>
      <c r="F25" s="4">
        <v>39855</v>
      </c>
      <c r="G25" s="4">
        <v>220.62</v>
      </c>
      <c r="H25" s="4">
        <v>4.3499999999999996</v>
      </c>
    </row>
    <row r="26" spans="2:8">
      <c r="B26" s="1" t="s">
        <v>1171</v>
      </c>
      <c r="C26" s="18" t="s">
        <v>376</v>
      </c>
      <c r="D26" s="1" t="s">
        <v>381</v>
      </c>
      <c r="E26" s="1" t="s">
        <v>405</v>
      </c>
      <c r="F26" s="4">
        <v>4353</v>
      </c>
      <c r="G26" s="4">
        <v>208.07</v>
      </c>
      <c r="H26" s="4">
        <v>4.0999999999999996</v>
      </c>
    </row>
    <row r="27" spans="2:8">
      <c r="B27" s="1" t="s">
        <v>1075</v>
      </c>
      <c r="C27" s="18" t="s">
        <v>376</v>
      </c>
      <c r="D27" s="1" t="s">
        <v>396</v>
      </c>
      <c r="E27" s="1" t="s">
        <v>397</v>
      </c>
      <c r="F27" s="4">
        <v>84510</v>
      </c>
      <c r="G27" s="4">
        <v>184.27</v>
      </c>
      <c r="H27" s="4">
        <v>3.64</v>
      </c>
    </row>
    <row r="28" spans="2:8">
      <c r="B28" s="1" t="s">
        <v>1087</v>
      </c>
      <c r="C28" s="18" t="s">
        <v>376</v>
      </c>
      <c r="D28" s="1" t="s">
        <v>426</v>
      </c>
      <c r="E28" s="1" t="s">
        <v>631</v>
      </c>
      <c r="F28" s="4">
        <v>1016</v>
      </c>
      <c r="G28" s="4">
        <v>166.69</v>
      </c>
      <c r="H28" s="4">
        <v>3.29</v>
      </c>
    </row>
    <row r="29" spans="2:8">
      <c r="B29" s="1" t="s">
        <v>632</v>
      </c>
      <c r="C29" s="18" t="s">
        <v>376</v>
      </c>
      <c r="D29" s="1" t="s">
        <v>633</v>
      </c>
      <c r="E29" s="1" t="s">
        <v>634</v>
      </c>
      <c r="F29" s="4">
        <v>114136</v>
      </c>
      <c r="G29" s="4">
        <v>162.53</v>
      </c>
      <c r="H29" s="4">
        <v>3.21</v>
      </c>
    </row>
    <row r="30" spans="2:8">
      <c r="B30" s="1" t="s">
        <v>1103</v>
      </c>
      <c r="C30" s="18" t="s">
        <v>376</v>
      </c>
      <c r="D30" s="1" t="s">
        <v>396</v>
      </c>
      <c r="E30" s="1" t="s">
        <v>635</v>
      </c>
      <c r="F30" s="4">
        <v>24156</v>
      </c>
      <c r="G30" s="4">
        <v>140.12</v>
      </c>
      <c r="H30" s="4">
        <v>2.76</v>
      </c>
    </row>
    <row r="31" spans="2:8">
      <c r="B31" s="1" t="s">
        <v>1573</v>
      </c>
      <c r="C31" s="18" t="s">
        <v>376</v>
      </c>
      <c r="D31" s="1" t="s">
        <v>396</v>
      </c>
      <c r="E31" s="1" t="s">
        <v>636</v>
      </c>
      <c r="F31" s="4">
        <v>642</v>
      </c>
      <c r="G31" s="4">
        <v>99.25</v>
      </c>
      <c r="H31" s="4">
        <v>1.96</v>
      </c>
    </row>
    <row r="32" spans="2:8">
      <c r="B32" s="1" t="s">
        <v>1574</v>
      </c>
      <c r="C32" s="18" t="s">
        <v>376</v>
      </c>
      <c r="D32" s="1" t="s">
        <v>389</v>
      </c>
      <c r="E32" s="1" t="s">
        <v>637</v>
      </c>
      <c r="F32" s="4">
        <v>2590</v>
      </c>
      <c r="G32" s="4">
        <v>68.48</v>
      </c>
      <c r="H32" s="4">
        <v>1.35</v>
      </c>
    </row>
    <row r="33" spans="2:8">
      <c r="B33" s="1" t="s">
        <v>1079</v>
      </c>
      <c r="C33" s="18" t="s">
        <v>376</v>
      </c>
      <c r="D33" s="1" t="s">
        <v>467</v>
      </c>
      <c r="E33" s="1" t="s">
        <v>530</v>
      </c>
      <c r="F33" s="4">
        <v>1169</v>
      </c>
      <c r="G33" s="4">
        <v>58.61</v>
      </c>
      <c r="H33" s="4">
        <v>1.1599999999999999</v>
      </c>
    </row>
    <row r="34" spans="2:8">
      <c r="B34" s="1" t="s">
        <v>1201</v>
      </c>
      <c r="C34" s="18" t="s">
        <v>376</v>
      </c>
      <c r="D34" s="1" t="s">
        <v>426</v>
      </c>
      <c r="E34" s="1" t="s">
        <v>533</v>
      </c>
      <c r="F34" s="4">
        <v>4702</v>
      </c>
      <c r="G34" s="4">
        <v>56.24</v>
      </c>
      <c r="H34" s="4">
        <v>1.1100000000000001</v>
      </c>
    </row>
    <row r="35" spans="2:8">
      <c r="B35" s="1" t="s">
        <v>1096</v>
      </c>
      <c r="C35" s="18" t="s">
        <v>376</v>
      </c>
      <c r="D35" s="1" t="s">
        <v>499</v>
      </c>
      <c r="E35" s="1" t="s">
        <v>608</v>
      </c>
      <c r="F35" s="4">
        <v>24104</v>
      </c>
      <c r="G35" s="4">
        <v>53.26</v>
      </c>
      <c r="H35" s="4">
        <v>1.05</v>
      </c>
    </row>
    <row r="36" spans="2:8">
      <c r="B36" s="1" t="s">
        <v>1098</v>
      </c>
      <c r="C36" s="18" t="s">
        <v>376</v>
      </c>
      <c r="D36" s="1" t="s">
        <v>481</v>
      </c>
      <c r="E36" s="1" t="s">
        <v>638</v>
      </c>
      <c r="F36" s="4">
        <v>15080</v>
      </c>
      <c r="G36" s="4">
        <v>48.38</v>
      </c>
      <c r="H36" s="4">
        <v>0.95</v>
      </c>
    </row>
    <row r="37" spans="2:8">
      <c r="B37" s="1" t="s">
        <v>1157</v>
      </c>
      <c r="C37" s="18" t="s">
        <v>376</v>
      </c>
      <c r="D37" s="1" t="s">
        <v>381</v>
      </c>
      <c r="E37" s="1" t="s">
        <v>639</v>
      </c>
      <c r="F37" s="4">
        <v>840</v>
      </c>
      <c r="G37" s="4">
        <v>47.03</v>
      </c>
      <c r="H37" s="4">
        <v>0.93</v>
      </c>
    </row>
    <row r="38" spans="2:8">
      <c r="B38" s="1" t="s">
        <v>1363</v>
      </c>
      <c r="C38" s="18" t="s">
        <v>376</v>
      </c>
      <c r="D38" s="1" t="s">
        <v>499</v>
      </c>
      <c r="E38" s="1" t="s">
        <v>513</v>
      </c>
      <c r="F38" s="4">
        <v>16680</v>
      </c>
      <c r="G38" s="4">
        <v>34.090000000000003</v>
      </c>
      <c r="H38" s="4">
        <v>0.67</v>
      </c>
    </row>
    <row r="39" spans="2:8">
      <c r="B39" s="1" t="s">
        <v>1365</v>
      </c>
      <c r="C39" s="18" t="s">
        <v>376</v>
      </c>
      <c r="D39" s="1" t="s">
        <v>499</v>
      </c>
      <c r="E39" s="1" t="s">
        <v>640</v>
      </c>
      <c r="F39" s="4">
        <v>27051</v>
      </c>
      <c r="G39" s="4">
        <v>33.65</v>
      </c>
      <c r="H39" s="4">
        <v>0.66</v>
      </c>
    </row>
    <row r="40" spans="2:8">
      <c r="B40" s="1" t="s">
        <v>1177</v>
      </c>
      <c r="C40" s="18" t="s">
        <v>376</v>
      </c>
      <c r="D40" s="1" t="s">
        <v>379</v>
      </c>
      <c r="E40" s="1" t="s">
        <v>641</v>
      </c>
      <c r="F40" s="4">
        <v>26414</v>
      </c>
      <c r="G40" s="4">
        <v>29.45</v>
      </c>
      <c r="H40" s="4">
        <v>0.57999999999999996</v>
      </c>
    </row>
    <row r="41" spans="2:8">
      <c r="B41" s="1" t="s">
        <v>1575</v>
      </c>
      <c r="C41" s="18" t="s">
        <v>376</v>
      </c>
      <c r="D41" s="1" t="s">
        <v>385</v>
      </c>
      <c r="E41" s="1" t="s">
        <v>642</v>
      </c>
      <c r="F41" s="4">
        <v>3639</v>
      </c>
      <c r="G41" s="4">
        <v>26.84</v>
      </c>
      <c r="H41" s="4">
        <v>0.53</v>
      </c>
    </row>
    <row r="42" spans="2:8">
      <c r="B42" s="1" t="s">
        <v>1188</v>
      </c>
      <c r="C42" s="18" t="s">
        <v>376</v>
      </c>
      <c r="D42" s="1" t="s">
        <v>381</v>
      </c>
      <c r="E42" s="1" t="s">
        <v>643</v>
      </c>
      <c r="F42" s="4">
        <v>1181</v>
      </c>
      <c r="G42" s="4">
        <v>21.15</v>
      </c>
      <c r="H42" s="4">
        <v>0.42</v>
      </c>
    </row>
    <row r="43" spans="2:8">
      <c r="B43" s="1" t="s">
        <v>1576</v>
      </c>
      <c r="C43" s="18" t="s">
        <v>376</v>
      </c>
      <c r="D43" s="1" t="s">
        <v>389</v>
      </c>
      <c r="E43" s="1" t="s">
        <v>644</v>
      </c>
      <c r="F43" s="4">
        <v>199</v>
      </c>
      <c r="G43" s="4">
        <v>10.81</v>
      </c>
      <c r="H43" s="4">
        <v>0.21</v>
      </c>
    </row>
    <row r="44" spans="2:8">
      <c r="B44" s="1" t="s">
        <v>1145</v>
      </c>
      <c r="C44" s="18" t="s">
        <v>376</v>
      </c>
      <c r="D44" s="1" t="s">
        <v>431</v>
      </c>
      <c r="E44" s="1" t="s">
        <v>645</v>
      </c>
      <c r="F44" s="4">
        <v>547</v>
      </c>
      <c r="G44" s="4">
        <v>4.55</v>
      </c>
      <c r="H44" s="4">
        <v>0.09</v>
      </c>
    </row>
    <row r="45" spans="2:8">
      <c r="B45" s="2" t="s">
        <v>449</v>
      </c>
      <c r="C45" s="20"/>
      <c r="D45" s="2"/>
      <c r="E45" s="2"/>
      <c r="F45" s="8"/>
      <c r="G45" s="8">
        <f>SUM(G12:G44)</f>
        <v>4930.869999999999</v>
      </c>
      <c r="H45" s="8">
        <f>SUM(H12:H44)</f>
        <v>97.269999999999982</v>
      </c>
    </row>
    <row r="46" spans="2:8">
      <c r="B46" s="5" t="s">
        <v>343</v>
      </c>
      <c r="C46" s="19" t="s">
        <v>344</v>
      </c>
      <c r="D46" s="5" t="s">
        <v>345</v>
      </c>
      <c r="E46" s="5" t="s">
        <v>346</v>
      </c>
      <c r="F46" s="6" t="s">
        <v>347</v>
      </c>
      <c r="G46" s="6" t="s">
        <v>348</v>
      </c>
      <c r="H46" s="6" t="s">
        <v>349</v>
      </c>
    </row>
    <row r="47" spans="2:8">
      <c r="B47" s="2" t="s">
        <v>350</v>
      </c>
    </row>
    <row r="48" spans="2:8">
      <c r="B48" s="2" t="s">
        <v>351</v>
      </c>
    </row>
    <row r="49" spans="2:8">
      <c r="B49" s="2" t="s">
        <v>646</v>
      </c>
    </row>
    <row r="50" spans="2:8">
      <c r="B50" s="1" t="s">
        <v>1525</v>
      </c>
      <c r="C50" s="18">
        <v>5.66</v>
      </c>
      <c r="D50" s="1" t="s">
        <v>557</v>
      </c>
      <c r="E50" s="1" t="s">
        <v>647</v>
      </c>
      <c r="F50" s="4">
        <v>8627</v>
      </c>
      <c r="G50" s="4">
        <v>2.4900000000000002</v>
      </c>
      <c r="H50" s="4">
        <v>0.05</v>
      </c>
    </row>
    <row r="51" spans="2:8">
      <c r="B51" s="2" t="s">
        <v>578</v>
      </c>
      <c r="C51" s="20"/>
      <c r="D51" s="2"/>
      <c r="E51" s="2"/>
      <c r="F51" s="8"/>
      <c r="G51" s="8">
        <f>SUM(G46:G50)</f>
        <v>2.4900000000000002</v>
      </c>
      <c r="H51" s="8">
        <f>SUM(H46:H50)</f>
        <v>0.05</v>
      </c>
    </row>
    <row r="52" spans="2:8">
      <c r="B52" s="2" t="s">
        <v>502</v>
      </c>
      <c r="C52" s="20"/>
      <c r="D52" s="2"/>
      <c r="E52" s="2"/>
      <c r="F52" s="8"/>
      <c r="G52" s="8">
        <v>145.33000000000001</v>
      </c>
      <c r="H52" s="8">
        <v>2.87</v>
      </c>
    </row>
    <row r="53" spans="2:8">
      <c r="B53" s="2" t="s">
        <v>361</v>
      </c>
      <c r="C53" s="20"/>
      <c r="D53" s="2"/>
      <c r="E53" s="2"/>
      <c r="F53" s="8"/>
      <c r="G53" s="8">
        <v>5078.6899999999996</v>
      </c>
      <c r="H53" s="8">
        <v>100.19</v>
      </c>
    </row>
    <row r="54" spans="2:8">
      <c r="B54" s="2" t="s">
        <v>503</v>
      </c>
      <c r="C54" s="20"/>
      <c r="D54" s="2"/>
      <c r="E54" s="2"/>
      <c r="F54" s="8"/>
      <c r="G54" s="8">
        <v>-9.6816957100000707</v>
      </c>
      <c r="H54" s="8">
        <v>-0.18999999999999773</v>
      </c>
    </row>
    <row r="55" spans="2:8">
      <c r="B55" s="2" t="s">
        <v>363</v>
      </c>
      <c r="C55" s="20"/>
      <c r="D55" s="2"/>
      <c r="E55" s="2"/>
      <c r="F55" s="8"/>
      <c r="G55" s="8">
        <v>5069.0083042899996</v>
      </c>
      <c r="H55" s="8">
        <v>100</v>
      </c>
    </row>
    <row r="56" spans="2:8">
      <c r="B56" s="1" t="s">
        <v>364</v>
      </c>
    </row>
    <row r="57" spans="2:8">
      <c r="B57" s="1" t="s">
        <v>365</v>
      </c>
    </row>
    <row r="58" spans="2:8">
      <c r="B58" s="1" t="s">
        <v>366</v>
      </c>
      <c r="C58" s="21">
        <v>44561</v>
      </c>
    </row>
    <row r="59" spans="2:8" ht="25.5">
      <c r="B59" s="9" t="s">
        <v>367</v>
      </c>
      <c r="C59" s="18" t="s">
        <v>368</v>
      </c>
    </row>
    <row r="60" spans="2:8">
      <c r="B60" s="2"/>
    </row>
    <row r="61" spans="2:8">
      <c r="B61" s="2" t="s">
        <v>369</v>
      </c>
    </row>
    <row r="62" spans="2:8">
      <c r="B62" s="2" t="s">
        <v>451</v>
      </c>
    </row>
    <row r="63" spans="2:8">
      <c r="B63" s="2" t="s">
        <v>370</v>
      </c>
    </row>
    <row r="64" spans="2:8">
      <c r="B64" s="2" t="s">
        <v>648</v>
      </c>
      <c r="C64" s="20"/>
    </row>
    <row r="65" spans="2:3">
      <c r="B65" s="2" t="s">
        <v>649</v>
      </c>
      <c r="C65" s="20"/>
    </row>
    <row r="66" spans="2:3">
      <c r="B66" s="2" t="s">
        <v>650</v>
      </c>
      <c r="C66" s="20"/>
    </row>
    <row r="67" spans="2:3">
      <c r="B67" s="2" t="s">
        <v>651</v>
      </c>
      <c r="C67" s="20"/>
    </row>
    <row r="68" spans="2:3">
      <c r="B68" s="2" t="s">
        <v>652</v>
      </c>
      <c r="C68" s="20"/>
    </row>
    <row r="69" spans="2:3">
      <c r="B69" s="2" t="s">
        <v>653</v>
      </c>
      <c r="C69" s="20"/>
    </row>
    <row r="70" spans="2:3">
      <c r="B70" s="2" t="s">
        <v>654</v>
      </c>
      <c r="C70" s="20"/>
    </row>
    <row r="71" spans="2:3">
      <c r="B71" s="2" t="s">
        <v>655</v>
      </c>
      <c r="C71" s="20"/>
    </row>
    <row r="72" spans="2:3">
      <c r="B72" s="39" t="s">
        <v>1620</v>
      </c>
      <c r="C72" s="20"/>
    </row>
    <row r="73" spans="2:3">
      <c r="B73" s="39" t="s">
        <v>371</v>
      </c>
    </row>
    <row r="74" spans="2:3">
      <c r="B74" s="39" t="s">
        <v>372</v>
      </c>
    </row>
  </sheetData>
  <mergeCells count="3">
    <mergeCell ref="B1:E1"/>
    <mergeCell ref="C3:C7"/>
    <mergeCell ref="D3:D7"/>
  </mergeCells>
  <phoneticPr fontId="0" type="noConversion"/>
  <hyperlinks>
    <hyperlink ref="A1" location="Index!A1" display="Index" xr:uid="{00000000-0004-0000-0B00-000000000000}"/>
  </hyperlinks>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I86"/>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3.8554687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286</v>
      </c>
      <c r="C1" s="375"/>
      <c r="D1" s="375"/>
      <c r="E1" s="375"/>
    </row>
    <row r="2" spans="1:9" ht="13.5" thickBot="1"/>
    <row r="3" spans="1:9" s="10" customFormat="1" ht="15">
      <c r="B3" s="22" t="s">
        <v>1051</v>
      </c>
      <c r="C3" s="376"/>
      <c r="D3" s="379"/>
      <c r="F3" s="16"/>
      <c r="G3" s="16"/>
      <c r="H3" s="16"/>
    </row>
    <row r="4" spans="1:9" s="10" customFormat="1" ht="15">
      <c r="B4" s="24" t="s">
        <v>1052</v>
      </c>
      <c r="C4" s="377"/>
      <c r="D4" s="380"/>
      <c r="F4" s="16"/>
      <c r="G4" s="16"/>
      <c r="H4" s="16"/>
    </row>
    <row r="5" spans="1:9" s="10" customFormat="1" ht="15">
      <c r="B5" s="24" t="s">
        <v>960</v>
      </c>
      <c r="C5" s="377"/>
      <c r="D5" s="380"/>
      <c r="F5" s="16"/>
      <c r="G5" s="16"/>
      <c r="H5" s="16"/>
    </row>
    <row r="6" spans="1:9" s="10" customFormat="1" ht="15">
      <c r="B6" s="24" t="s">
        <v>979</v>
      </c>
      <c r="C6" s="377"/>
      <c r="D6" s="380"/>
      <c r="F6" s="16"/>
      <c r="G6" s="16"/>
      <c r="H6" s="16"/>
    </row>
    <row r="7" spans="1:9" s="10" customFormat="1" ht="45.75" thickBot="1">
      <c r="B7" s="25" t="s">
        <v>1053</v>
      </c>
      <c r="C7" s="378"/>
      <c r="D7" s="381"/>
      <c r="F7" s="16"/>
      <c r="G7" s="16"/>
      <c r="H7" s="16"/>
    </row>
    <row r="8" spans="1:9" s="10" customFormat="1">
      <c r="C8" s="12" t="s">
        <v>963</v>
      </c>
      <c r="D8" s="12" t="s">
        <v>964</v>
      </c>
      <c r="F8" s="16"/>
      <c r="G8" s="16"/>
      <c r="H8"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770000</v>
      </c>
      <c r="G15" s="4">
        <v>5699.16</v>
      </c>
      <c r="H15" s="4">
        <v>6.07</v>
      </c>
    </row>
    <row r="16" spans="1:9">
      <c r="B16" s="1" t="s">
        <v>1083</v>
      </c>
      <c r="C16" s="18" t="s">
        <v>376</v>
      </c>
      <c r="D16" s="1" t="s">
        <v>379</v>
      </c>
      <c r="E16" s="1" t="s">
        <v>380</v>
      </c>
      <c r="F16" s="4">
        <v>194000</v>
      </c>
      <c r="G16" s="4">
        <v>4594.21</v>
      </c>
      <c r="H16" s="4">
        <v>4.8899999999999997</v>
      </c>
    </row>
    <row r="17" spans="2:8">
      <c r="B17" s="1" t="s">
        <v>1104</v>
      </c>
      <c r="C17" s="18" t="s">
        <v>376</v>
      </c>
      <c r="D17" s="1" t="s">
        <v>408</v>
      </c>
      <c r="E17" s="1" t="s">
        <v>409</v>
      </c>
      <c r="F17" s="4">
        <v>217500</v>
      </c>
      <c r="G17" s="4">
        <v>4123.58</v>
      </c>
      <c r="H17" s="4">
        <v>4.3899999999999997</v>
      </c>
    </row>
    <row r="18" spans="2:8">
      <c r="B18" s="1" t="s">
        <v>628</v>
      </c>
      <c r="C18" s="18" t="s">
        <v>376</v>
      </c>
      <c r="D18" s="1" t="s">
        <v>377</v>
      </c>
      <c r="E18" s="1" t="s">
        <v>629</v>
      </c>
      <c r="F18" s="4">
        <v>777125</v>
      </c>
      <c r="G18" s="4">
        <v>3578.27</v>
      </c>
      <c r="H18" s="4">
        <v>3.81</v>
      </c>
    </row>
    <row r="19" spans="2:8">
      <c r="B19" s="1" t="s">
        <v>1168</v>
      </c>
      <c r="C19" s="18" t="s">
        <v>376</v>
      </c>
      <c r="D19" s="1" t="s">
        <v>394</v>
      </c>
      <c r="E19" s="1" t="s">
        <v>694</v>
      </c>
      <c r="F19" s="4">
        <v>453000</v>
      </c>
      <c r="G19" s="4">
        <v>3161.26</v>
      </c>
      <c r="H19" s="4">
        <v>3.37</v>
      </c>
    </row>
    <row r="20" spans="2:8">
      <c r="B20" s="1" t="s">
        <v>1090</v>
      </c>
      <c r="C20" s="18" t="s">
        <v>376</v>
      </c>
      <c r="D20" s="1" t="s">
        <v>410</v>
      </c>
      <c r="E20" s="1" t="s">
        <v>421</v>
      </c>
      <c r="F20" s="4">
        <v>363977</v>
      </c>
      <c r="G20" s="4">
        <v>3078.15</v>
      </c>
      <c r="H20" s="4">
        <v>3.28</v>
      </c>
    </row>
    <row r="21" spans="2:8">
      <c r="B21" s="1" t="s">
        <v>1167</v>
      </c>
      <c r="C21" s="18" t="s">
        <v>376</v>
      </c>
      <c r="D21" s="1" t="s">
        <v>592</v>
      </c>
      <c r="E21" s="1" t="s">
        <v>593</v>
      </c>
      <c r="F21" s="4">
        <v>575000</v>
      </c>
      <c r="G21" s="4">
        <v>2734.41</v>
      </c>
      <c r="H21" s="4">
        <v>2.91</v>
      </c>
    </row>
    <row r="22" spans="2:8">
      <c r="B22" s="1" t="s">
        <v>1077</v>
      </c>
      <c r="C22" s="18" t="s">
        <v>376</v>
      </c>
      <c r="D22" s="1" t="s">
        <v>381</v>
      </c>
      <c r="E22" s="1" t="s">
        <v>384</v>
      </c>
      <c r="F22" s="4">
        <v>72299</v>
      </c>
      <c r="G22" s="4">
        <v>2702.79</v>
      </c>
      <c r="H22" s="4">
        <v>2.88</v>
      </c>
    </row>
    <row r="23" spans="2:8">
      <c r="B23" s="1" t="s">
        <v>1100</v>
      </c>
      <c r="C23" s="18" t="s">
        <v>376</v>
      </c>
      <c r="D23" s="1" t="s">
        <v>391</v>
      </c>
      <c r="E23" s="1" t="s">
        <v>392</v>
      </c>
      <c r="F23" s="4">
        <v>385000</v>
      </c>
      <c r="G23" s="4">
        <v>2632.63</v>
      </c>
      <c r="H23" s="4">
        <v>2.8</v>
      </c>
    </row>
    <row r="24" spans="2:8">
      <c r="B24" s="1" t="s">
        <v>1204</v>
      </c>
      <c r="C24" s="18" t="s">
        <v>376</v>
      </c>
      <c r="D24" s="1" t="s">
        <v>410</v>
      </c>
      <c r="E24" s="1" t="s">
        <v>673</v>
      </c>
      <c r="F24" s="4">
        <v>268500</v>
      </c>
      <c r="G24" s="4">
        <v>2534.91</v>
      </c>
      <c r="H24" s="4">
        <v>2.7</v>
      </c>
    </row>
    <row r="25" spans="2:8">
      <c r="B25" s="1" t="s">
        <v>1362</v>
      </c>
      <c r="C25" s="18" t="s">
        <v>376</v>
      </c>
      <c r="D25" s="1" t="s">
        <v>377</v>
      </c>
      <c r="E25" s="1" t="s">
        <v>383</v>
      </c>
      <c r="F25" s="4">
        <v>170000</v>
      </c>
      <c r="G25" s="4">
        <v>2514.98</v>
      </c>
      <c r="H25" s="4">
        <v>2.68</v>
      </c>
    </row>
    <row r="26" spans="2:8">
      <c r="B26" s="1" t="s">
        <v>1073</v>
      </c>
      <c r="C26" s="18" t="s">
        <v>376</v>
      </c>
      <c r="D26" s="1" t="s">
        <v>377</v>
      </c>
      <c r="E26" s="1" t="s">
        <v>393</v>
      </c>
      <c r="F26" s="4">
        <v>370000</v>
      </c>
      <c r="G26" s="4">
        <v>2510.64</v>
      </c>
      <c r="H26" s="4">
        <v>2.67</v>
      </c>
    </row>
    <row r="27" spans="2:8">
      <c r="B27" s="1" t="s">
        <v>1086</v>
      </c>
      <c r="C27" s="18" t="s">
        <v>376</v>
      </c>
      <c r="D27" s="1" t="s">
        <v>381</v>
      </c>
      <c r="E27" s="1" t="s">
        <v>512</v>
      </c>
      <c r="F27" s="4">
        <v>188000</v>
      </c>
      <c r="G27" s="4">
        <v>2479.91</v>
      </c>
      <c r="H27" s="4">
        <v>2.64</v>
      </c>
    </row>
    <row r="28" spans="2:8">
      <c r="B28" s="1" t="s">
        <v>686</v>
      </c>
      <c r="C28" s="18" t="s">
        <v>376</v>
      </c>
      <c r="D28" s="1" t="s">
        <v>377</v>
      </c>
      <c r="E28" s="1" t="s">
        <v>687</v>
      </c>
      <c r="F28" s="4">
        <v>2685000</v>
      </c>
      <c r="G28" s="4">
        <v>2200.36</v>
      </c>
      <c r="H28" s="4">
        <v>2.34</v>
      </c>
    </row>
    <row r="29" spans="2:8">
      <c r="B29" s="1" t="s">
        <v>1365</v>
      </c>
      <c r="C29" s="18" t="s">
        <v>376</v>
      </c>
      <c r="D29" s="1" t="s">
        <v>499</v>
      </c>
      <c r="E29" s="1" t="s">
        <v>640</v>
      </c>
      <c r="F29" s="4">
        <v>1755000</v>
      </c>
      <c r="G29" s="4">
        <v>2183.2199999999998</v>
      </c>
      <c r="H29" s="4">
        <v>2.3199999999999998</v>
      </c>
    </row>
    <row r="30" spans="2:8">
      <c r="B30" s="1" t="s">
        <v>1188</v>
      </c>
      <c r="C30" s="18" t="s">
        <v>376</v>
      </c>
      <c r="D30" s="1" t="s">
        <v>381</v>
      </c>
      <c r="E30" s="1" t="s">
        <v>643</v>
      </c>
      <c r="F30" s="4">
        <v>118004</v>
      </c>
      <c r="G30" s="4">
        <v>2112.92</v>
      </c>
      <c r="H30" s="4">
        <v>2.25</v>
      </c>
    </row>
    <row r="31" spans="2:8">
      <c r="B31" s="1" t="s">
        <v>1415</v>
      </c>
      <c r="C31" s="18" t="s">
        <v>376</v>
      </c>
      <c r="D31" s="1" t="s">
        <v>527</v>
      </c>
      <c r="E31" s="1" t="s">
        <v>685</v>
      </c>
      <c r="F31" s="4">
        <v>396400</v>
      </c>
      <c r="G31" s="4">
        <v>1943.55</v>
      </c>
      <c r="H31" s="4">
        <v>2.0699999999999998</v>
      </c>
    </row>
    <row r="32" spans="2:8">
      <c r="B32" s="1" t="s">
        <v>1082</v>
      </c>
      <c r="C32" s="18" t="s">
        <v>376</v>
      </c>
      <c r="D32" s="1" t="s">
        <v>419</v>
      </c>
      <c r="E32" s="1" t="s">
        <v>599</v>
      </c>
      <c r="F32" s="4">
        <v>116000</v>
      </c>
      <c r="G32" s="4">
        <v>1881.81</v>
      </c>
      <c r="H32" s="4">
        <v>2</v>
      </c>
    </row>
    <row r="33" spans="2:8">
      <c r="B33" s="1" t="s">
        <v>1417</v>
      </c>
      <c r="C33" s="18" t="s">
        <v>376</v>
      </c>
      <c r="D33" s="1" t="s">
        <v>422</v>
      </c>
      <c r="E33" s="1" t="s">
        <v>423</v>
      </c>
      <c r="F33" s="4">
        <v>104327</v>
      </c>
      <c r="G33" s="4">
        <v>1864.22</v>
      </c>
      <c r="H33" s="4">
        <v>1.98</v>
      </c>
    </row>
    <row r="34" spans="2:8">
      <c r="B34" s="1" t="s">
        <v>1176</v>
      </c>
      <c r="C34" s="18" t="s">
        <v>376</v>
      </c>
      <c r="D34" s="1" t="s">
        <v>538</v>
      </c>
      <c r="E34" s="1" t="s">
        <v>745</v>
      </c>
      <c r="F34" s="4">
        <v>1480000</v>
      </c>
      <c r="G34" s="4">
        <v>1812.26</v>
      </c>
      <c r="H34" s="4">
        <v>1.93</v>
      </c>
    </row>
    <row r="35" spans="2:8">
      <c r="B35" s="1" t="s">
        <v>1132</v>
      </c>
      <c r="C35" s="18" t="s">
        <v>376</v>
      </c>
      <c r="D35" s="1" t="s">
        <v>527</v>
      </c>
      <c r="E35" s="1" t="s">
        <v>688</v>
      </c>
      <c r="F35" s="4">
        <v>445000</v>
      </c>
      <c r="G35" s="4">
        <v>1737.5</v>
      </c>
      <c r="H35" s="4">
        <v>1.85</v>
      </c>
    </row>
    <row r="36" spans="2:8">
      <c r="B36" s="1" t="s">
        <v>1370</v>
      </c>
      <c r="C36" s="18" t="s">
        <v>376</v>
      </c>
      <c r="D36" s="1" t="s">
        <v>499</v>
      </c>
      <c r="E36" s="1" t="s">
        <v>691</v>
      </c>
      <c r="F36" s="4">
        <v>360000</v>
      </c>
      <c r="G36" s="4">
        <v>1724.76</v>
      </c>
      <c r="H36" s="4">
        <v>1.84</v>
      </c>
    </row>
    <row r="37" spans="2:8">
      <c r="B37" s="1" t="s">
        <v>1079</v>
      </c>
      <c r="C37" s="18" t="s">
        <v>376</v>
      </c>
      <c r="D37" s="1" t="s">
        <v>467</v>
      </c>
      <c r="E37" s="1" t="s">
        <v>530</v>
      </c>
      <c r="F37" s="4">
        <v>33700</v>
      </c>
      <c r="G37" s="4">
        <v>1689.52</v>
      </c>
      <c r="H37" s="4">
        <v>1.8</v>
      </c>
    </row>
    <row r="38" spans="2:8">
      <c r="B38" s="1" t="s">
        <v>1363</v>
      </c>
      <c r="C38" s="18" t="s">
        <v>376</v>
      </c>
      <c r="D38" s="1" t="s">
        <v>499</v>
      </c>
      <c r="E38" s="1" t="s">
        <v>513</v>
      </c>
      <c r="F38" s="4">
        <v>825000</v>
      </c>
      <c r="G38" s="4">
        <v>1686.3</v>
      </c>
      <c r="H38" s="4">
        <v>1.8</v>
      </c>
    </row>
    <row r="39" spans="2:8">
      <c r="B39" s="1" t="s">
        <v>1095</v>
      </c>
      <c r="C39" s="18" t="s">
        <v>376</v>
      </c>
      <c r="D39" s="1" t="s">
        <v>389</v>
      </c>
      <c r="E39" s="1" t="s">
        <v>390</v>
      </c>
      <c r="F39" s="4">
        <v>65000</v>
      </c>
      <c r="G39" s="4">
        <v>1681.19</v>
      </c>
      <c r="H39" s="4">
        <v>1.79</v>
      </c>
    </row>
    <row r="40" spans="2:8">
      <c r="B40" s="1" t="s">
        <v>1138</v>
      </c>
      <c r="C40" s="18" t="s">
        <v>376</v>
      </c>
      <c r="D40" s="1" t="s">
        <v>419</v>
      </c>
      <c r="E40" s="1" t="s">
        <v>428</v>
      </c>
      <c r="F40" s="4">
        <v>75000</v>
      </c>
      <c r="G40" s="4">
        <v>1661.81</v>
      </c>
      <c r="H40" s="4">
        <v>1.77</v>
      </c>
    </row>
    <row r="41" spans="2:8">
      <c r="B41" s="1" t="s">
        <v>1105</v>
      </c>
      <c r="C41" s="18" t="s">
        <v>376</v>
      </c>
      <c r="D41" s="1" t="s">
        <v>381</v>
      </c>
      <c r="E41" s="1" t="s">
        <v>382</v>
      </c>
      <c r="F41" s="4">
        <v>85000</v>
      </c>
      <c r="G41" s="4">
        <v>1604.59</v>
      </c>
      <c r="H41" s="4">
        <v>1.71</v>
      </c>
    </row>
    <row r="42" spans="2:8">
      <c r="B42" s="1" t="s">
        <v>1371</v>
      </c>
      <c r="C42" s="18" t="s">
        <v>376</v>
      </c>
      <c r="D42" s="1" t="s">
        <v>499</v>
      </c>
      <c r="E42" s="1" t="s">
        <v>695</v>
      </c>
      <c r="F42" s="4">
        <v>1816880</v>
      </c>
      <c r="G42" s="4">
        <v>1589.77</v>
      </c>
      <c r="H42" s="4">
        <v>1.69</v>
      </c>
    </row>
    <row r="43" spans="2:8">
      <c r="B43" s="1" t="s">
        <v>1368</v>
      </c>
      <c r="C43" s="18" t="s">
        <v>376</v>
      </c>
      <c r="D43" s="1" t="s">
        <v>394</v>
      </c>
      <c r="E43" s="1" t="s">
        <v>690</v>
      </c>
      <c r="F43" s="4">
        <v>165000</v>
      </c>
      <c r="G43" s="4">
        <v>1553.97</v>
      </c>
      <c r="H43" s="4">
        <v>1.65</v>
      </c>
    </row>
    <row r="44" spans="2:8">
      <c r="B44" s="1" t="s">
        <v>1136</v>
      </c>
      <c r="C44" s="18" t="s">
        <v>376</v>
      </c>
      <c r="D44" s="1" t="s">
        <v>410</v>
      </c>
      <c r="E44" s="1" t="s">
        <v>414</v>
      </c>
      <c r="F44" s="4">
        <v>31656</v>
      </c>
      <c r="G44" s="4">
        <v>1553.36</v>
      </c>
      <c r="H44" s="4">
        <v>1.65</v>
      </c>
    </row>
    <row r="45" spans="2:8">
      <c r="B45" s="1" t="s">
        <v>1557</v>
      </c>
      <c r="C45" s="18" t="s">
        <v>376</v>
      </c>
      <c r="D45" s="1" t="s">
        <v>379</v>
      </c>
      <c r="E45" s="1" t="s">
        <v>597</v>
      </c>
      <c r="F45" s="4">
        <v>455000</v>
      </c>
      <c r="G45" s="4">
        <v>1330.19</v>
      </c>
      <c r="H45" s="4">
        <v>1.42</v>
      </c>
    </row>
    <row r="46" spans="2:8">
      <c r="B46" s="1" t="s">
        <v>1143</v>
      </c>
      <c r="C46" s="18" t="s">
        <v>376</v>
      </c>
      <c r="D46" s="1" t="s">
        <v>538</v>
      </c>
      <c r="E46" s="1" t="s">
        <v>668</v>
      </c>
      <c r="F46" s="4">
        <v>275000</v>
      </c>
      <c r="G46" s="4">
        <v>1326.6</v>
      </c>
      <c r="H46" s="4">
        <v>1.41</v>
      </c>
    </row>
    <row r="47" spans="2:8">
      <c r="B47" s="1" t="s">
        <v>1461</v>
      </c>
      <c r="C47" s="18" t="s">
        <v>376</v>
      </c>
      <c r="D47" s="1" t="s">
        <v>394</v>
      </c>
      <c r="E47" s="1" t="s">
        <v>740</v>
      </c>
      <c r="F47" s="4">
        <v>68100</v>
      </c>
      <c r="G47" s="4">
        <v>1275.1400000000001</v>
      </c>
      <c r="H47" s="4">
        <v>1.36</v>
      </c>
    </row>
    <row r="48" spans="2:8">
      <c r="B48" s="1" t="s">
        <v>1577</v>
      </c>
      <c r="C48" s="18" t="s">
        <v>376</v>
      </c>
      <c r="D48" s="1" t="s">
        <v>527</v>
      </c>
      <c r="E48" s="1" t="s">
        <v>94</v>
      </c>
      <c r="F48" s="4">
        <v>101470</v>
      </c>
      <c r="G48" s="4">
        <v>1251.68</v>
      </c>
      <c r="H48" s="4">
        <v>1.33</v>
      </c>
    </row>
    <row r="49" spans="2:8">
      <c r="B49" s="1" t="s">
        <v>1097</v>
      </c>
      <c r="C49" s="18" t="s">
        <v>376</v>
      </c>
      <c r="D49" s="1" t="s">
        <v>538</v>
      </c>
      <c r="E49" s="1" t="s">
        <v>675</v>
      </c>
      <c r="F49" s="4">
        <v>47500</v>
      </c>
      <c r="G49" s="4">
        <v>1231.1500000000001</v>
      </c>
      <c r="H49" s="4">
        <v>1.31</v>
      </c>
    </row>
    <row r="50" spans="2:8">
      <c r="B50" s="1" t="s">
        <v>1114</v>
      </c>
      <c r="C50" s="18" t="s">
        <v>376</v>
      </c>
      <c r="D50" s="1" t="s">
        <v>422</v>
      </c>
      <c r="E50" s="1" t="s">
        <v>760</v>
      </c>
      <c r="F50" s="4">
        <v>50000</v>
      </c>
      <c r="G50" s="4">
        <v>1180.68</v>
      </c>
      <c r="H50" s="4">
        <v>1.26</v>
      </c>
    </row>
    <row r="51" spans="2:8">
      <c r="B51" s="1" t="s">
        <v>1418</v>
      </c>
      <c r="C51" s="18" t="s">
        <v>376</v>
      </c>
      <c r="D51" s="1" t="s">
        <v>389</v>
      </c>
      <c r="E51" s="1" t="s">
        <v>693</v>
      </c>
      <c r="F51" s="4">
        <v>222000</v>
      </c>
      <c r="G51" s="4">
        <v>1099.68</v>
      </c>
      <c r="H51" s="4">
        <v>1.17</v>
      </c>
    </row>
    <row r="52" spans="2:8">
      <c r="B52" s="1" t="s">
        <v>1366</v>
      </c>
      <c r="C52" s="18" t="s">
        <v>376</v>
      </c>
      <c r="D52" s="1" t="s">
        <v>422</v>
      </c>
      <c r="E52" s="1" t="s">
        <v>689</v>
      </c>
      <c r="F52" s="4">
        <v>49000</v>
      </c>
      <c r="G52" s="4">
        <v>1094.46</v>
      </c>
      <c r="H52" s="4">
        <v>1.17</v>
      </c>
    </row>
    <row r="53" spans="2:8">
      <c r="B53" s="1" t="s">
        <v>1074</v>
      </c>
      <c r="C53" s="18" t="s">
        <v>376</v>
      </c>
      <c r="D53" s="1" t="s">
        <v>590</v>
      </c>
      <c r="E53" s="1" t="s">
        <v>591</v>
      </c>
      <c r="F53" s="4">
        <v>98000</v>
      </c>
      <c r="G53" s="4">
        <v>1089.22</v>
      </c>
      <c r="H53" s="4">
        <v>1.1599999999999999</v>
      </c>
    </row>
    <row r="54" spans="2:8">
      <c r="B54" s="1" t="s">
        <v>1115</v>
      </c>
      <c r="C54" s="18" t="s">
        <v>376</v>
      </c>
      <c r="D54" s="1" t="s">
        <v>377</v>
      </c>
      <c r="E54" s="1" t="s">
        <v>658</v>
      </c>
      <c r="F54" s="4">
        <v>1300000</v>
      </c>
      <c r="G54" s="4">
        <v>1079</v>
      </c>
      <c r="H54" s="4">
        <v>1.1499999999999999</v>
      </c>
    </row>
    <row r="55" spans="2:8">
      <c r="B55" s="1" t="s">
        <v>1124</v>
      </c>
      <c r="C55" s="18" t="s">
        <v>376</v>
      </c>
      <c r="D55" s="1" t="s">
        <v>592</v>
      </c>
      <c r="E55" s="1" t="s">
        <v>598</v>
      </c>
      <c r="F55" s="4">
        <v>1050874</v>
      </c>
      <c r="G55" s="4">
        <v>1061.3800000000001</v>
      </c>
      <c r="H55" s="4">
        <v>1.1299999999999999</v>
      </c>
    </row>
    <row r="56" spans="2:8">
      <c r="B56" s="1" t="s">
        <v>1369</v>
      </c>
      <c r="C56" s="18" t="s">
        <v>376</v>
      </c>
      <c r="D56" s="1" t="s">
        <v>385</v>
      </c>
      <c r="E56" s="1" t="s">
        <v>692</v>
      </c>
      <c r="F56" s="4">
        <v>233000</v>
      </c>
      <c r="G56" s="4">
        <v>1019.26</v>
      </c>
      <c r="H56" s="4">
        <v>1.0900000000000001</v>
      </c>
    </row>
    <row r="57" spans="2:8">
      <c r="B57" s="1" t="s">
        <v>1129</v>
      </c>
      <c r="C57" s="18" t="s">
        <v>376</v>
      </c>
      <c r="D57" s="1" t="s">
        <v>590</v>
      </c>
      <c r="E57" s="1" t="s">
        <v>594</v>
      </c>
      <c r="F57" s="4">
        <v>255000</v>
      </c>
      <c r="G57" s="4">
        <v>961.99</v>
      </c>
      <c r="H57" s="4">
        <v>1.02</v>
      </c>
    </row>
    <row r="58" spans="2:8">
      <c r="B58" s="1" t="s">
        <v>1422</v>
      </c>
      <c r="C58" s="18" t="s">
        <v>376</v>
      </c>
      <c r="D58" s="1" t="s">
        <v>377</v>
      </c>
      <c r="E58" s="1" t="s">
        <v>661</v>
      </c>
      <c r="F58" s="4">
        <v>710000</v>
      </c>
      <c r="G58" s="4">
        <v>902.77</v>
      </c>
      <c r="H58" s="4">
        <v>0.96</v>
      </c>
    </row>
    <row r="59" spans="2:8">
      <c r="B59" s="1" t="s">
        <v>1372</v>
      </c>
      <c r="C59" s="18" t="s">
        <v>376</v>
      </c>
      <c r="D59" s="1" t="s">
        <v>389</v>
      </c>
      <c r="E59" s="1" t="s">
        <v>488</v>
      </c>
      <c r="F59" s="4">
        <v>1200000</v>
      </c>
      <c r="G59" s="4">
        <v>756</v>
      </c>
      <c r="H59" s="4">
        <v>0.8</v>
      </c>
    </row>
    <row r="60" spans="2:8">
      <c r="B60" s="1" t="s">
        <v>1381</v>
      </c>
      <c r="C60" s="18" t="s">
        <v>376</v>
      </c>
      <c r="D60" s="1" t="s">
        <v>391</v>
      </c>
      <c r="E60" s="1" t="s">
        <v>702</v>
      </c>
      <c r="F60" s="4">
        <v>202857</v>
      </c>
      <c r="G60" s="4">
        <v>715.38</v>
      </c>
      <c r="H60" s="4">
        <v>0.76</v>
      </c>
    </row>
    <row r="61" spans="2:8">
      <c r="B61" s="1" t="s">
        <v>1416</v>
      </c>
      <c r="C61" s="18" t="s">
        <v>376</v>
      </c>
      <c r="D61" s="1" t="s">
        <v>538</v>
      </c>
      <c r="E61" s="1" t="s">
        <v>667</v>
      </c>
      <c r="F61" s="4">
        <v>6500</v>
      </c>
      <c r="G61" s="4">
        <v>482.72</v>
      </c>
      <c r="H61" s="4">
        <v>0.51</v>
      </c>
    </row>
    <row r="62" spans="2:8" s="10" customFormat="1">
      <c r="B62" s="15" t="s">
        <v>925</v>
      </c>
      <c r="C62" s="130"/>
      <c r="F62" s="16"/>
      <c r="G62" s="13">
        <f>SUM(G15:G61)</f>
        <v>90683.310000000012</v>
      </c>
      <c r="H62" s="13">
        <f>SUM(H15:H61)</f>
        <v>96.54000000000002</v>
      </c>
    </row>
    <row r="63" spans="2:8" s="10" customFormat="1">
      <c r="B63" s="11" t="s">
        <v>926</v>
      </c>
      <c r="C63" s="130"/>
      <c r="F63" s="16"/>
      <c r="G63" s="16"/>
      <c r="H63" s="16"/>
    </row>
    <row r="64" spans="2:8" s="10" customFormat="1">
      <c r="B64" s="11" t="s">
        <v>927</v>
      </c>
      <c r="C64" s="130"/>
      <c r="F64" s="16"/>
      <c r="G64" s="16"/>
      <c r="H64" s="16"/>
    </row>
    <row r="65" spans="2:8" s="122" customFormat="1">
      <c r="B65" s="122" t="s">
        <v>95</v>
      </c>
      <c r="C65" s="121" t="s">
        <v>376</v>
      </c>
      <c r="D65" s="122" t="s">
        <v>527</v>
      </c>
      <c r="E65" s="122" t="s">
        <v>96</v>
      </c>
      <c r="F65" s="123">
        <v>267000</v>
      </c>
      <c r="G65" s="123">
        <v>792.8</v>
      </c>
      <c r="H65" s="123">
        <v>0.84</v>
      </c>
    </row>
    <row r="66" spans="2:8" s="10" customFormat="1">
      <c r="B66" s="11" t="s">
        <v>928</v>
      </c>
      <c r="C66" s="130"/>
      <c r="F66" s="16"/>
      <c r="G66" s="13">
        <f>SUM(G65)</f>
        <v>792.8</v>
      </c>
      <c r="H66" s="13">
        <f>SUM(H65)</f>
        <v>0.84</v>
      </c>
    </row>
    <row r="67" spans="2:8" s="10" customFormat="1">
      <c r="B67" s="11" t="s">
        <v>929</v>
      </c>
      <c r="C67" s="12"/>
      <c r="D67" s="11"/>
      <c r="E67" s="11"/>
      <c r="F67" s="13"/>
      <c r="G67" s="13">
        <f>+G62+G66</f>
        <v>91476.110000000015</v>
      </c>
      <c r="H67" s="13">
        <f>+H62+H66</f>
        <v>97.380000000000024</v>
      </c>
    </row>
    <row r="68" spans="2:8">
      <c r="B68" s="2" t="s">
        <v>450</v>
      </c>
      <c r="C68" s="20"/>
      <c r="D68" s="2"/>
      <c r="E68" s="2"/>
      <c r="F68" s="8"/>
      <c r="G68" s="8">
        <v>2291.71</v>
      </c>
      <c r="H68" s="8">
        <v>2.44</v>
      </c>
    </row>
    <row r="69" spans="2:8">
      <c r="B69" s="2" t="s">
        <v>361</v>
      </c>
      <c r="C69" s="20"/>
      <c r="D69" s="2"/>
      <c r="E69" s="2"/>
      <c r="F69" s="8"/>
      <c r="G69" s="8">
        <f>+G67+G68</f>
        <v>93767.820000000022</v>
      </c>
      <c r="H69" s="8">
        <f>+H67+H68</f>
        <v>99.820000000000022</v>
      </c>
    </row>
    <row r="70" spans="2:8">
      <c r="B70" s="2" t="s">
        <v>362</v>
      </c>
      <c r="C70" s="20"/>
      <c r="D70" s="2"/>
      <c r="E70" s="2"/>
      <c r="F70" s="8"/>
      <c r="G70" s="8">
        <f>+G71-G69</f>
        <v>166.38339670997811</v>
      </c>
      <c r="H70" s="8">
        <f>+H71-H69</f>
        <v>0.1799999999999784</v>
      </c>
    </row>
    <row r="71" spans="2:8">
      <c r="B71" s="2" t="s">
        <v>363</v>
      </c>
      <c r="C71" s="20"/>
      <c r="D71" s="2"/>
      <c r="E71" s="2"/>
      <c r="F71" s="8"/>
      <c r="G71" s="8">
        <v>93934.20339671</v>
      </c>
      <c r="H71" s="8">
        <v>100</v>
      </c>
    </row>
    <row r="72" spans="2:8">
      <c r="B72" s="1" t="s">
        <v>364</v>
      </c>
    </row>
    <row r="73" spans="2:8">
      <c r="B73" s="1" t="s">
        <v>365</v>
      </c>
    </row>
    <row r="74" spans="2:8">
      <c r="B74" s="1" t="s">
        <v>366</v>
      </c>
      <c r="C74" s="21">
        <v>44561</v>
      </c>
    </row>
    <row r="75" spans="2:8" ht="25.5">
      <c r="B75" s="9" t="s">
        <v>367</v>
      </c>
      <c r="C75" s="18" t="s">
        <v>368</v>
      </c>
    </row>
    <row r="76" spans="2:8">
      <c r="B76" s="2"/>
    </row>
    <row r="77" spans="2:8">
      <c r="B77" s="2" t="s">
        <v>369</v>
      </c>
    </row>
    <row r="78" spans="2:8">
      <c r="B78" s="2" t="s">
        <v>451</v>
      </c>
    </row>
    <row r="79" spans="2:8">
      <c r="B79" s="2" t="s">
        <v>370</v>
      </c>
    </row>
    <row r="80" spans="2:8">
      <c r="B80" s="2" t="s">
        <v>97</v>
      </c>
      <c r="C80" s="20"/>
    </row>
    <row r="81" spans="2:3">
      <c r="B81" s="2" t="s">
        <v>98</v>
      </c>
      <c r="C81" s="20"/>
    </row>
    <row r="82" spans="2:3">
      <c r="B82" s="2" t="s">
        <v>99</v>
      </c>
      <c r="C82" s="20"/>
    </row>
    <row r="83" spans="2:3">
      <c r="B83" s="2" t="s">
        <v>100</v>
      </c>
      <c r="C83" s="20"/>
    </row>
    <row r="84" spans="2:3">
      <c r="B84" s="39" t="s">
        <v>1621</v>
      </c>
      <c r="C84" s="20"/>
    </row>
    <row r="85" spans="2:3">
      <c r="B85" s="39" t="s">
        <v>371</v>
      </c>
    </row>
    <row r="86" spans="2:3">
      <c r="B86" s="39" t="s">
        <v>372</v>
      </c>
    </row>
  </sheetData>
  <mergeCells count="3">
    <mergeCell ref="B1:E1"/>
    <mergeCell ref="C3:C7"/>
    <mergeCell ref="D3:D7"/>
  </mergeCells>
  <phoneticPr fontId="0" type="noConversion"/>
  <hyperlinks>
    <hyperlink ref="A1" location="Index!A1" display="Index" xr:uid="{00000000-0004-0000-1E00-000000000000}"/>
  </hyperlinks>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I86"/>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334</v>
      </c>
      <c r="C1" s="375"/>
      <c r="D1" s="375"/>
      <c r="E1" s="375"/>
    </row>
    <row r="2" spans="1:9" ht="13.5" thickBot="1"/>
    <row r="3" spans="1:9" s="10" customFormat="1" ht="15">
      <c r="B3" s="22" t="s">
        <v>1054</v>
      </c>
      <c r="C3" s="406"/>
      <c r="D3" s="379"/>
      <c r="F3" s="16"/>
      <c r="G3" s="16"/>
      <c r="H3" s="16"/>
    </row>
    <row r="4" spans="1:9" s="10" customFormat="1" ht="30">
      <c r="B4" s="24" t="s">
        <v>1055</v>
      </c>
      <c r="C4" s="407"/>
      <c r="D4" s="380"/>
      <c r="F4" s="16"/>
      <c r="G4" s="16"/>
      <c r="H4" s="16"/>
    </row>
    <row r="5" spans="1:9" s="10" customFormat="1" ht="15">
      <c r="B5" s="24" t="s">
        <v>960</v>
      </c>
      <c r="C5" s="407"/>
      <c r="D5" s="380"/>
      <c r="F5" s="16"/>
      <c r="G5" s="16"/>
      <c r="H5" s="16"/>
    </row>
    <row r="6" spans="1:9" s="10" customFormat="1" ht="45.75" thickBot="1">
      <c r="B6" s="25" t="s">
        <v>1056</v>
      </c>
      <c r="C6" s="408"/>
      <c r="D6" s="381"/>
      <c r="F6" s="16"/>
      <c r="G6" s="16"/>
      <c r="H6" s="16"/>
    </row>
    <row r="7" spans="1:9" s="10" customFormat="1">
      <c r="C7" s="12" t="s">
        <v>963</v>
      </c>
      <c r="D7" s="12" t="s">
        <v>964</v>
      </c>
      <c r="F7" s="16"/>
      <c r="G7" s="16"/>
      <c r="H7"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1351000</v>
      </c>
      <c r="G15" s="4">
        <v>9999.43</v>
      </c>
      <c r="H15" s="4">
        <v>8.0399999999999991</v>
      </c>
    </row>
    <row r="16" spans="1:9">
      <c r="B16" s="1" t="s">
        <v>1362</v>
      </c>
      <c r="C16" s="18" t="s">
        <v>376</v>
      </c>
      <c r="D16" s="1" t="s">
        <v>377</v>
      </c>
      <c r="E16" s="1" t="s">
        <v>383</v>
      </c>
      <c r="F16" s="4">
        <v>486000</v>
      </c>
      <c r="G16" s="4">
        <v>7189.88</v>
      </c>
      <c r="H16" s="4">
        <v>5.78</v>
      </c>
    </row>
    <row r="17" spans="2:8">
      <c r="B17" s="1" t="s">
        <v>1083</v>
      </c>
      <c r="C17" s="18" t="s">
        <v>376</v>
      </c>
      <c r="D17" s="1" t="s">
        <v>379</v>
      </c>
      <c r="E17" s="1" t="s">
        <v>380</v>
      </c>
      <c r="F17" s="4">
        <v>284000</v>
      </c>
      <c r="G17" s="4">
        <v>6725.55</v>
      </c>
      <c r="H17" s="4">
        <v>5.41</v>
      </c>
    </row>
    <row r="18" spans="2:8">
      <c r="B18" s="1" t="s">
        <v>1077</v>
      </c>
      <c r="C18" s="18" t="s">
        <v>376</v>
      </c>
      <c r="D18" s="1" t="s">
        <v>381</v>
      </c>
      <c r="E18" s="1" t="s">
        <v>384</v>
      </c>
      <c r="F18" s="4">
        <v>158000</v>
      </c>
      <c r="G18" s="4">
        <v>5906.59</v>
      </c>
      <c r="H18" s="4">
        <v>4.75</v>
      </c>
    </row>
    <row r="19" spans="2:8">
      <c r="B19" s="1" t="s">
        <v>1105</v>
      </c>
      <c r="C19" s="18" t="s">
        <v>376</v>
      </c>
      <c r="D19" s="1" t="s">
        <v>381</v>
      </c>
      <c r="E19" s="1" t="s">
        <v>382</v>
      </c>
      <c r="F19" s="4">
        <v>286000</v>
      </c>
      <c r="G19" s="4">
        <v>5398.97</v>
      </c>
      <c r="H19" s="4">
        <v>4.34</v>
      </c>
    </row>
    <row r="20" spans="2:8">
      <c r="B20" s="1" t="s">
        <v>1075</v>
      </c>
      <c r="C20" s="18" t="s">
        <v>376</v>
      </c>
      <c r="D20" s="1" t="s">
        <v>396</v>
      </c>
      <c r="E20" s="1" t="s">
        <v>397</v>
      </c>
      <c r="F20" s="4">
        <v>1830000</v>
      </c>
      <c r="G20" s="4">
        <v>3990.32</v>
      </c>
      <c r="H20" s="4">
        <v>3.21</v>
      </c>
    </row>
    <row r="21" spans="2:8">
      <c r="B21" s="1" t="s">
        <v>1086</v>
      </c>
      <c r="C21" s="18" t="s">
        <v>376</v>
      </c>
      <c r="D21" s="1" t="s">
        <v>381</v>
      </c>
      <c r="E21" s="1" t="s">
        <v>512</v>
      </c>
      <c r="F21" s="4">
        <v>298000</v>
      </c>
      <c r="G21" s="4">
        <v>3930.92</v>
      </c>
      <c r="H21" s="4">
        <v>3.16</v>
      </c>
    </row>
    <row r="22" spans="2:8">
      <c r="B22" s="1" t="s">
        <v>1477</v>
      </c>
      <c r="C22" s="18" t="s">
        <v>376</v>
      </c>
      <c r="D22" s="1" t="s">
        <v>396</v>
      </c>
      <c r="E22" s="1" t="s">
        <v>459</v>
      </c>
      <c r="F22" s="4">
        <v>289000</v>
      </c>
      <c r="G22" s="4">
        <v>3572.47</v>
      </c>
      <c r="H22" s="4">
        <v>2.87</v>
      </c>
    </row>
    <row r="23" spans="2:8">
      <c r="B23" s="1" t="s">
        <v>1363</v>
      </c>
      <c r="C23" s="18" t="s">
        <v>376</v>
      </c>
      <c r="D23" s="1" t="s">
        <v>499</v>
      </c>
      <c r="E23" s="1" t="s">
        <v>513</v>
      </c>
      <c r="F23" s="4">
        <v>1546666</v>
      </c>
      <c r="G23" s="4">
        <v>3161.39</v>
      </c>
      <c r="H23" s="4">
        <v>2.54</v>
      </c>
    </row>
    <row r="24" spans="2:8">
      <c r="B24" s="1" t="s">
        <v>1130</v>
      </c>
      <c r="C24" s="18" t="s">
        <v>376</v>
      </c>
      <c r="D24" s="1" t="s">
        <v>385</v>
      </c>
      <c r="E24" s="1" t="s">
        <v>386</v>
      </c>
      <c r="F24" s="4">
        <v>116500</v>
      </c>
      <c r="G24" s="4">
        <v>2938.6</v>
      </c>
      <c r="H24" s="4">
        <v>2.36</v>
      </c>
    </row>
    <row r="25" spans="2:8">
      <c r="B25" s="1" t="s">
        <v>1179</v>
      </c>
      <c r="C25" s="18" t="s">
        <v>376</v>
      </c>
      <c r="D25" s="1" t="s">
        <v>389</v>
      </c>
      <c r="E25" s="1" t="s">
        <v>514</v>
      </c>
      <c r="F25" s="4">
        <v>315000</v>
      </c>
      <c r="G25" s="4">
        <v>2923.67</v>
      </c>
      <c r="H25" s="4">
        <v>2.35</v>
      </c>
    </row>
    <row r="26" spans="2:8">
      <c r="B26" s="1" t="s">
        <v>1073</v>
      </c>
      <c r="C26" s="18" t="s">
        <v>376</v>
      </c>
      <c r="D26" s="1" t="s">
        <v>377</v>
      </c>
      <c r="E26" s="1" t="s">
        <v>393</v>
      </c>
      <c r="F26" s="4">
        <v>421000</v>
      </c>
      <c r="G26" s="4">
        <v>2856.7</v>
      </c>
      <c r="H26" s="4">
        <v>2.2999999999999998</v>
      </c>
    </row>
    <row r="27" spans="2:8">
      <c r="B27" s="1" t="s">
        <v>1379</v>
      </c>
      <c r="C27" s="18" t="s">
        <v>376</v>
      </c>
      <c r="D27" s="1" t="s">
        <v>394</v>
      </c>
      <c r="E27" s="1" t="s">
        <v>515</v>
      </c>
      <c r="F27" s="4">
        <v>114800</v>
      </c>
      <c r="G27" s="4">
        <v>2831.54</v>
      </c>
      <c r="H27" s="4">
        <v>2.2799999999999998</v>
      </c>
    </row>
    <row r="28" spans="2:8">
      <c r="B28" s="1" t="s">
        <v>1184</v>
      </c>
      <c r="C28" s="18" t="s">
        <v>376</v>
      </c>
      <c r="D28" s="1" t="s">
        <v>385</v>
      </c>
      <c r="E28" s="1" t="s">
        <v>516</v>
      </c>
      <c r="F28" s="4">
        <v>46400</v>
      </c>
      <c r="G28" s="4">
        <v>2556.4299999999998</v>
      </c>
      <c r="H28" s="4">
        <v>2.06</v>
      </c>
    </row>
    <row r="29" spans="2:8">
      <c r="B29" s="1" t="s">
        <v>1116</v>
      </c>
      <c r="C29" s="18" t="s">
        <v>376</v>
      </c>
      <c r="D29" s="1" t="s">
        <v>475</v>
      </c>
      <c r="E29" s="1" t="s">
        <v>517</v>
      </c>
      <c r="F29" s="4">
        <v>68000</v>
      </c>
      <c r="G29" s="4">
        <v>2441.9499999999998</v>
      </c>
      <c r="H29" s="4">
        <v>1.96</v>
      </c>
    </row>
    <row r="30" spans="2:8">
      <c r="B30" s="1" t="s">
        <v>1507</v>
      </c>
      <c r="C30" s="18" t="s">
        <v>376</v>
      </c>
      <c r="D30" s="1" t="s">
        <v>381</v>
      </c>
      <c r="E30" s="1" t="s">
        <v>404</v>
      </c>
      <c r="F30" s="4">
        <v>427936</v>
      </c>
      <c r="G30" s="4">
        <v>2330.9699999999998</v>
      </c>
      <c r="H30" s="4">
        <v>1.87</v>
      </c>
    </row>
    <row r="31" spans="2:8">
      <c r="B31" s="1" t="s">
        <v>1508</v>
      </c>
      <c r="C31" s="18" t="s">
        <v>376</v>
      </c>
      <c r="D31" s="1" t="s">
        <v>417</v>
      </c>
      <c r="E31" s="1" t="s">
        <v>518</v>
      </c>
      <c r="F31" s="4">
        <v>1601875</v>
      </c>
      <c r="G31" s="4">
        <v>2200.98</v>
      </c>
      <c r="H31" s="4">
        <v>1.77</v>
      </c>
    </row>
    <row r="32" spans="2:8">
      <c r="B32" s="1" t="s">
        <v>1089</v>
      </c>
      <c r="C32" s="18" t="s">
        <v>376</v>
      </c>
      <c r="D32" s="1" t="s">
        <v>417</v>
      </c>
      <c r="E32" s="1" t="s">
        <v>519</v>
      </c>
      <c r="F32" s="4">
        <v>38660</v>
      </c>
      <c r="G32" s="4">
        <v>2155.9499999999998</v>
      </c>
      <c r="H32" s="4">
        <v>1.73</v>
      </c>
    </row>
    <row r="33" spans="2:8">
      <c r="B33" s="1" t="s">
        <v>1102</v>
      </c>
      <c r="C33" s="18" t="s">
        <v>376</v>
      </c>
      <c r="D33" s="1" t="s">
        <v>419</v>
      </c>
      <c r="E33" s="1" t="s">
        <v>520</v>
      </c>
      <c r="F33" s="4">
        <v>555000</v>
      </c>
      <c r="G33" s="4">
        <v>2095.13</v>
      </c>
      <c r="H33" s="4">
        <v>1.68</v>
      </c>
    </row>
    <row r="34" spans="2:8">
      <c r="B34" s="1" t="s">
        <v>1547</v>
      </c>
      <c r="C34" s="18" t="s">
        <v>376</v>
      </c>
      <c r="D34" s="1" t="s">
        <v>385</v>
      </c>
      <c r="E34" s="1" t="s">
        <v>521</v>
      </c>
      <c r="F34" s="4">
        <v>150000</v>
      </c>
      <c r="G34" s="4">
        <v>1934.93</v>
      </c>
      <c r="H34" s="4">
        <v>1.56</v>
      </c>
    </row>
    <row r="35" spans="2:8">
      <c r="B35" s="1" t="s">
        <v>1085</v>
      </c>
      <c r="C35" s="18" t="s">
        <v>376</v>
      </c>
      <c r="D35" s="1" t="s">
        <v>396</v>
      </c>
      <c r="E35" s="1" t="s">
        <v>429</v>
      </c>
      <c r="F35" s="4">
        <v>260000</v>
      </c>
      <c r="G35" s="4">
        <v>1932.97</v>
      </c>
      <c r="H35" s="4">
        <v>1.55</v>
      </c>
    </row>
    <row r="36" spans="2:8">
      <c r="B36" s="1" t="s">
        <v>1185</v>
      </c>
      <c r="C36" s="18" t="s">
        <v>376</v>
      </c>
      <c r="D36" s="1" t="s">
        <v>381</v>
      </c>
      <c r="E36" s="1" t="s">
        <v>522</v>
      </c>
      <c r="F36" s="4">
        <v>48635</v>
      </c>
      <c r="G36" s="4">
        <v>1926.53</v>
      </c>
      <c r="H36" s="4">
        <v>1.55</v>
      </c>
    </row>
    <row r="37" spans="2:8">
      <c r="B37" s="1" t="s">
        <v>1409</v>
      </c>
      <c r="C37" s="18" t="s">
        <v>376</v>
      </c>
      <c r="D37" s="1" t="s">
        <v>385</v>
      </c>
      <c r="E37" s="1" t="s">
        <v>523</v>
      </c>
      <c r="F37" s="4">
        <v>155000</v>
      </c>
      <c r="G37" s="4">
        <v>1889.68</v>
      </c>
      <c r="H37" s="4">
        <v>1.52</v>
      </c>
    </row>
    <row r="38" spans="2:8">
      <c r="B38" s="1" t="s">
        <v>1377</v>
      </c>
      <c r="C38" s="18" t="s">
        <v>376</v>
      </c>
      <c r="D38" s="1" t="s">
        <v>396</v>
      </c>
      <c r="E38" s="1" t="s">
        <v>435</v>
      </c>
      <c r="F38" s="4">
        <v>7100</v>
      </c>
      <c r="G38" s="4">
        <v>1800.62</v>
      </c>
      <c r="H38" s="4">
        <v>1.45</v>
      </c>
    </row>
    <row r="39" spans="2:8">
      <c r="B39" s="1" t="s">
        <v>1146</v>
      </c>
      <c r="C39" s="18" t="s">
        <v>376</v>
      </c>
      <c r="D39" s="1" t="s">
        <v>426</v>
      </c>
      <c r="E39" s="1" t="s">
        <v>440</v>
      </c>
      <c r="F39" s="4">
        <v>277000</v>
      </c>
      <c r="G39" s="4">
        <v>1799.25</v>
      </c>
      <c r="H39" s="4">
        <v>1.45</v>
      </c>
    </row>
    <row r="40" spans="2:8">
      <c r="B40" s="1" t="s">
        <v>1095</v>
      </c>
      <c r="C40" s="18" t="s">
        <v>376</v>
      </c>
      <c r="D40" s="1" t="s">
        <v>389</v>
      </c>
      <c r="E40" s="1" t="s">
        <v>390</v>
      </c>
      <c r="F40" s="4">
        <v>69000</v>
      </c>
      <c r="G40" s="4">
        <v>1784.65</v>
      </c>
      <c r="H40" s="4">
        <v>1.43</v>
      </c>
    </row>
    <row r="41" spans="2:8">
      <c r="B41" s="1" t="s">
        <v>1084</v>
      </c>
      <c r="C41" s="18" t="s">
        <v>376</v>
      </c>
      <c r="D41" s="1" t="s">
        <v>410</v>
      </c>
      <c r="E41" s="1" t="s">
        <v>411</v>
      </c>
      <c r="F41" s="4">
        <v>35600</v>
      </c>
      <c r="G41" s="4">
        <v>1665.44</v>
      </c>
      <c r="H41" s="4">
        <v>1.34</v>
      </c>
    </row>
    <row r="42" spans="2:8">
      <c r="B42" s="1" t="s">
        <v>1510</v>
      </c>
      <c r="C42" s="18" t="s">
        <v>376</v>
      </c>
      <c r="D42" s="1" t="s">
        <v>417</v>
      </c>
      <c r="E42" s="1" t="s">
        <v>524</v>
      </c>
      <c r="F42" s="4">
        <v>178600</v>
      </c>
      <c r="G42" s="4">
        <v>1655.71</v>
      </c>
      <c r="H42" s="4">
        <v>1.33</v>
      </c>
    </row>
    <row r="43" spans="2:8">
      <c r="B43" s="1" t="s">
        <v>1159</v>
      </c>
      <c r="C43" s="18" t="s">
        <v>376</v>
      </c>
      <c r="D43" s="1" t="s">
        <v>385</v>
      </c>
      <c r="E43" s="1" t="s">
        <v>525</v>
      </c>
      <c r="F43" s="4">
        <v>115000</v>
      </c>
      <c r="G43" s="4">
        <v>1606.55</v>
      </c>
      <c r="H43" s="4">
        <v>1.29</v>
      </c>
    </row>
    <row r="44" spans="2:8">
      <c r="B44" s="1" t="s">
        <v>1138</v>
      </c>
      <c r="C44" s="18" t="s">
        <v>376</v>
      </c>
      <c r="D44" s="1" t="s">
        <v>419</v>
      </c>
      <c r="E44" s="1" t="s">
        <v>428</v>
      </c>
      <c r="F44" s="4">
        <v>68000</v>
      </c>
      <c r="G44" s="4">
        <v>1506.71</v>
      </c>
      <c r="H44" s="4">
        <v>1.21</v>
      </c>
    </row>
    <row r="45" spans="2:8">
      <c r="B45" s="1" t="s">
        <v>1148</v>
      </c>
      <c r="C45" s="18" t="s">
        <v>376</v>
      </c>
      <c r="D45" s="1" t="s">
        <v>426</v>
      </c>
      <c r="E45" s="1" t="s">
        <v>526</v>
      </c>
      <c r="F45" s="4">
        <v>252000</v>
      </c>
      <c r="G45" s="4">
        <v>1413.22</v>
      </c>
      <c r="H45" s="4">
        <v>1.1399999999999999</v>
      </c>
    </row>
    <row r="46" spans="2:8">
      <c r="B46" s="1" t="s">
        <v>1514</v>
      </c>
      <c r="C46" s="18" t="s">
        <v>376</v>
      </c>
      <c r="D46" s="1" t="s">
        <v>527</v>
      </c>
      <c r="E46" s="1" t="s">
        <v>528</v>
      </c>
      <c r="F46" s="4">
        <v>281000</v>
      </c>
      <c r="G46" s="4">
        <v>1380.97</v>
      </c>
      <c r="H46" s="4">
        <v>1.1100000000000001</v>
      </c>
    </row>
    <row r="47" spans="2:8">
      <c r="B47" s="1" t="s">
        <v>1094</v>
      </c>
      <c r="C47" s="18" t="s">
        <v>376</v>
      </c>
      <c r="D47" s="1" t="s">
        <v>396</v>
      </c>
      <c r="E47" s="1" t="s">
        <v>529</v>
      </c>
      <c r="F47" s="4">
        <v>40000</v>
      </c>
      <c r="G47" s="4">
        <v>1353.18</v>
      </c>
      <c r="H47" s="4">
        <v>1.0900000000000001</v>
      </c>
    </row>
    <row r="48" spans="2:8">
      <c r="B48" s="1" t="s">
        <v>1079</v>
      </c>
      <c r="C48" s="18" t="s">
        <v>376</v>
      </c>
      <c r="D48" s="1" t="s">
        <v>467</v>
      </c>
      <c r="E48" s="1" t="s">
        <v>530</v>
      </c>
      <c r="F48" s="4">
        <v>26000</v>
      </c>
      <c r="G48" s="4">
        <v>1303.48</v>
      </c>
      <c r="H48" s="4">
        <v>1.05</v>
      </c>
    </row>
    <row r="49" spans="2:8">
      <c r="B49" s="1" t="s">
        <v>1171</v>
      </c>
      <c r="C49" s="18" t="s">
        <v>376</v>
      </c>
      <c r="D49" s="1" t="s">
        <v>381</v>
      </c>
      <c r="E49" s="1" t="s">
        <v>405</v>
      </c>
      <c r="F49" s="4">
        <v>27160</v>
      </c>
      <c r="G49" s="4">
        <v>1298.25</v>
      </c>
      <c r="H49" s="4">
        <v>1.04</v>
      </c>
    </row>
    <row r="50" spans="2:8">
      <c r="B50" s="1" t="s">
        <v>1513</v>
      </c>
      <c r="C50" s="18" t="s">
        <v>376</v>
      </c>
      <c r="D50" s="1" t="s">
        <v>438</v>
      </c>
      <c r="E50" s="1" t="s">
        <v>531</v>
      </c>
      <c r="F50" s="4">
        <v>89910</v>
      </c>
      <c r="G50" s="4">
        <v>1287.83</v>
      </c>
      <c r="H50" s="4">
        <v>1.04</v>
      </c>
    </row>
    <row r="51" spans="2:8">
      <c r="B51" s="1" t="s">
        <v>1515</v>
      </c>
      <c r="C51" s="18" t="s">
        <v>376</v>
      </c>
      <c r="D51" s="1" t="s">
        <v>396</v>
      </c>
      <c r="E51" s="1" t="s">
        <v>532</v>
      </c>
      <c r="F51" s="4">
        <v>217000</v>
      </c>
      <c r="G51" s="4">
        <v>1282.9000000000001</v>
      </c>
      <c r="H51" s="4">
        <v>1.03</v>
      </c>
    </row>
    <row r="52" spans="2:8">
      <c r="B52" s="1" t="s">
        <v>1201</v>
      </c>
      <c r="C52" s="18" t="s">
        <v>376</v>
      </c>
      <c r="D52" s="1" t="s">
        <v>426</v>
      </c>
      <c r="E52" s="1" t="s">
        <v>533</v>
      </c>
      <c r="F52" s="4">
        <v>106500</v>
      </c>
      <c r="G52" s="4">
        <v>1273.74</v>
      </c>
      <c r="H52" s="4">
        <v>1.02</v>
      </c>
    </row>
    <row r="53" spans="2:8">
      <c r="B53" s="1" t="s">
        <v>1512</v>
      </c>
      <c r="C53" s="18" t="s">
        <v>376</v>
      </c>
      <c r="D53" s="1" t="s">
        <v>410</v>
      </c>
      <c r="E53" s="1" t="s">
        <v>534</v>
      </c>
      <c r="F53" s="4">
        <v>23000</v>
      </c>
      <c r="G53" s="4">
        <v>1227.83</v>
      </c>
      <c r="H53" s="4">
        <v>0.99</v>
      </c>
    </row>
    <row r="54" spans="2:8">
      <c r="B54" s="1" t="s">
        <v>1202</v>
      </c>
      <c r="C54" s="18" t="s">
        <v>376</v>
      </c>
      <c r="D54" s="1" t="s">
        <v>436</v>
      </c>
      <c r="E54" s="1" t="s">
        <v>437</v>
      </c>
      <c r="F54" s="4">
        <v>260000</v>
      </c>
      <c r="G54" s="4">
        <v>1223.04</v>
      </c>
      <c r="H54" s="4">
        <v>0.98</v>
      </c>
    </row>
    <row r="55" spans="2:8">
      <c r="B55" s="1" t="s">
        <v>1469</v>
      </c>
      <c r="C55" s="18" t="s">
        <v>376</v>
      </c>
      <c r="D55" s="1" t="s">
        <v>400</v>
      </c>
      <c r="E55" s="1" t="s">
        <v>401</v>
      </c>
      <c r="F55" s="4">
        <v>115400</v>
      </c>
      <c r="G55" s="4">
        <v>1215.3399999999999</v>
      </c>
      <c r="H55" s="4">
        <v>0.98</v>
      </c>
    </row>
    <row r="56" spans="2:8">
      <c r="B56" s="1" t="s">
        <v>535</v>
      </c>
      <c r="C56" s="18" t="s">
        <v>376</v>
      </c>
      <c r="D56" s="1" t="s">
        <v>396</v>
      </c>
      <c r="E56" s="1" t="s">
        <v>536</v>
      </c>
      <c r="F56" s="4">
        <v>188000</v>
      </c>
      <c r="G56" s="4">
        <v>1181.2</v>
      </c>
      <c r="H56" s="4">
        <v>0.95</v>
      </c>
    </row>
    <row r="57" spans="2:8">
      <c r="B57" s="1" t="s">
        <v>1140</v>
      </c>
      <c r="C57" s="18" t="s">
        <v>376</v>
      </c>
      <c r="D57" s="1" t="s">
        <v>426</v>
      </c>
      <c r="E57" s="1" t="s">
        <v>427</v>
      </c>
      <c r="F57" s="4">
        <v>83450</v>
      </c>
      <c r="G57" s="4">
        <v>1169.3399999999999</v>
      </c>
      <c r="H57" s="4">
        <v>0.94</v>
      </c>
    </row>
    <row r="58" spans="2:8">
      <c r="B58" s="1" t="s">
        <v>1144</v>
      </c>
      <c r="C58" s="18" t="s">
        <v>376</v>
      </c>
      <c r="D58" s="1" t="s">
        <v>389</v>
      </c>
      <c r="E58" s="1" t="s">
        <v>537</v>
      </c>
      <c r="F58" s="4">
        <v>77000</v>
      </c>
      <c r="G58" s="4">
        <v>1151.6500000000001</v>
      </c>
      <c r="H58" s="4">
        <v>0.93</v>
      </c>
    </row>
    <row r="59" spans="2:8">
      <c r="B59" s="1" t="s">
        <v>1091</v>
      </c>
      <c r="C59" s="18" t="s">
        <v>376</v>
      </c>
      <c r="D59" s="1" t="s">
        <v>377</v>
      </c>
      <c r="E59" s="1" t="s">
        <v>387</v>
      </c>
      <c r="F59" s="4">
        <v>64000</v>
      </c>
      <c r="G59" s="4">
        <v>1149.5</v>
      </c>
      <c r="H59" s="4">
        <v>0.92</v>
      </c>
    </row>
    <row r="60" spans="2:8">
      <c r="B60" s="1" t="s">
        <v>1165</v>
      </c>
      <c r="C60" s="18" t="s">
        <v>376</v>
      </c>
      <c r="D60" s="1" t="s">
        <v>398</v>
      </c>
      <c r="E60" s="1" t="s">
        <v>399</v>
      </c>
      <c r="F60" s="4">
        <v>1540</v>
      </c>
      <c r="G60" s="4">
        <v>1129.4100000000001</v>
      </c>
      <c r="H60" s="4">
        <v>0.91</v>
      </c>
    </row>
    <row r="61" spans="2:8">
      <c r="B61" s="1" t="s">
        <v>1078</v>
      </c>
      <c r="C61" s="18" t="s">
        <v>376</v>
      </c>
      <c r="D61" s="1" t="s">
        <v>538</v>
      </c>
      <c r="E61" s="1" t="s">
        <v>539</v>
      </c>
      <c r="F61" s="4">
        <v>34000</v>
      </c>
      <c r="G61" s="4">
        <v>1104.75</v>
      </c>
      <c r="H61" s="4">
        <v>0.89</v>
      </c>
    </row>
    <row r="62" spans="2:8">
      <c r="B62" s="1" t="s">
        <v>1578</v>
      </c>
      <c r="C62" s="18" t="s">
        <v>376</v>
      </c>
      <c r="D62" s="1" t="s">
        <v>394</v>
      </c>
      <c r="E62" s="1" t="s">
        <v>540</v>
      </c>
      <c r="F62" s="4">
        <v>150000</v>
      </c>
      <c r="G62" s="4">
        <v>1050.1500000000001</v>
      </c>
      <c r="H62" s="4">
        <v>0.84</v>
      </c>
    </row>
    <row r="63" spans="2:8">
      <c r="B63" s="1" t="s">
        <v>1521</v>
      </c>
      <c r="C63" s="18" t="s">
        <v>376</v>
      </c>
      <c r="D63" s="1" t="s">
        <v>410</v>
      </c>
      <c r="E63" s="1" t="s">
        <v>541</v>
      </c>
      <c r="F63" s="4">
        <v>17200</v>
      </c>
      <c r="G63" s="4">
        <v>869.51</v>
      </c>
      <c r="H63" s="4">
        <v>0.7</v>
      </c>
    </row>
    <row r="64" spans="2:8">
      <c r="B64" s="1" t="s">
        <v>1501</v>
      </c>
      <c r="C64" s="18" t="s">
        <v>376</v>
      </c>
      <c r="D64" s="1" t="s">
        <v>381</v>
      </c>
      <c r="E64" s="1" t="s">
        <v>497</v>
      </c>
      <c r="F64" s="4">
        <v>45600</v>
      </c>
      <c r="G64" s="4">
        <v>764.37</v>
      </c>
      <c r="H64" s="4">
        <v>0.61</v>
      </c>
    </row>
    <row r="65" spans="2:8">
      <c r="B65" s="1" t="s">
        <v>1459</v>
      </c>
      <c r="C65" s="18" t="s">
        <v>376</v>
      </c>
      <c r="D65" s="1" t="s">
        <v>377</v>
      </c>
      <c r="E65" s="1" t="s">
        <v>542</v>
      </c>
      <c r="F65" s="4">
        <v>189800</v>
      </c>
      <c r="G65" s="4">
        <v>703.97</v>
      </c>
      <c r="H65" s="4">
        <v>0.56999999999999995</v>
      </c>
    </row>
    <row r="66" spans="2:8">
      <c r="B66" s="1" t="s">
        <v>1511</v>
      </c>
      <c r="C66" s="18" t="s">
        <v>376</v>
      </c>
      <c r="D66" s="1" t="s">
        <v>385</v>
      </c>
      <c r="E66" s="1" t="s">
        <v>543</v>
      </c>
      <c r="F66" s="4">
        <v>50000</v>
      </c>
      <c r="G66" s="4">
        <v>298.95</v>
      </c>
      <c r="H66" s="4">
        <v>0.24</v>
      </c>
    </row>
    <row r="67" spans="2:8">
      <c r="B67" s="2" t="s">
        <v>449</v>
      </c>
      <c r="C67" s="20"/>
      <c r="D67" s="2"/>
      <c r="E67" s="2"/>
      <c r="F67" s="8"/>
      <c r="G67" s="8">
        <f>SUM(G12:G66)</f>
        <v>119543.05999999994</v>
      </c>
      <c r="H67" s="8">
        <f>SUM(H12:H66)</f>
        <v>96.110000000000014</v>
      </c>
    </row>
    <row r="68" spans="2:8">
      <c r="B68" s="2" t="s">
        <v>450</v>
      </c>
      <c r="C68" s="20"/>
      <c r="D68" s="2"/>
      <c r="E68" s="2"/>
      <c r="F68" s="8"/>
      <c r="G68" s="8">
        <v>5095.83</v>
      </c>
      <c r="H68" s="8">
        <v>4.0999999999999996</v>
      </c>
    </row>
    <row r="69" spans="2:8">
      <c r="B69" s="2" t="s">
        <v>361</v>
      </c>
      <c r="C69" s="20"/>
      <c r="D69" s="2"/>
      <c r="E69" s="2"/>
      <c r="F69" s="8"/>
      <c r="G69" s="8">
        <v>124638.89</v>
      </c>
      <c r="H69" s="8">
        <v>100.22</v>
      </c>
    </row>
    <row r="70" spans="2:8">
      <c r="B70" s="2" t="s">
        <v>503</v>
      </c>
      <c r="C70" s="20"/>
      <c r="D70" s="2"/>
      <c r="E70" s="2"/>
      <c r="F70" s="8"/>
      <c r="G70" s="8">
        <v>-270.7043476999952</v>
      </c>
      <c r="H70" s="8">
        <v>-0.21999999999999886</v>
      </c>
    </row>
    <row r="71" spans="2:8">
      <c r="B71" s="2" t="s">
        <v>363</v>
      </c>
      <c r="C71" s="20"/>
      <c r="D71" s="2"/>
      <c r="E71" s="2"/>
      <c r="F71" s="8"/>
      <c r="G71" s="8">
        <v>124368.1856523</v>
      </c>
      <c r="H71" s="8">
        <v>100</v>
      </c>
    </row>
    <row r="72" spans="2:8">
      <c r="B72" s="1" t="s">
        <v>364</v>
      </c>
    </row>
    <row r="73" spans="2:8">
      <c r="B73" s="1" t="s">
        <v>365</v>
      </c>
    </row>
    <row r="74" spans="2:8">
      <c r="B74" s="1" t="s">
        <v>366</v>
      </c>
      <c r="C74" s="21">
        <v>44561</v>
      </c>
    </row>
    <row r="75" spans="2:8" ht="25.5">
      <c r="B75" s="9" t="s">
        <v>367</v>
      </c>
      <c r="C75" s="18" t="s">
        <v>368</v>
      </c>
    </row>
    <row r="76" spans="2:8">
      <c r="B76" s="2"/>
    </row>
    <row r="77" spans="2:8">
      <c r="B77" s="2" t="s">
        <v>369</v>
      </c>
    </row>
    <row r="78" spans="2:8">
      <c r="B78" s="2" t="s">
        <v>451</v>
      </c>
    </row>
    <row r="79" spans="2:8">
      <c r="B79" s="2" t="s">
        <v>370</v>
      </c>
    </row>
    <row r="80" spans="2:8">
      <c r="B80" s="2" t="s">
        <v>544</v>
      </c>
      <c r="C80" s="20"/>
    </row>
    <row r="81" spans="2:3">
      <c r="B81" s="2" t="s">
        <v>545</v>
      </c>
      <c r="C81" s="20"/>
    </row>
    <row r="82" spans="2:3">
      <c r="B82" s="2" t="s">
        <v>546</v>
      </c>
      <c r="C82" s="20"/>
    </row>
    <row r="83" spans="2:3">
      <c r="B83" s="2" t="s">
        <v>547</v>
      </c>
      <c r="C83" s="20"/>
    </row>
    <row r="84" spans="2:3">
      <c r="B84" s="39" t="s">
        <v>1592</v>
      </c>
      <c r="C84" s="20"/>
    </row>
    <row r="85" spans="2:3">
      <c r="B85" s="39" t="s">
        <v>371</v>
      </c>
    </row>
    <row r="86" spans="2:3">
      <c r="B86" s="39" t="s">
        <v>372</v>
      </c>
    </row>
  </sheetData>
  <mergeCells count="3">
    <mergeCell ref="B1:E1"/>
    <mergeCell ref="C3:C6"/>
    <mergeCell ref="D3:D6"/>
  </mergeCells>
  <phoneticPr fontId="0" type="noConversion"/>
  <hyperlinks>
    <hyperlink ref="A1" location="Index!A1" display="Index" xr:uid="{00000000-0004-0000-0800-000000000000}"/>
  </hyperlinks>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I140"/>
  <sheetViews>
    <sheetView workbookViewId="0">
      <selection activeCell="B1" sqref="B1:E1"/>
    </sheetView>
  </sheetViews>
  <sheetFormatPr defaultRowHeight="12.75"/>
  <cols>
    <col min="1" max="1" width="5.42578125" style="1" bestFit="1" customWidth="1"/>
    <col min="2" max="2" width="82" style="1" bestFit="1" customWidth="1"/>
    <col min="3" max="3" width="25.7109375" style="18" customWidth="1"/>
    <col min="4" max="4" width="30.285156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9">
      <c r="A1" s="3" t="s">
        <v>248</v>
      </c>
      <c r="B1" s="375" t="s">
        <v>332</v>
      </c>
      <c r="C1" s="375"/>
      <c r="D1" s="375"/>
      <c r="E1" s="375"/>
    </row>
    <row r="2" spans="1:9" ht="13.5" thickBot="1"/>
    <row r="3" spans="1:9" s="10" customFormat="1" ht="15">
      <c r="B3" s="28" t="s">
        <v>1054</v>
      </c>
      <c r="C3" s="409"/>
      <c r="D3" s="379"/>
      <c r="F3" s="16"/>
      <c r="G3" s="16"/>
      <c r="H3" s="16"/>
    </row>
    <row r="4" spans="1:9" s="10" customFormat="1" ht="30">
      <c r="B4" s="29" t="s">
        <v>1055</v>
      </c>
      <c r="C4" s="410"/>
      <c r="D4" s="380"/>
      <c r="F4" s="16"/>
      <c r="G4" s="16"/>
      <c r="H4" s="16"/>
    </row>
    <row r="5" spans="1:9" s="10" customFormat="1" ht="15">
      <c r="B5" s="29" t="s">
        <v>960</v>
      </c>
      <c r="C5" s="410"/>
      <c r="D5" s="380"/>
      <c r="F5" s="16"/>
      <c r="G5" s="16"/>
      <c r="H5" s="16"/>
    </row>
    <row r="6" spans="1:9" s="10" customFormat="1" ht="45.75" thickBot="1">
      <c r="B6" s="31" t="s">
        <v>1057</v>
      </c>
      <c r="C6" s="411"/>
      <c r="D6" s="381"/>
      <c r="F6" s="16"/>
      <c r="G6" s="16"/>
      <c r="H6" s="16"/>
    </row>
    <row r="7" spans="1:9" s="10" customFormat="1">
      <c r="C7" s="12" t="s">
        <v>963</v>
      </c>
      <c r="D7" s="12" t="s">
        <v>964</v>
      </c>
      <c r="F7" s="16"/>
      <c r="G7" s="16"/>
      <c r="H7" s="16"/>
    </row>
    <row r="10" spans="1:9">
      <c r="B10" s="1" t="s">
        <v>342</v>
      </c>
    </row>
    <row r="12" spans="1:9">
      <c r="B12" s="5" t="s">
        <v>343</v>
      </c>
      <c r="C12" s="19" t="s">
        <v>344</v>
      </c>
      <c r="D12" s="5" t="s">
        <v>373</v>
      </c>
      <c r="E12" s="5" t="s">
        <v>346</v>
      </c>
      <c r="F12" s="6" t="s">
        <v>347</v>
      </c>
      <c r="G12" s="6" t="s">
        <v>348</v>
      </c>
      <c r="H12" s="6" t="s">
        <v>349</v>
      </c>
      <c r="I12" s="2" t="s">
        <v>374</v>
      </c>
    </row>
    <row r="13" spans="1:9">
      <c r="B13" s="2" t="s">
        <v>375</v>
      </c>
    </row>
    <row r="14" spans="1:9">
      <c r="B14" s="2" t="s">
        <v>351</v>
      </c>
    </row>
    <row r="15" spans="1:9">
      <c r="B15" s="1" t="s">
        <v>1099</v>
      </c>
      <c r="C15" s="18" t="s">
        <v>376</v>
      </c>
      <c r="D15" s="1" t="s">
        <v>377</v>
      </c>
      <c r="E15" s="1" t="s">
        <v>378</v>
      </c>
      <c r="F15" s="4">
        <v>1510000</v>
      </c>
      <c r="G15" s="4">
        <v>11176.27</v>
      </c>
      <c r="H15" s="4">
        <v>6.86</v>
      </c>
    </row>
    <row r="16" spans="1:9">
      <c r="B16" s="1" t="s">
        <v>1362</v>
      </c>
      <c r="C16" s="18" t="s">
        <v>376</v>
      </c>
      <c r="D16" s="1" t="s">
        <v>377</v>
      </c>
      <c r="E16" s="1" t="s">
        <v>383</v>
      </c>
      <c r="F16" s="4">
        <v>539657</v>
      </c>
      <c r="G16" s="4">
        <v>7983.69</v>
      </c>
      <c r="H16" s="4">
        <v>4.9000000000000004</v>
      </c>
    </row>
    <row r="17" spans="2:8">
      <c r="B17" s="1" t="s">
        <v>1083</v>
      </c>
      <c r="C17" s="18" t="s">
        <v>376</v>
      </c>
      <c r="D17" s="1" t="s">
        <v>379</v>
      </c>
      <c r="E17" s="1" t="s">
        <v>380</v>
      </c>
      <c r="F17" s="4">
        <v>317000</v>
      </c>
      <c r="G17" s="4">
        <v>7507.04</v>
      </c>
      <c r="H17" s="4">
        <v>4.6100000000000003</v>
      </c>
    </row>
    <row r="18" spans="2:8">
      <c r="B18" s="1" t="s">
        <v>1077</v>
      </c>
      <c r="C18" s="18" t="s">
        <v>376</v>
      </c>
      <c r="D18" s="1" t="s">
        <v>381</v>
      </c>
      <c r="E18" s="1" t="s">
        <v>384</v>
      </c>
      <c r="F18" s="4">
        <v>176000</v>
      </c>
      <c r="G18" s="4">
        <v>6579.5</v>
      </c>
      <c r="H18" s="4">
        <v>4.04</v>
      </c>
    </row>
    <row r="19" spans="2:8">
      <c r="B19" s="1" t="s">
        <v>1105</v>
      </c>
      <c r="C19" s="18" t="s">
        <v>376</v>
      </c>
      <c r="D19" s="1" t="s">
        <v>381</v>
      </c>
      <c r="E19" s="1" t="s">
        <v>382</v>
      </c>
      <c r="F19" s="4">
        <v>318000</v>
      </c>
      <c r="G19" s="4">
        <v>6003.05</v>
      </c>
      <c r="H19" s="4">
        <v>3.69</v>
      </c>
    </row>
    <row r="20" spans="2:8">
      <c r="B20" s="1" t="s">
        <v>1075</v>
      </c>
      <c r="C20" s="18" t="s">
        <v>376</v>
      </c>
      <c r="D20" s="1" t="s">
        <v>396</v>
      </c>
      <c r="E20" s="1" t="s">
        <v>397</v>
      </c>
      <c r="F20" s="4">
        <v>2036000</v>
      </c>
      <c r="G20" s="4">
        <v>4439.5</v>
      </c>
      <c r="H20" s="4">
        <v>2.73</v>
      </c>
    </row>
    <row r="21" spans="2:8">
      <c r="B21" s="1" t="s">
        <v>1086</v>
      </c>
      <c r="C21" s="18" t="s">
        <v>376</v>
      </c>
      <c r="D21" s="1" t="s">
        <v>381</v>
      </c>
      <c r="E21" s="1" t="s">
        <v>512</v>
      </c>
      <c r="F21" s="4">
        <v>333000</v>
      </c>
      <c r="G21" s="4">
        <v>4392.6000000000004</v>
      </c>
      <c r="H21" s="4">
        <v>2.7</v>
      </c>
    </row>
    <row r="22" spans="2:8">
      <c r="B22" s="1" t="s">
        <v>1477</v>
      </c>
      <c r="C22" s="18" t="s">
        <v>376</v>
      </c>
      <c r="D22" s="1" t="s">
        <v>396</v>
      </c>
      <c r="E22" s="1" t="s">
        <v>459</v>
      </c>
      <c r="F22" s="4">
        <v>338300</v>
      </c>
      <c r="G22" s="4">
        <v>4181.8999999999996</v>
      </c>
      <c r="H22" s="4">
        <v>2.57</v>
      </c>
    </row>
    <row r="23" spans="2:8">
      <c r="B23" s="1" t="s">
        <v>1179</v>
      </c>
      <c r="C23" s="18" t="s">
        <v>376</v>
      </c>
      <c r="D23" s="1" t="s">
        <v>389</v>
      </c>
      <c r="E23" s="1" t="s">
        <v>514</v>
      </c>
      <c r="F23" s="4">
        <v>366000</v>
      </c>
      <c r="G23" s="4">
        <v>3397.03</v>
      </c>
      <c r="H23" s="4">
        <v>2.09</v>
      </c>
    </row>
    <row r="24" spans="2:8">
      <c r="B24" s="1" t="s">
        <v>1073</v>
      </c>
      <c r="C24" s="18" t="s">
        <v>376</v>
      </c>
      <c r="D24" s="1" t="s">
        <v>377</v>
      </c>
      <c r="E24" s="1" t="s">
        <v>393</v>
      </c>
      <c r="F24" s="4">
        <v>485000</v>
      </c>
      <c r="G24" s="4">
        <v>3290.97</v>
      </c>
      <c r="H24" s="4">
        <v>2.02</v>
      </c>
    </row>
    <row r="25" spans="2:8">
      <c r="B25" s="1" t="s">
        <v>1130</v>
      </c>
      <c r="C25" s="18" t="s">
        <v>376</v>
      </c>
      <c r="D25" s="1" t="s">
        <v>385</v>
      </c>
      <c r="E25" s="1" t="s">
        <v>386</v>
      </c>
      <c r="F25" s="4">
        <v>130000</v>
      </c>
      <c r="G25" s="4">
        <v>3279.12</v>
      </c>
      <c r="H25" s="4">
        <v>2.0099999999999998</v>
      </c>
    </row>
    <row r="26" spans="2:8">
      <c r="B26" s="1" t="s">
        <v>1379</v>
      </c>
      <c r="C26" s="18" t="s">
        <v>376</v>
      </c>
      <c r="D26" s="1" t="s">
        <v>394</v>
      </c>
      <c r="E26" s="1" t="s">
        <v>515</v>
      </c>
      <c r="F26" s="4">
        <v>131400</v>
      </c>
      <c r="G26" s="4">
        <v>3240.98</v>
      </c>
      <c r="H26" s="4">
        <v>1.99</v>
      </c>
    </row>
    <row r="27" spans="2:8">
      <c r="B27" s="1" t="s">
        <v>1184</v>
      </c>
      <c r="C27" s="18" t="s">
        <v>376</v>
      </c>
      <c r="D27" s="1" t="s">
        <v>385</v>
      </c>
      <c r="E27" s="1" t="s">
        <v>516</v>
      </c>
      <c r="F27" s="4">
        <v>51500</v>
      </c>
      <c r="G27" s="4">
        <v>2837.42</v>
      </c>
      <c r="H27" s="4">
        <v>1.74</v>
      </c>
    </row>
    <row r="28" spans="2:8">
      <c r="B28" s="1" t="s">
        <v>1116</v>
      </c>
      <c r="C28" s="18" t="s">
        <v>376</v>
      </c>
      <c r="D28" s="1" t="s">
        <v>475</v>
      </c>
      <c r="E28" s="1" t="s">
        <v>517</v>
      </c>
      <c r="F28" s="4">
        <v>76750</v>
      </c>
      <c r="G28" s="4">
        <v>2756.17</v>
      </c>
      <c r="H28" s="4">
        <v>1.69</v>
      </c>
    </row>
    <row r="29" spans="2:8">
      <c r="B29" s="1" t="s">
        <v>1363</v>
      </c>
      <c r="C29" s="18" t="s">
        <v>376</v>
      </c>
      <c r="D29" s="1" t="s">
        <v>499</v>
      </c>
      <c r="E29" s="1" t="s">
        <v>513</v>
      </c>
      <c r="F29" s="4">
        <v>1318666</v>
      </c>
      <c r="G29" s="4">
        <v>2695.35</v>
      </c>
      <c r="H29" s="4">
        <v>1.65</v>
      </c>
    </row>
    <row r="30" spans="2:8">
      <c r="B30" s="1" t="s">
        <v>1507</v>
      </c>
      <c r="C30" s="18" t="s">
        <v>376</v>
      </c>
      <c r="D30" s="1" t="s">
        <v>381</v>
      </c>
      <c r="E30" s="1" t="s">
        <v>404</v>
      </c>
      <c r="F30" s="4">
        <v>477000</v>
      </c>
      <c r="G30" s="4">
        <v>2598.2199999999998</v>
      </c>
      <c r="H30" s="4">
        <v>1.6</v>
      </c>
    </row>
    <row r="31" spans="2:8">
      <c r="B31" s="1" t="s">
        <v>1409</v>
      </c>
      <c r="C31" s="18" t="s">
        <v>376</v>
      </c>
      <c r="D31" s="1" t="s">
        <v>385</v>
      </c>
      <c r="E31" s="1" t="s">
        <v>523</v>
      </c>
      <c r="F31" s="4">
        <v>210000</v>
      </c>
      <c r="G31" s="4">
        <v>2560.2199999999998</v>
      </c>
      <c r="H31" s="4">
        <v>1.57</v>
      </c>
    </row>
    <row r="32" spans="2:8">
      <c r="B32" s="1" t="s">
        <v>1089</v>
      </c>
      <c r="C32" s="18" t="s">
        <v>376</v>
      </c>
      <c r="D32" s="1" t="s">
        <v>417</v>
      </c>
      <c r="E32" s="1" t="s">
        <v>519</v>
      </c>
      <c r="F32" s="4">
        <v>43262</v>
      </c>
      <c r="G32" s="4">
        <v>2412.59</v>
      </c>
      <c r="H32" s="4">
        <v>1.48</v>
      </c>
    </row>
    <row r="33" spans="2:8">
      <c r="B33" s="1" t="s">
        <v>1102</v>
      </c>
      <c r="C33" s="18" t="s">
        <v>376</v>
      </c>
      <c r="D33" s="1" t="s">
        <v>419</v>
      </c>
      <c r="E33" s="1" t="s">
        <v>520</v>
      </c>
      <c r="F33" s="4">
        <v>630000</v>
      </c>
      <c r="G33" s="4">
        <v>2378.25</v>
      </c>
      <c r="H33" s="4">
        <v>1.46</v>
      </c>
    </row>
    <row r="34" spans="2:8">
      <c r="B34" s="1" t="s">
        <v>1185</v>
      </c>
      <c r="C34" s="18" t="s">
        <v>376</v>
      </c>
      <c r="D34" s="1" t="s">
        <v>381</v>
      </c>
      <c r="E34" s="1" t="s">
        <v>522</v>
      </c>
      <c r="F34" s="4">
        <v>59260</v>
      </c>
      <c r="G34" s="4">
        <v>2347.41</v>
      </c>
      <c r="H34" s="4">
        <v>1.44</v>
      </c>
    </row>
    <row r="35" spans="2:8">
      <c r="B35" s="1" t="s">
        <v>1377</v>
      </c>
      <c r="C35" s="18" t="s">
        <v>376</v>
      </c>
      <c r="D35" s="1" t="s">
        <v>396</v>
      </c>
      <c r="E35" s="1" t="s">
        <v>435</v>
      </c>
      <c r="F35" s="4">
        <v>9200</v>
      </c>
      <c r="G35" s="4">
        <v>2333.19</v>
      </c>
      <c r="H35" s="4">
        <v>1.43</v>
      </c>
    </row>
    <row r="36" spans="2:8">
      <c r="B36" s="1" t="s">
        <v>1085</v>
      </c>
      <c r="C36" s="18" t="s">
        <v>376</v>
      </c>
      <c r="D36" s="1" t="s">
        <v>396</v>
      </c>
      <c r="E36" s="1" t="s">
        <v>429</v>
      </c>
      <c r="F36" s="4">
        <v>294000</v>
      </c>
      <c r="G36" s="4">
        <v>2185.7399999999998</v>
      </c>
      <c r="H36" s="4">
        <v>1.34</v>
      </c>
    </row>
    <row r="37" spans="2:8">
      <c r="B37" s="1" t="s">
        <v>1547</v>
      </c>
      <c r="C37" s="18" t="s">
        <v>376</v>
      </c>
      <c r="D37" s="1" t="s">
        <v>385</v>
      </c>
      <c r="E37" s="1" t="s">
        <v>521</v>
      </c>
      <c r="F37" s="4">
        <v>165000</v>
      </c>
      <c r="G37" s="4">
        <v>2128.42</v>
      </c>
      <c r="H37" s="4">
        <v>1.31</v>
      </c>
    </row>
    <row r="38" spans="2:8">
      <c r="B38" s="1" t="s">
        <v>1146</v>
      </c>
      <c r="C38" s="18" t="s">
        <v>376</v>
      </c>
      <c r="D38" s="1" t="s">
        <v>426</v>
      </c>
      <c r="E38" s="1" t="s">
        <v>440</v>
      </c>
      <c r="F38" s="4">
        <v>308000</v>
      </c>
      <c r="G38" s="4">
        <v>2000.61</v>
      </c>
      <c r="H38" s="4">
        <v>1.23</v>
      </c>
    </row>
    <row r="39" spans="2:8">
      <c r="B39" s="1" t="s">
        <v>1095</v>
      </c>
      <c r="C39" s="18" t="s">
        <v>376</v>
      </c>
      <c r="D39" s="1" t="s">
        <v>389</v>
      </c>
      <c r="E39" s="1" t="s">
        <v>390</v>
      </c>
      <c r="F39" s="4">
        <v>77000</v>
      </c>
      <c r="G39" s="4">
        <v>1991.57</v>
      </c>
      <c r="H39" s="4">
        <v>1.22</v>
      </c>
    </row>
    <row r="40" spans="2:8">
      <c r="B40" s="1" t="s">
        <v>1084</v>
      </c>
      <c r="C40" s="18" t="s">
        <v>376</v>
      </c>
      <c r="D40" s="1" t="s">
        <v>410</v>
      </c>
      <c r="E40" s="1" t="s">
        <v>411</v>
      </c>
      <c r="F40" s="4">
        <v>41100</v>
      </c>
      <c r="G40" s="4">
        <v>1922.74</v>
      </c>
      <c r="H40" s="4">
        <v>1.18</v>
      </c>
    </row>
    <row r="41" spans="2:8">
      <c r="B41" s="1" t="s">
        <v>1510</v>
      </c>
      <c r="C41" s="18" t="s">
        <v>376</v>
      </c>
      <c r="D41" s="1" t="s">
        <v>417</v>
      </c>
      <c r="E41" s="1" t="s">
        <v>524</v>
      </c>
      <c r="F41" s="4">
        <v>200000</v>
      </c>
      <c r="G41" s="4">
        <v>1854.1</v>
      </c>
      <c r="H41" s="4">
        <v>1.1399999999999999</v>
      </c>
    </row>
    <row r="42" spans="2:8">
      <c r="B42" s="1" t="s">
        <v>1159</v>
      </c>
      <c r="C42" s="18" t="s">
        <v>376</v>
      </c>
      <c r="D42" s="1" t="s">
        <v>385</v>
      </c>
      <c r="E42" s="1" t="s">
        <v>525</v>
      </c>
      <c r="F42" s="4">
        <v>130000</v>
      </c>
      <c r="G42" s="4">
        <v>1816.1</v>
      </c>
      <c r="H42" s="4">
        <v>1.1100000000000001</v>
      </c>
    </row>
    <row r="43" spans="2:8">
      <c r="B43" s="1" t="s">
        <v>1138</v>
      </c>
      <c r="C43" s="18" t="s">
        <v>376</v>
      </c>
      <c r="D43" s="1" t="s">
        <v>419</v>
      </c>
      <c r="E43" s="1" t="s">
        <v>428</v>
      </c>
      <c r="F43" s="4">
        <v>78000</v>
      </c>
      <c r="G43" s="4">
        <v>1728.29</v>
      </c>
      <c r="H43" s="4">
        <v>1.06</v>
      </c>
    </row>
    <row r="44" spans="2:8">
      <c r="B44" s="1" t="s">
        <v>1148</v>
      </c>
      <c r="C44" s="18" t="s">
        <v>376</v>
      </c>
      <c r="D44" s="1" t="s">
        <v>426</v>
      </c>
      <c r="E44" s="1" t="s">
        <v>526</v>
      </c>
      <c r="F44" s="4">
        <v>284000</v>
      </c>
      <c r="G44" s="4">
        <v>1592.67</v>
      </c>
      <c r="H44" s="4">
        <v>0.98</v>
      </c>
    </row>
    <row r="45" spans="2:8">
      <c r="B45" s="1" t="s">
        <v>1514</v>
      </c>
      <c r="C45" s="18" t="s">
        <v>376</v>
      </c>
      <c r="D45" s="1" t="s">
        <v>527</v>
      </c>
      <c r="E45" s="1" t="s">
        <v>528</v>
      </c>
      <c r="F45" s="4">
        <v>312000</v>
      </c>
      <c r="G45" s="4">
        <v>1533.32</v>
      </c>
      <c r="H45" s="4">
        <v>0.94</v>
      </c>
    </row>
    <row r="46" spans="2:8">
      <c r="B46" s="1" t="s">
        <v>1094</v>
      </c>
      <c r="C46" s="18" t="s">
        <v>376</v>
      </c>
      <c r="D46" s="1" t="s">
        <v>396</v>
      </c>
      <c r="E46" s="1" t="s">
        <v>529</v>
      </c>
      <c r="F46" s="4">
        <v>45000</v>
      </c>
      <c r="G46" s="4">
        <v>1522.33</v>
      </c>
      <c r="H46" s="4">
        <v>0.93</v>
      </c>
    </row>
    <row r="47" spans="2:8">
      <c r="B47" s="1" t="s">
        <v>1513</v>
      </c>
      <c r="C47" s="18" t="s">
        <v>376</v>
      </c>
      <c r="D47" s="1" t="s">
        <v>438</v>
      </c>
      <c r="E47" s="1" t="s">
        <v>531</v>
      </c>
      <c r="F47" s="4">
        <v>103550</v>
      </c>
      <c r="G47" s="4">
        <v>1483.2</v>
      </c>
      <c r="H47" s="4">
        <v>0.91</v>
      </c>
    </row>
    <row r="48" spans="2:8">
      <c r="B48" s="1" t="s">
        <v>1079</v>
      </c>
      <c r="C48" s="18" t="s">
        <v>376</v>
      </c>
      <c r="D48" s="1" t="s">
        <v>467</v>
      </c>
      <c r="E48" s="1" t="s">
        <v>530</v>
      </c>
      <c r="F48" s="4">
        <v>29000</v>
      </c>
      <c r="G48" s="4">
        <v>1453.89</v>
      </c>
      <c r="H48" s="4">
        <v>0.89</v>
      </c>
    </row>
    <row r="49" spans="2:8">
      <c r="B49" s="1" t="s">
        <v>1171</v>
      </c>
      <c r="C49" s="18" t="s">
        <v>376</v>
      </c>
      <c r="D49" s="1" t="s">
        <v>381</v>
      </c>
      <c r="E49" s="1" t="s">
        <v>405</v>
      </c>
      <c r="F49" s="4">
        <v>30200</v>
      </c>
      <c r="G49" s="4">
        <v>1443.56</v>
      </c>
      <c r="H49" s="4">
        <v>0.89</v>
      </c>
    </row>
    <row r="50" spans="2:8">
      <c r="B50" s="1" t="s">
        <v>1515</v>
      </c>
      <c r="C50" s="18" t="s">
        <v>376</v>
      </c>
      <c r="D50" s="1" t="s">
        <v>396</v>
      </c>
      <c r="E50" s="1" t="s">
        <v>532</v>
      </c>
      <c r="F50" s="4">
        <v>244000</v>
      </c>
      <c r="G50" s="4">
        <v>1442.53</v>
      </c>
      <c r="H50" s="4">
        <v>0.89</v>
      </c>
    </row>
    <row r="51" spans="2:8">
      <c r="B51" s="1" t="s">
        <v>1201</v>
      </c>
      <c r="C51" s="18" t="s">
        <v>376</v>
      </c>
      <c r="D51" s="1" t="s">
        <v>426</v>
      </c>
      <c r="E51" s="1" t="s">
        <v>533</v>
      </c>
      <c r="F51" s="4">
        <v>118000</v>
      </c>
      <c r="G51" s="4">
        <v>1411.28</v>
      </c>
      <c r="H51" s="4">
        <v>0.87</v>
      </c>
    </row>
    <row r="52" spans="2:8">
      <c r="B52" s="1" t="s">
        <v>1202</v>
      </c>
      <c r="C52" s="18" t="s">
        <v>376</v>
      </c>
      <c r="D52" s="1" t="s">
        <v>436</v>
      </c>
      <c r="E52" s="1" t="s">
        <v>437</v>
      </c>
      <c r="F52" s="4">
        <v>290000</v>
      </c>
      <c r="G52" s="4">
        <v>1364.16</v>
      </c>
      <c r="H52" s="4">
        <v>0.84</v>
      </c>
    </row>
    <row r="53" spans="2:8">
      <c r="B53" s="1" t="s">
        <v>1469</v>
      </c>
      <c r="C53" s="18" t="s">
        <v>376</v>
      </c>
      <c r="D53" s="1" t="s">
        <v>400</v>
      </c>
      <c r="E53" s="1" t="s">
        <v>401</v>
      </c>
      <c r="F53" s="4">
        <v>128752</v>
      </c>
      <c r="G53" s="4">
        <v>1355.95</v>
      </c>
      <c r="H53" s="4">
        <v>0.83</v>
      </c>
    </row>
    <row r="54" spans="2:8">
      <c r="B54" s="1" t="s">
        <v>1512</v>
      </c>
      <c r="C54" s="18" t="s">
        <v>376</v>
      </c>
      <c r="D54" s="1" t="s">
        <v>410</v>
      </c>
      <c r="E54" s="1" t="s">
        <v>534</v>
      </c>
      <c r="F54" s="4">
        <v>25000</v>
      </c>
      <c r="G54" s="4">
        <v>1334.6</v>
      </c>
      <c r="H54" s="4">
        <v>0.82</v>
      </c>
    </row>
    <row r="55" spans="2:8">
      <c r="B55" s="1" t="s">
        <v>1144</v>
      </c>
      <c r="C55" s="18" t="s">
        <v>376</v>
      </c>
      <c r="D55" s="1" t="s">
        <v>389</v>
      </c>
      <c r="E55" s="1" t="s">
        <v>537</v>
      </c>
      <c r="F55" s="4">
        <v>88700</v>
      </c>
      <c r="G55" s="4">
        <v>1326.64</v>
      </c>
      <c r="H55" s="4">
        <v>0.81</v>
      </c>
    </row>
    <row r="56" spans="2:8">
      <c r="B56" s="1" t="s">
        <v>1140</v>
      </c>
      <c r="C56" s="18" t="s">
        <v>376</v>
      </c>
      <c r="D56" s="1" t="s">
        <v>426</v>
      </c>
      <c r="E56" s="1" t="s">
        <v>427</v>
      </c>
      <c r="F56" s="4">
        <v>92500</v>
      </c>
      <c r="G56" s="4">
        <v>1296.1600000000001</v>
      </c>
      <c r="H56" s="4">
        <v>0.8</v>
      </c>
    </row>
    <row r="57" spans="2:8">
      <c r="B57" s="1" t="s">
        <v>535</v>
      </c>
      <c r="C57" s="18" t="s">
        <v>376</v>
      </c>
      <c r="D57" s="1" t="s">
        <v>396</v>
      </c>
      <c r="E57" s="1" t="s">
        <v>536</v>
      </c>
      <c r="F57" s="4">
        <v>206000</v>
      </c>
      <c r="G57" s="4">
        <v>1294.3</v>
      </c>
      <c r="H57" s="4">
        <v>0.79</v>
      </c>
    </row>
    <row r="58" spans="2:8">
      <c r="B58" s="1" t="s">
        <v>1165</v>
      </c>
      <c r="C58" s="18" t="s">
        <v>376</v>
      </c>
      <c r="D58" s="1" t="s">
        <v>398</v>
      </c>
      <c r="E58" s="1" t="s">
        <v>399</v>
      </c>
      <c r="F58" s="4">
        <v>1750</v>
      </c>
      <c r="G58" s="4">
        <v>1283.42</v>
      </c>
      <c r="H58" s="4">
        <v>0.79</v>
      </c>
    </row>
    <row r="59" spans="2:8">
      <c r="B59" s="1" t="s">
        <v>1091</v>
      </c>
      <c r="C59" s="18" t="s">
        <v>376</v>
      </c>
      <c r="D59" s="1" t="s">
        <v>377</v>
      </c>
      <c r="E59" s="1" t="s">
        <v>387</v>
      </c>
      <c r="F59" s="4">
        <v>71000</v>
      </c>
      <c r="G59" s="4">
        <v>1275.23</v>
      </c>
      <c r="H59" s="4">
        <v>0.78</v>
      </c>
    </row>
    <row r="60" spans="2:8">
      <c r="B60" s="1" t="s">
        <v>1078</v>
      </c>
      <c r="C60" s="18" t="s">
        <v>376</v>
      </c>
      <c r="D60" s="1" t="s">
        <v>538</v>
      </c>
      <c r="E60" s="1" t="s">
        <v>539</v>
      </c>
      <c r="F60" s="4">
        <v>38500</v>
      </c>
      <c r="G60" s="4">
        <v>1250.96</v>
      </c>
      <c r="H60" s="4">
        <v>0.77</v>
      </c>
    </row>
    <row r="61" spans="2:8">
      <c r="B61" s="1" t="s">
        <v>1578</v>
      </c>
      <c r="C61" s="18" t="s">
        <v>376</v>
      </c>
      <c r="D61" s="1" t="s">
        <v>394</v>
      </c>
      <c r="E61" s="1" t="s">
        <v>540</v>
      </c>
      <c r="F61" s="4">
        <v>167000</v>
      </c>
      <c r="G61" s="4">
        <v>1169.17</v>
      </c>
      <c r="H61" s="4">
        <v>0.72</v>
      </c>
    </row>
    <row r="62" spans="2:8">
      <c r="B62" s="1" t="s">
        <v>1521</v>
      </c>
      <c r="C62" s="18" t="s">
        <v>376</v>
      </c>
      <c r="D62" s="1" t="s">
        <v>410</v>
      </c>
      <c r="E62" s="1" t="s">
        <v>541</v>
      </c>
      <c r="F62" s="4">
        <v>22875</v>
      </c>
      <c r="G62" s="4">
        <v>1156.4000000000001</v>
      </c>
      <c r="H62" s="4">
        <v>0.71</v>
      </c>
    </row>
    <row r="63" spans="2:8" s="10" customFormat="1">
      <c r="B63" s="15" t="s">
        <v>925</v>
      </c>
      <c r="C63" s="130"/>
      <c r="F63" s="16"/>
      <c r="G63" s="13">
        <f>SUM(G15:G62)</f>
        <v>130007.81000000004</v>
      </c>
      <c r="H63" s="13">
        <f>SUM(H15:H62)</f>
        <v>79.820000000000007</v>
      </c>
    </row>
    <row r="64" spans="2:8" s="10" customFormat="1">
      <c r="B64" s="11" t="s">
        <v>926</v>
      </c>
      <c r="C64" s="130"/>
      <c r="F64" s="16"/>
      <c r="G64" s="16"/>
      <c r="H64" s="16"/>
    </row>
    <row r="65" spans="2:8" s="10" customFormat="1">
      <c r="B65" s="11" t="s">
        <v>927</v>
      </c>
      <c r="C65" s="130"/>
      <c r="F65" s="16"/>
      <c r="G65" s="16"/>
      <c r="H65" s="16"/>
    </row>
    <row r="66" spans="2:8" s="122" customFormat="1">
      <c r="B66" s="122" t="s">
        <v>498</v>
      </c>
      <c r="C66" s="121" t="s">
        <v>376</v>
      </c>
      <c r="D66" s="122" t="s">
        <v>499</v>
      </c>
      <c r="E66" s="122" t="s">
        <v>500</v>
      </c>
      <c r="F66" s="123">
        <v>850300</v>
      </c>
      <c r="G66" s="123">
        <v>1028.52</v>
      </c>
      <c r="H66" s="123">
        <v>0.63</v>
      </c>
    </row>
    <row r="67" spans="2:8" s="10" customFormat="1">
      <c r="B67" s="11" t="s">
        <v>928</v>
      </c>
      <c r="C67" s="130"/>
      <c r="F67" s="16"/>
      <c r="G67" s="13">
        <f>SUM(G66)</f>
        <v>1028.52</v>
      </c>
      <c r="H67" s="13">
        <f>SUM(H66)</f>
        <v>0.63</v>
      </c>
    </row>
    <row r="68" spans="2:8" s="10" customFormat="1">
      <c r="B68" s="11" t="s">
        <v>929</v>
      </c>
      <c r="C68" s="12"/>
      <c r="D68" s="11"/>
      <c r="E68" s="11"/>
      <c r="F68" s="13"/>
      <c r="G68" s="13">
        <f>+G63+G67</f>
        <v>131036.33000000005</v>
      </c>
      <c r="H68" s="13">
        <f>+H63+H67</f>
        <v>80.45</v>
      </c>
    </row>
    <row r="69" spans="2:8">
      <c r="B69" s="5" t="s">
        <v>343</v>
      </c>
      <c r="C69" s="19" t="s">
        <v>344</v>
      </c>
      <c r="D69" s="5" t="s">
        <v>345</v>
      </c>
      <c r="E69" s="5" t="s">
        <v>346</v>
      </c>
      <c r="F69" s="6" t="s">
        <v>347</v>
      </c>
      <c r="G69" s="6" t="s">
        <v>348</v>
      </c>
      <c r="H69" s="6" t="s">
        <v>349</v>
      </c>
    </row>
    <row r="70" spans="2:8">
      <c r="B70" s="2" t="s">
        <v>350</v>
      </c>
    </row>
    <row r="71" spans="2:8">
      <c r="B71" s="2" t="s">
        <v>351</v>
      </c>
    </row>
    <row r="72" spans="2:8">
      <c r="B72" s="2" t="s">
        <v>352</v>
      </c>
    </row>
    <row r="73" spans="2:8">
      <c r="B73" s="1" t="s">
        <v>548</v>
      </c>
      <c r="C73" s="18">
        <v>5.84</v>
      </c>
      <c r="D73" s="1" t="s">
        <v>354</v>
      </c>
      <c r="E73" s="1" t="s">
        <v>549</v>
      </c>
      <c r="F73" s="4">
        <v>3000000</v>
      </c>
      <c r="G73" s="4">
        <v>3160.09</v>
      </c>
      <c r="H73" s="4">
        <v>1.94</v>
      </c>
    </row>
    <row r="74" spans="2:8">
      <c r="B74" s="1" t="s">
        <v>550</v>
      </c>
      <c r="C74" s="18">
        <v>6.43</v>
      </c>
      <c r="D74" s="1" t="s">
        <v>354</v>
      </c>
      <c r="E74" s="1" t="s">
        <v>551</v>
      </c>
      <c r="F74" s="4">
        <v>2000000</v>
      </c>
      <c r="G74" s="4">
        <v>2044.03</v>
      </c>
      <c r="H74" s="4">
        <v>1.25</v>
      </c>
    </row>
    <row r="75" spans="2:8">
      <c r="B75" s="1" t="s">
        <v>552</v>
      </c>
      <c r="C75" s="18">
        <v>6.46</v>
      </c>
      <c r="D75" s="1" t="s">
        <v>354</v>
      </c>
      <c r="E75" s="1" t="s">
        <v>553</v>
      </c>
      <c r="F75" s="4">
        <v>1162900</v>
      </c>
      <c r="G75" s="4">
        <v>1133.75</v>
      </c>
      <c r="H75" s="4">
        <v>0.7</v>
      </c>
    </row>
    <row r="76" spans="2:8">
      <c r="B76" s="1" t="s">
        <v>554</v>
      </c>
      <c r="C76" s="18">
        <v>6.41</v>
      </c>
      <c r="D76" s="1" t="s">
        <v>354</v>
      </c>
      <c r="E76" s="1" t="s">
        <v>555</v>
      </c>
      <c r="F76" s="4">
        <v>200000</v>
      </c>
      <c r="G76" s="4">
        <v>209.46</v>
      </c>
      <c r="H76" s="4">
        <v>0.13</v>
      </c>
    </row>
    <row r="77" spans="2:8">
      <c r="B77" s="2" t="s">
        <v>356</v>
      </c>
      <c r="C77" s="20"/>
      <c r="D77" s="2"/>
      <c r="E77" s="2"/>
      <c r="F77" s="8"/>
      <c r="G77" s="8">
        <f>SUM(G69:G76)</f>
        <v>6547.33</v>
      </c>
      <c r="H77" s="8">
        <f>SUM(H69:H76)</f>
        <v>4.0199999999999996</v>
      </c>
    </row>
    <row r="78" spans="2:8">
      <c r="B78" s="2" t="s">
        <v>556</v>
      </c>
    </row>
    <row r="79" spans="2:8">
      <c r="B79" s="1" t="s">
        <v>1579</v>
      </c>
      <c r="C79" s="18">
        <v>6.6</v>
      </c>
      <c r="D79" s="1" t="s">
        <v>557</v>
      </c>
      <c r="E79" s="1" t="s">
        <v>558</v>
      </c>
      <c r="F79" s="4">
        <v>160</v>
      </c>
      <c r="G79" s="4">
        <v>1553.55</v>
      </c>
      <c r="H79" s="4">
        <v>0.95</v>
      </c>
    </row>
    <row r="80" spans="2:8">
      <c r="B80" s="1" t="s">
        <v>1440</v>
      </c>
      <c r="C80" s="18">
        <v>5.92</v>
      </c>
      <c r="D80" s="1" t="s">
        <v>557</v>
      </c>
      <c r="E80" s="1" t="s">
        <v>559</v>
      </c>
      <c r="F80" s="4">
        <v>150</v>
      </c>
      <c r="G80" s="4">
        <v>1492.02</v>
      </c>
      <c r="H80" s="4">
        <v>0.92</v>
      </c>
    </row>
    <row r="81" spans="2:8">
      <c r="B81" s="1" t="s">
        <v>1383</v>
      </c>
      <c r="C81" s="18">
        <v>6.71</v>
      </c>
      <c r="D81" s="1" t="s">
        <v>557</v>
      </c>
      <c r="E81" s="1" t="s">
        <v>560</v>
      </c>
      <c r="F81" s="4">
        <v>150</v>
      </c>
      <c r="G81" s="4">
        <v>1481.04</v>
      </c>
      <c r="H81" s="4">
        <v>0.91</v>
      </c>
    </row>
    <row r="82" spans="2:8">
      <c r="B82" s="1" t="s">
        <v>1426</v>
      </c>
      <c r="C82" s="18">
        <v>6.76</v>
      </c>
      <c r="D82" s="1" t="s">
        <v>557</v>
      </c>
      <c r="E82" s="1" t="s">
        <v>561</v>
      </c>
      <c r="F82" s="4">
        <v>150</v>
      </c>
      <c r="G82" s="4">
        <v>1475.54</v>
      </c>
      <c r="H82" s="4">
        <v>0.91</v>
      </c>
    </row>
    <row r="83" spans="2:8">
      <c r="B83" s="1" t="s">
        <v>1398</v>
      </c>
      <c r="C83" s="18">
        <v>6.6</v>
      </c>
      <c r="D83" s="1" t="s">
        <v>557</v>
      </c>
      <c r="E83" s="1" t="s">
        <v>562</v>
      </c>
      <c r="F83" s="4">
        <v>120</v>
      </c>
      <c r="G83" s="4">
        <v>1170.71</v>
      </c>
      <c r="H83" s="4">
        <v>0.72</v>
      </c>
    </row>
    <row r="84" spans="2:8">
      <c r="B84" s="1" t="s">
        <v>1403</v>
      </c>
      <c r="C84" s="18">
        <v>6.6</v>
      </c>
      <c r="D84" s="1" t="s">
        <v>557</v>
      </c>
      <c r="E84" s="1" t="s">
        <v>563</v>
      </c>
      <c r="F84" s="4">
        <v>110</v>
      </c>
      <c r="G84" s="4">
        <v>1071.4100000000001</v>
      </c>
      <c r="H84" s="4">
        <v>0.66</v>
      </c>
    </row>
    <row r="85" spans="2:8">
      <c r="B85" s="1" t="s">
        <v>1580</v>
      </c>
      <c r="C85" s="18">
        <v>5.96</v>
      </c>
      <c r="D85" s="1" t="s">
        <v>564</v>
      </c>
      <c r="E85" s="1" t="s">
        <v>565</v>
      </c>
      <c r="F85" s="4">
        <v>100</v>
      </c>
      <c r="G85" s="4">
        <v>998.65</v>
      </c>
      <c r="H85" s="4">
        <v>0.61</v>
      </c>
    </row>
    <row r="86" spans="2:8">
      <c r="B86" s="1" t="s">
        <v>1581</v>
      </c>
      <c r="C86" s="18">
        <v>10.82</v>
      </c>
      <c r="D86" s="1" t="s">
        <v>566</v>
      </c>
      <c r="E86" s="1" t="s">
        <v>567</v>
      </c>
      <c r="F86" s="4">
        <v>71350</v>
      </c>
      <c r="G86" s="4">
        <v>597.17999999999995</v>
      </c>
      <c r="H86" s="4">
        <v>0.37</v>
      </c>
    </row>
    <row r="87" spans="2:8">
      <c r="B87" s="1" t="s">
        <v>568</v>
      </c>
      <c r="C87" s="18">
        <v>5.65</v>
      </c>
      <c r="D87" s="1" t="s">
        <v>557</v>
      </c>
      <c r="E87" s="1" t="s">
        <v>569</v>
      </c>
      <c r="F87" s="4">
        <v>50</v>
      </c>
      <c r="G87" s="4">
        <v>522.84</v>
      </c>
      <c r="H87" s="4">
        <v>0.32</v>
      </c>
    </row>
    <row r="88" spans="2:8">
      <c r="B88" s="1" t="s">
        <v>1445</v>
      </c>
      <c r="C88" s="18">
        <v>5.96</v>
      </c>
      <c r="D88" s="1" t="s">
        <v>570</v>
      </c>
      <c r="E88" s="1" t="s">
        <v>571</v>
      </c>
      <c r="F88" s="4">
        <v>250</v>
      </c>
      <c r="G88" s="4">
        <v>520.69000000000005</v>
      </c>
      <c r="H88" s="4">
        <v>0.32</v>
      </c>
    </row>
    <row r="89" spans="2:8">
      <c r="B89" s="1" t="s">
        <v>1582</v>
      </c>
      <c r="C89" s="18">
        <v>6.16</v>
      </c>
      <c r="D89" s="1" t="s">
        <v>570</v>
      </c>
      <c r="E89" s="1" t="s">
        <v>572</v>
      </c>
      <c r="F89" s="4">
        <v>250</v>
      </c>
      <c r="G89" s="4">
        <v>520.63</v>
      </c>
      <c r="H89" s="4">
        <v>0.32</v>
      </c>
    </row>
    <row r="90" spans="2:8">
      <c r="B90" s="1" t="s">
        <v>1447</v>
      </c>
      <c r="C90" s="18">
        <v>6.73</v>
      </c>
      <c r="D90" s="1" t="s">
        <v>570</v>
      </c>
      <c r="E90" s="1" t="s">
        <v>573</v>
      </c>
      <c r="F90" s="4">
        <v>250</v>
      </c>
      <c r="G90" s="4">
        <v>511.04</v>
      </c>
      <c r="H90" s="4">
        <v>0.31</v>
      </c>
    </row>
    <row r="91" spans="2:8">
      <c r="B91" s="1" t="s">
        <v>1583</v>
      </c>
      <c r="C91" s="18">
        <v>6.6</v>
      </c>
      <c r="D91" s="1" t="s">
        <v>557</v>
      </c>
      <c r="E91" s="1" t="s">
        <v>574</v>
      </c>
      <c r="F91" s="4">
        <v>10</v>
      </c>
      <c r="G91" s="4">
        <v>95.59</v>
      </c>
      <c r="H91" s="4">
        <v>0.06</v>
      </c>
    </row>
    <row r="92" spans="2:8">
      <c r="B92" s="1" t="s">
        <v>1584</v>
      </c>
      <c r="C92" s="18">
        <v>3.52</v>
      </c>
      <c r="D92" s="1" t="s">
        <v>557</v>
      </c>
      <c r="E92" s="1" t="s">
        <v>575</v>
      </c>
      <c r="F92" s="4">
        <v>4</v>
      </c>
      <c r="G92" s="4">
        <v>40.1</v>
      </c>
      <c r="H92" s="4">
        <v>0.02</v>
      </c>
    </row>
    <row r="93" spans="2:8">
      <c r="B93" s="1" t="s">
        <v>576</v>
      </c>
      <c r="C93" s="18">
        <v>3.5</v>
      </c>
      <c r="D93" s="1" t="s">
        <v>570</v>
      </c>
      <c r="E93" s="1" t="s">
        <v>577</v>
      </c>
      <c r="F93" s="4">
        <v>2</v>
      </c>
      <c r="G93" s="4">
        <v>20.07</v>
      </c>
      <c r="H93" s="4">
        <v>0.01</v>
      </c>
    </row>
    <row r="94" spans="2:8">
      <c r="B94" s="2" t="s">
        <v>578</v>
      </c>
      <c r="C94" s="20"/>
      <c r="D94" s="2"/>
      <c r="E94" s="2"/>
      <c r="F94" s="8"/>
      <c r="G94" s="8">
        <f>SUM(G78:G93)</f>
        <v>12071.060000000001</v>
      </c>
      <c r="H94" s="8">
        <f>SUM(H78:H93)</f>
        <v>7.41</v>
      </c>
    </row>
    <row r="95" spans="2:8">
      <c r="B95" s="2" t="s">
        <v>579</v>
      </c>
    </row>
    <row r="96" spans="2:8">
      <c r="B96" s="1" t="s">
        <v>1585</v>
      </c>
      <c r="C96" s="18">
        <v>6.335</v>
      </c>
      <c r="D96" s="1" t="s">
        <v>557</v>
      </c>
      <c r="E96" s="1" t="s">
        <v>580</v>
      </c>
      <c r="F96" s="4">
        <v>40</v>
      </c>
      <c r="G96" s="4">
        <v>411.47</v>
      </c>
      <c r="H96" s="4">
        <v>0.25</v>
      </c>
    </row>
    <row r="97" spans="2:8">
      <c r="B97" s="2" t="s">
        <v>581</v>
      </c>
      <c r="C97" s="20"/>
      <c r="D97" s="2"/>
      <c r="E97" s="2"/>
      <c r="F97" s="8"/>
      <c r="G97" s="8">
        <f>SUM(G95:G96)</f>
        <v>411.47</v>
      </c>
      <c r="H97" s="8">
        <f>SUM(H95:H96)</f>
        <v>0.25</v>
      </c>
    </row>
    <row r="98" spans="2:8">
      <c r="B98" s="2" t="s">
        <v>357</v>
      </c>
    </row>
    <row r="99" spans="2:8">
      <c r="B99" s="1" t="s">
        <v>1453</v>
      </c>
      <c r="C99" s="18">
        <v>5.45</v>
      </c>
      <c r="D99" s="1" t="s">
        <v>358</v>
      </c>
      <c r="E99" s="1" t="s">
        <v>582</v>
      </c>
      <c r="F99" s="4">
        <v>500</v>
      </c>
      <c r="G99" s="4">
        <v>2459.2399999999998</v>
      </c>
      <c r="H99" s="4">
        <v>1.51</v>
      </c>
    </row>
    <row r="100" spans="2:8">
      <c r="B100" s="1" t="s">
        <v>1452</v>
      </c>
      <c r="C100" s="18">
        <v>4.68</v>
      </c>
      <c r="D100" s="1" t="s">
        <v>359</v>
      </c>
      <c r="E100" s="1" t="s">
        <v>583</v>
      </c>
      <c r="F100" s="4">
        <v>300</v>
      </c>
      <c r="G100" s="4">
        <v>1468.77</v>
      </c>
      <c r="H100" s="4">
        <v>0.9</v>
      </c>
    </row>
    <row r="101" spans="2:8">
      <c r="B101" s="1" t="s">
        <v>1408</v>
      </c>
      <c r="C101" s="18">
        <v>5</v>
      </c>
      <c r="D101" s="1" t="s">
        <v>359</v>
      </c>
      <c r="E101" s="1" t="s">
        <v>584</v>
      </c>
      <c r="F101" s="4">
        <v>300</v>
      </c>
      <c r="G101" s="4">
        <v>1452.06</v>
      </c>
      <c r="H101" s="4">
        <v>0.89</v>
      </c>
    </row>
    <row r="102" spans="2:8">
      <c r="B102" s="2" t="s">
        <v>360</v>
      </c>
      <c r="C102" s="20"/>
      <c r="D102" s="2"/>
      <c r="E102" s="2"/>
      <c r="F102" s="8"/>
      <c r="G102" s="8">
        <f>SUM(G98:G101)</f>
        <v>5380.07</v>
      </c>
      <c r="H102" s="8">
        <f>SUM(H98:H101)</f>
        <v>3.3000000000000003</v>
      </c>
    </row>
    <row r="103" spans="2:8">
      <c r="B103" s="2" t="s">
        <v>585</v>
      </c>
      <c r="C103" s="20"/>
      <c r="D103" s="2"/>
      <c r="E103" s="2"/>
      <c r="F103" s="8"/>
      <c r="G103" s="8">
        <v>7257.79</v>
      </c>
      <c r="H103" s="8">
        <v>4.46</v>
      </c>
    </row>
    <row r="104" spans="2:8">
      <c r="B104" s="2" t="s">
        <v>361</v>
      </c>
      <c r="C104" s="20"/>
      <c r="D104" s="2"/>
      <c r="E104" s="2"/>
      <c r="F104" s="8"/>
      <c r="G104" s="8">
        <f>+G68+G77+G94+G97+G102+G103</f>
        <v>162704.05000000005</v>
      </c>
      <c r="H104" s="8">
        <f>+H68+H77+H94+H97+H102+H103</f>
        <v>99.889999999999986</v>
      </c>
    </row>
    <row r="105" spans="2:8">
      <c r="B105" s="2" t="s">
        <v>362</v>
      </c>
      <c r="C105" s="20"/>
      <c r="D105" s="2"/>
      <c r="E105" s="2"/>
      <c r="F105" s="8"/>
      <c r="G105" s="8">
        <f>+G106-G104</f>
        <v>187.42166329995962</v>
      </c>
      <c r="H105" s="8">
        <f>+H106-H104</f>
        <v>0.11000000000001364</v>
      </c>
    </row>
    <row r="106" spans="2:8">
      <c r="B106" s="2" t="s">
        <v>363</v>
      </c>
      <c r="C106" s="20"/>
      <c r="D106" s="2"/>
      <c r="E106" s="2"/>
      <c r="F106" s="8"/>
      <c r="G106" s="8">
        <v>162891.47166330001</v>
      </c>
      <c r="H106" s="8">
        <v>100</v>
      </c>
    </row>
    <row r="107" spans="2:8">
      <c r="B107" s="1" t="s">
        <v>364</v>
      </c>
    </row>
    <row r="108" spans="2:8">
      <c r="B108" s="1" t="s">
        <v>365</v>
      </c>
    </row>
    <row r="109" spans="2:8">
      <c r="B109" s="1" t="s">
        <v>366</v>
      </c>
      <c r="C109" s="21">
        <v>44561</v>
      </c>
    </row>
    <row r="110" spans="2:8" ht="25.5">
      <c r="B110" s="9" t="s">
        <v>367</v>
      </c>
      <c r="C110" s="18" t="s">
        <v>368</v>
      </c>
    </row>
    <row r="111" spans="2:8">
      <c r="B111" s="2"/>
    </row>
    <row r="112" spans="2:8">
      <c r="B112" s="2" t="s">
        <v>369</v>
      </c>
    </row>
    <row r="113" spans="2:8">
      <c r="B113" s="2" t="s">
        <v>451</v>
      </c>
    </row>
    <row r="114" spans="2:8">
      <c r="B114" s="2" t="s">
        <v>370</v>
      </c>
    </row>
    <row r="115" spans="2:8">
      <c r="B115" s="2" t="s">
        <v>586</v>
      </c>
      <c r="C115" s="20"/>
    </row>
    <row r="116" spans="2:8">
      <c r="B116" s="2" t="s">
        <v>587</v>
      </c>
      <c r="C116" s="20"/>
    </row>
    <row r="117" spans="2:8">
      <c r="B117" s="2" t="s">
        <v>588</v>
      </c>
      <c r="C117" s="20"/>
    </row>
    <row r="118" spans="2:8">
      <c r="B118" s="2" t="s">
        <v>589</v>
      </c>
      <c r="C118" s="20"/>
    </row>
    <row r="119" spans="2:8">
      <c r="B119" s="2" t="s">
        <v>1591</v>
      </c>
      <c r="C119" s="20"/>
    </row>
    <row r="120" spans="2:8">
      <c r="B120" s="2" t="s">
        <v>1601</v>
      </c>
    </row>
    <row r="121" spans="2:8">
      <c r="B121" s="2" t="s">
        <v>371</v>
      </c>
    </row>
    <row r="122" spans="2:8">
      <c r="B122" s="2" t="s">
        <v>372</v>
      </c>
    </row>
    <row r="125" spans="2:8" s="10" customFormat="1">
      <c r="B125" s="40" t="s">
        <v>1602</v>
      </c>
      <c r="C125" s="41"/>
      <c r="F125" s="16"/>
      <c r="G125" s="16"/>
      <c r="H125" s="16"/>
    </row>
    <row r="126" spans="2:8" s="10" customFormat="1">
      <c r="B126"/>
      <c r="C126" s="41"/>
      <c r="F126" s="16"/>
      <c r="G126" s="16"/>
      <c r="H126" s="16"/>
    </row>
    <row r="127" spans="2:8" s="10" customFormat="1">
      <c r="B127"/>
      <c r="C127" s="41"/>
      <c r="F127" s="16"/>
      <c r="G127" s="16"/>
      <c r="H127" s="16"/>
    </row>
    <row r="128" spans="2:8" s="10" customFormat="1">
      <c r="B128" t="s">
        <v>1603</v>
      </c>
      <c r="C128" s="42">
        <v>294368055</v>
      </c>
      <c r="F128" s="16"/>
      <c r="G128" s="16"/>
      <c r="H128" s="16"/>
    </row>
    <row r="129" spans="2:8" s="10" customFormat="1">
      <c r="B129"/>
      <c r="C129" s="43"/>
      <c r="F129" s="16"/>
      <c r="G129" s="16"/>
      <c r="H129" s="16"/>
    </row>
    <row r="130" spans="2:8" s="10" customFormat="1">
      <c r="B130" t="s">
        <v>1604</v>
      </c>
      <c r="C130" s="42">
        <v>236588055</v>
      </c>
      <c r="F130" s="16"/>
      <c r="G130" s="16"/>
      <c r="H130" s="16"/>
    </row>
    <row r="131" spans="2:8" s="10" customFormat="1">
      <c r="B131"/>
      <c r="C131" s="43"/>
      <c r="F131" s="16"/>
      <c r="G131" s="16"/>
      <c r="H131" s="16"/>
    </row>
    <row r="132" spans="2:8" s="10" customFormat="1">
      <c r="B132" t="s">
        <v>1605</v>
      </c>
      <c r="C132" s="43">
        <v>57780000</v>
      </c>
      <c r="F132" s="16"/>
      <c r="G132" s="16"/>
      <c r="H132" s="16"/>
    </row>
    <row r="133" spans="2:8" s="10" customFormat="1">
      <c r="B133"/>
      <c r="C133" s="43"/>
      <c r="F133" s="16"/>
      <c r="G133" s="16"/>
      <c r="H133" s="16"/>
    </row>
    <row r="134" spans="2:8" s="10" customFormat="1">
      <c r="B134" s="40" t="s">
        <v>1606</v>
      </c>
      <c r="C134" s="44">
        <v>130738066</v>
      </c>
      <c r="F134" s="16"/>
      <c r="G134" s="16"/>
      <c r="H134" s="16"/>
    </row>
    <row r="135" spans="2:8" s="10" customFormat="1">
      <c r="B135"/>
      <c r="C135" s="43"/>
      <c r="F135" s="16"/>
      <c r="G135" s="16"/>
      <c r="H135" s="16"/>
    </row>
    <row r="136" spans="2:8" s="10" customFormat="1">
      <c r="B136" t="s">
        <v>1607</v>
      </c>
      <c r="C136" s="42">
        <v>59388066</v>
      </c>
      <c r="F136" s="16"/>
      <c r="G136" s="16"/>
      <c r="H136" s="16"/>
    </row>
    <row r="137" spans="2:8" s="10" customFormat="1">
      <c r="B137"/>
      <c r="C137" s="43"/>
      <c r="F137" s="16"/>
      <c r="G137" s="16"/>
      <c r="H137" s="16"/>
    </row>
    <row r="138" spans="2:8" s="10" customFormat="1" ht="25.5">
      <c r="B138" s="45" t="s">
        <v>1608</v>
      </c>
      <c r="C138" s="42">
        <v>71350000</v>
      </c>
      <c r="F138" s="16"/>
      <c r="G138" s="16"/>
      <c r="H138" s="16"/>
    </row>
    <row r="139" spans="2:8" s="10" customFormat="1">
      <c r="B139"/>
      <c r="C139" s="43"/>
      <c r="F139" s="16"/>
      <c r="G139" s="16"/>
      <c r="H139" s="16"/>
    </row>
    <row r="140" spans="2:8" s="10" customFormat="1">
      <c r="B140" s="40" t="s">
        <v>1609</v>
      </c>
      <c r="C140" s="44">
        <v>130738066</v>
      </c>
      <c r="F140" s="16"/>
      <c r="G140" s="16"/>
      <c r="H140" s="16"/>
    </row>
  </sheetData>
  <mergeCells count="3">
    <mergeCell ref="B1:E1"/>
    <mergeCell ref="C3:C6"/>
    <mergeCell ref="D3:D6"/>
  </mergeCells>
  <phoneticPr fontId="0" type="noConversion"/>
  <hyperlinks>
    <hyperlink ref="A1" location="Index!A1" display="Index" xr:uid="{00000000-0004-0000-0900-000000000000}"/>
  </hyperlinks>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C6BF6-557A-458A-BC3E-D703E6562863}">
  <dimension ref="A1:IV10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30.7109375" style="1" customWidth="1"/>
    <col min="5" max="5" width="14"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272</v>
      </c>
      <c r="C1" s="375"/>
      <c r="D1" s="375"/>
      <c r="E1" s="375"/>
    </row>
    <row r="2" spans="1:256" ht="13.5" thickBot="1"/>
    <row r="3" spans="1:256" ht="15" customHeight="1">
      <c r="A3" s="10"/>
      <c r="B3" s="22" t="s">
        <v>1054</v>
      </c>
      <c r="C3" s="406"/>
      <c r="D3" s="412"/>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ustomHeight="1">
      <c r="A4" s="10"/>
      <c r="B4" s="24" t="s">
        <v>1055</v>
      </c>
      <c r="C4" s="407"/>
      <c r="D4" s="413"/>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ustomHeight="1">
      <c r="A5" s="10"/>
      <c r="B5" s="24" t="s">
        <v>960</v>
      </c>
      <c r="C5" s="407"/>
      <c r="D5" s="413"/>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45.75" thickBot="1">
      <c r="A6" s="10"/>
      <c r="B6" s="25" t="s">
        <v>1622</v>
      </c>
      <c r="C6" s="408"/>
      <c r="D6" s="414"/>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 customHeight="1">
      <c r="A7" s="10"/>
      <c r="B7" s="10"/>
      <c r="C7" s="12" t="s">
        <v>963</v>
      </c>
      <c r="D7" s="46" t="s">
        <v>964</v>
      </c>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C8" s="47"/>
    </row>
    <row r="10" spans="1:256">
      <c r="B10" s="1" t="s">
        <v>342</v>
      </c>
    </row>
    <row r="12" spans="1:256">
      <c r="B12" s="5" t="s">
        <v>343</v>
      </c>
      <c r="C12" s="19" t="s">
        <v>344</v>
      </c>
      <c r="D12" s="5" t="s">
        <v>373</v>
      </c>
      <c r="E12" s="5" t="s">
        <v>346</v>
      </c>
      <c r="F12" s="6" t="s">
        <v>347</v>
      </c>
      <c r="G12" s="6" t="s">
        <v>348</v>
      </c>
      <c r="H12" s="6" t="s">
        <v>349</v>
      </c>
      <c r="I12" s="2" t="s">
        <v>374</v>
      </c>
    </row>
    <row r="13" spans="1:256">
      <c r="B13" s="2" t="s">
        <v>375</v>
      </c>
    </row>
    <row r="14" spans="1:256">
      <c r="B14" s="2" t="s">
        <v>351</v>
      </c>
    </row>
    <row r="15" spans="1:256">
      <c r="B15" s="1" t="s">
        <v>1099</v>
      </c>
      <c r="C15" s="18" t="s">
        <v>376</v>
      </c>
      <c r="D15" s="1" t="s">
        <v>377</v>
      </c>
      <c r="E15" s="1" t="s">
        <v>378</v>
      </c>
      <c r="F15" s="4">
        <v>63100</v>
      </c>
      <c r="G15" s="4">
        <v>467.03</v>
      </c>
      <c r="H15" s="4">
        <v>2.48</v>
      </c>
    </row>
    <row r="16" spans="1:256">
      <c r="B16" s="1" t="s">
        <v>1362</v>
      </c>
      <c r="C16" s="18" t="s">
        <v>376</v>
      </c>
      <c r="D16" s="1" t="s">
        <v>377</v>
      </c>
      <c r="E16" s="1" t="s">
        <v>383</v>
      </c>
      <c r="F16" s="4">
        <v>22200</v>
      </c>
      <c r="G16" s="4">
        <v>328.43</v>
      </c>
      <c r="H16" s="4">
        <v>1.74</v>
      </c>
    </row>
    <row r="17" spans="2:8">
      <c r="B17" s="1" t="s">
        <v>1083</v>
      </c>
      <c r="C17" s="18" t="s">
        <v>376</v>
      </c>
      <c r="D17" s="1" t="s">
        <v>379</v>
      </c>
      <c r="E17" s="1" t="s">
        <v>380</v>
      </c>
      <c r="F17" s="4">
        <v>13000</v>
      </c>
      <c r="G17" s="4">
        <v>307.86</v>
      </c>
      <c r="H17" s="4">
        <v>1.63</v>
      </c>
    </row>
    <row r="18" spans="2:8">
      <c r="B18" s="1" t="s">
        <v>1077</v>
      </c>
      <c r="C18" s="18" t="s">
        <v>376</v>
      </c>
      <c r="D18" s="1" t="s">
        <v>381</v>
      </c>
      <c r="E18" s="1" t="s">
        <v>384</v>
      </c>
      <c r="F18" s="4">
        <v>7300</v>
      </c>
      <c r="G18" s="4">
        <v>272.89999999999998</v>
      </c>
      <c r="H18" s="4">
        <v>1.45</v>
      </c>
    </row>
    <row r="19" spans="2:8">
      <c r="B19" s="1" t="s">
        <v>1105</v>
      </c>
      <c r="C19" s="18" t="s">
        <v>376</v>
      </c>
      <c r="D19" s="1" t="s">
        <v>381</v>
      </c>
      <c r="E19" s="1" t="s">
        <v>382</v>
      </c>
      <c r="F19" s="4">
        <v>13200</v>
      </c>
      <c r="G19" s="4">
        <v>249.18</v>
      </c>
      <c r="H19" s="4">
        <v>1.32</v>
      </c>
    </row>
    <row r="20" spans="2:8">
      <c r="B20" s="1" t="s">
        <v>1086</v>
      </c>
      <c r="C20" s="18" t="s">
        <v>376</v>
      </c>
      <c r="D20" s="1" t="s">
        <v>381</v>
      </c>
      <c r="E20" s="1" t="s">
        <v>512</v>
      </c>
      <c r="F20" s="4">
        <v>14000</v>
      </c>
      <c r="G20" s="4">
        <v>184.67</v>
      </c>
      <c r="H20" s="4">
        <v>0.98</v>
      </c>
    </row>
    <row r="21" spans="2:8">
      <c r="B21" s="1" t="s">
        <v>1075</v>
      </c>
      <c r="C21" s="18" t="s">
        <v>376</v>
      </c>
      <c r="D21" s="1" t="s">
        <v>396</v>
      </c>
      <c r="E21" s="1" t="s">
        <v>397</v>
      </c>
      <c r="F21" s="4">
        <v>83000</v>
      </c>
      <c r="G21" s="4">
        <v>180.98</v>
      </c>
      <c r="H21" s="4">
        <v>0.96</v>
      </c>
    </row>
    <row r="22" spans="2:8">
      <c r="B22" s="1" t="s">
        <v>1477</v>
      </c>
      <c r="C22" s="18" t="s">
        <v>376</v>
      </c>
      <c r="D22" s="1" t="s">
        <v>396</v>
      </c>
      <c r="E22" s="1" t="s">
        <v>459</v>
      </c>
      <c r="F22" s="4">
        <v>14000</v>
      </c>
      <c r="G22" s="4">
        <v>173.06</v>
      </c>
      <c r="H22" s="4">
        <v>0.92</v>
      </c>
    </row>
    <row r="23" spans="2:8">
      <c r="B23" s="1" t="s">
        <v>1363</v>
      </c>
      <c r="C23" s="18" t="s">
        <v>376</v>
      </c>
      <c r="D23" s="1" t="s">
        <v>499</v>
      </c>
      <c r="E23" s="1" t="s">
        <v>513</v>
      </c>
      <c r="F23" s="4">
        <v>78666</v>
      </c>
      <c r="G23" s="4">
        <v>160.79</v>
      </c>
      <c r="H23" s="4">
        <v>0.85</v>
      </c>
    </row>
    <row r="24" spans="2:8">
      <c r="B24" s="1" t="s">
        <v>1179</v>
      </c>
      <c r="C24" s="18" t="s">
        <v>376</v>
      </c>
      <c r="D24" s="1" t="s">
        <v>389</v>
      </c>
      <c r="E24" s="1" t="s">
        <v>514</v>
      </c>
      <c r="F24" s="4">
        <v>15800</v>
      </c>
      <c r="G24" s="4">
        <v>146.65</v>
      </c>
      <c r="H24" s="4">
        <v>0.78</v>
      </c>
    </row>
    <row r="25" spans="2:8">
      <c r="B25" s="1" t="s">
        <v>1073</v>
      </c>
      <c r="C25" s="18" t="s">
        <v>376</v>
      </c>
      <c r="D25" s="1" t="s">
        <v>377</v>
      </c>
      <c r="E25" s="1" t="s">
        <v>393</v>
      </c>
      <c r="F25" s="4">
        <v>20500</v>
      </c>
      <c r="G25" s="4">
        <v>139.1</v>
      </c>
      <c r="H25" s="4">
        <v>0.74</v>
      </c>
    </row>
    <row r="26" spans="2:8">
      <c r="B26" s="1" t="s">
        <v>1130</v>
      </c>
      <c r="C26" s="18" t="s">
        <v>376</v>
      </c>
      <c r="D26" s="1" t="s">
        <v>385</v>
      </c>
      <c r="E26" s="1" t="s">
        <v>386</v>
      </c>
      <c r="F26" s="4">
        <v>5400</v>
      </c>
      <c r="G26" s="4">
        <v>136.21</v>
      </c>
      <c r="H26" s="4">
        <v>0.72</v>
      </c>
    </row>
    <row r="27" spans="2:8">
      <c r="B27" s="1" t="s">
        <v>1379</v>
      </c>
      <c r="C27" s="18" t="s">
        <v>376</v>
      </c>
      <c r="D27" s="1" t="s">
        <v>394</v>
      </c>
      <c r="E27" s="1" t="s">
        <v>515</v>
      </c>
      <c r="F27" s="4">
        <v>5000</v>
      </c>
      <c r="G27" s="4">
        <v>123.33</v>
      </c>
      <c r="H27" s="4">
        <v>0.65</v>
      </c>
    </row>
    <row r="28" spans="2:8">
      <c r="B28" s="1" t="s">
        <v>1184</v>
      </c>
      <c r="C28" s="18" t="s">
        <v>376</v>
      </c>
      <c r="D28" s="1" t="s">
        <v>385</v>
      </c>
      <c r="E28" s="1" t="s">
        <v>516</v>
      </c>
      <c r="F28" s="4">
        <v>2098</v>
      </c>
      <c r="G28" s="4">
        <v>115.59</v>
      </c>
      <c r="H28" s="4">
        <v>0.61</v>
      </c>
    </row>
    <row r="29" spans="2:8">
      <c r="B29" s="1" t="s">
        <v>1116</v>
      </c>
      <c r="C29" s="18" t="s">
        <v>376</v>
      </c>
      <c r="D29" s="1" t="s">
        <v>475</v>
      </c>
      <c r="E29" s="1" t="s">
        <v>517</v>
      </c>
      <c r="F29" s="4">
        <v>3150</v>
      </c>
      <c r="G29" s="4">
        <v>113.12</v>
      </c>
      <c r="H29" s="4">
        <v>0.6</v>
      </c>
    </row>
    <row r="30" spans="2:8">
      <c r="B30" s="1" t="s">
        <v>1507</v>
      </c>
      <c r="C30" s="18" t="s">
        <v>376</v>
      </c>
      <c r="D30" s="1" t="s">
        <v>381</v>
      </c>
      <c r="E30" s="1" t="s">
        <v>404</v>
      </c>
      <c r="F30" s="4">
        <v>20000</v>
      </c>
      <c r="G30" s="4">
        <v>108.94</v>
      </c>
      <c r="H30" s="4">
        <v>0.57999999999999996</v>
      </c>
    </row>
    <row r="31" spans="2:8">
      <c r="B31" s="1" t="s">
        <v>1409</v>
      </c>
      <c r="C31" s="18" t="s">
        <v>376</v>
      </c>
      <c r="D31" s="1" t="s">
        <v>385</v>
      </c>
      <c r="E31" s="1" t="s">
        <v>523</v>
      </c>
      <c r="F31" s="4">
        <v>8700</v>
      </c>
      <c r="G31" s="4">
        <v>106.07</v>
      </c>
      <c r="H31" s="4">
        <v>0.56000000000000005</v>
      </c>
    </row>
    <row r="32" spans="2:8">
      <c r="B32" s="1" t="s">
        <v>1185</v>
      </c>
      <c r="C32" s="18" t="s">
        <v>376</v>
      </c>
      <c r="D32" s="1" t="s">
        <v>381</v>
      </c>
      <c r="E32" s="1" t="s">
        <v>522</v>
      </c>
      <c r="F32" s="4">
        <v>2630</v>
      </c>
      <c r="G32" s="4">
        <v>104.18</v>
      </c>
      <c r="H32" s="4">
        <v>0.55000000000000004</v>
      </c>
    </row>
    <row r="33" spans="2:8">
      <c r="B33" s="1" t="s">
        <v>1377</v>
      </c>
      <c r="C33" s="18" t="s">
        <v>376</v>
      </c>
      <c r="D33" s="1" t="s">
        <v>396</v>
      </c>
      <c r="E33" s="1" t="s">
        <v>435</v>
      </c>
      <c r="F33" s="4">
        <v>400</v>
      </c>
      <c r="G33" s="4">
        <v>101.44</v>
      </c>
      <c r="H33" s="4">
        <v>0.54</v>
      </c>
    </row>
    <row r="34" spans="2:8">
      <c r="B34" s="1" t="s">
        <v>1089</v>
      </c>
      <c r="C34" s="18" t="s">
        <v>376</v>
      </c>
      <c r="D34" s="1" t="s">
        <v>417</v>
      </c>
      <c r="E34" s="1" t="s">
        <v>519</v>
      </c>
      <c r="F34" s="4">
        <v>1794</v>
      </c>
      <c r="G34" s="4">
        <v>100.05</v>
      </c>
      <c r="H34" s="4">
        <v>0.53</v>
      </c>
    </row>
    <row r="35" spans="2:8">
      <c r="B35" s="1" t="s">
        <v>1102</v>
      </c>
      <c r="C35" s="18" t="s">
        <v>376</v>
      </c>
      <c r="D35" s="1" t="s">
        <v>419</v>
      </c>
      <c r="E35" s="1" t="s">
        <v>520</v>
      </c>
      <c r="F35" s="4">
        <v>25550</v>
      </c>
      <c r="G35" s="4">
        <v>96.45</v>
      </c>
      <c r="H35" s="4">
        <v>0.51</v>
      </c>
    </row>
    <row r="36" spans="2:8">
      <c r="B36" s="1" t="s">
        <v>1085</v>
      </c>
      <c r="C36" s="18" t="s">
        <v>376</v>
      </c>
      <c r="D36" s="1" t="s">
        <v>396</v>
      </c>
      <c r="E36" s="1" t="s">
        <v>429</v>
      </c>
      <c r="F36" s="4">
        <v>12300</v>
      </c>
      <c r="G36" s="4">
        <v>91.44</v>
      </c>
      <c r="H36" s="4">
        <v>0.49</v>
      </c>
    </row>
    <row r="37" spans="2:8">
      <c r="B37" s="1" t="s">
        <v>1146</v>
      </c>
      <c r="C37" s="18" t="s">
        <v>376</v>
      </c>
      <c r="D37" s="1" t="s">
        <v>426</v>
      </c>
      <c r="E37" s="1" t="s">
        <v>440</v>
      </c>
      <c r="F37" s="4">
        <v>12600</v>
      </c>
      <c r="G37" s="4">
        <v>81.84</v>
      </c>
      <c r="H37" s="4">
        <v>0.43</v>
      </c>
    </row>
    <row r="38" spans="2:8">
      <c r="B38" s="1" t="s">
        <v>1510</v>
      </c>
      <c r="C38" s="18" t="s">
        <v>376</v>
      </c>
      <c r="D38" s="1" t="s">
        <v>417</v>
      </c>
      <c r="E38" s="1" t="s">
        <v>524</v>
      </c>
      <c r="F38" s="4">
        <v>8591</v>
      </c>
      <c r="G38" s="4">
        <v>79.64</v>
      </c>
      <c r="H38" s="4">
        <v>0.42</v>
      </c>
    </row>
    <row r="39" spans="2:8">
      <c r="B39" s="1" t="s">
        <v>1095</v>
      </c>
      <c r="C39" s="18" t="s">
        <v>376</v>
      </c>
      <c r="D39" s="1" t="s">
        <v>389</v>
      </c>
      <c r="E39" s="1" t="s">
        <v>390</v>
      </c>
      <c r="F39" s="4">
        <v>3000</v>
      </c>
      <c r="G39" s="4">
        <v>77.59</v>
      </c>
      <c r="H39" s="4">
        <v>0.41</v>
      </c>
    </row>
    <row r="40" spans="2:8">
      <c r="B40" s="1" t="s">
        <v>1084</v>
      </c>
      <c r="C40" s="18" t="s">
        <v>376</v>
      </c>
      <c r="D40" s="1" t="s">
        <v>410</v>
      </c>
      <c r="E40" s="1" t="s">
        <v>411</v>
      </c>
      <c r="F40" s="4">
        <v>1650</v>
      </c>
      <c r="G40" s="4">
        <v>77.19</v>
      </c>
      <c r="H40" s="4">
        <v>0.41</v>
      </c>
    </row>
    <row r="41" spans="2:8">
      <c r="B41" s="1" t="s">
        <v>1079</v>
      </c>
      <c r="C41" s="18" t="s">
        <v>376</v>
      </c>
      <c r="D41" s="1" t="s">
        <v>467</v>
      </c>
      <c r="E41" s="1" t="s">
        <v>530</v>
      </c>
      <c r="F41" s="4">
        <v>1500</v>
      </c>
      <c r="G41" s="4">
        <v>75.2</v>
      </c>
      <c r="H41" s="4">
        <v>0.4</v>
      </c>
    </row>
    <row r="42" spans="2:8">
      <c r="B42" s="1" t="s">
        <v>1159</v>
      </c>
      <c r="C42" s="18" t="s">
        <v>376</v>
      </c>
      <c r="D42" s="1" t="s">
        <v>385</v>
      </c>
      <c r="E42" s="1" t="s">
        <v>525</v>
      </c>
      <c r="F42" s="4">
        <v>5286</v>
      </c>
      <c r="G42" s="4">
        <v>73.849999999999994</v>
      </c>
      <c r="H42" s="4">
        <v>0.39</v>
      </c>
    </row>
    <row r="43" spans="2:8">
      <c r="B43" s="1" t="s">
        <v>1094</v>
      </c>
      <c r="C43" s="18" t="s">
        <v>376</v>
      </c>
      <c r="D43" s="1" t="s">
        <v>396</v>
      </c>
      <c r="E43" s="1" t="s">
        <v>529</v>
      </c>
      <c r="F43" s="4">
        <v>2000</v>
      </c>
      <c r="G43" s="4">
        <v>67.66</v>
      </c>
      <c r="H43" s="4">
        <v>0.36</v>
      </c>
    </row>
    <row r="44" spans="2:8">
      <c r="B44" s="1" t="s">
        <v>1138</v>
      </c>
      <c r="C44" s="18" t="s">
        <v>376</v>
      </c>
      <c r="D44" s="1" t="s">
        <v>419</v>
      </c>
      <c r="E44" s="1" t="s">
        <v>428</v>
      </c>
      <c r="F44" s="4">
        <v>3000</v>
      </c>
      <c r="G44" s="4">
        <v>66.47</v>
      </c>
      <c r="H44" s="4">
        <v>0.35</v>
      </c>
    </row>
    <row r="45" spans="2:8">
      <c r="B45" s="1" t="s">
        <v>1148</v>
      </c>
      <c r="C45" s="18" t="s">
        <v>376</v>
      </c>
      <c r="D45" s="1" t="s">
        <v>426</v>
      </c>
      <c r="E45" s="1" t="s">
        <v>526</v>
      </c>
      <c r="F45" s="4">
        <v>11600</v>
      </c>
      <c r="G45" s="4">
        <v>65.05</v>
      </c>
      <c r="H45" s="4">
        <v>0.35</v>
      </c>
    </row>
    <row r="46" spans="2:8">
      <c r="B46" s="1" t="s">
        <v>1547</v>
      </c>
      <c r="C46" s="18" t="s">
        <v>376</v>
      </c>
      <c r="D46" s="1" t="s">
        <v>385</v>
      </c>
      <c r="E46" s="1" t="s">
        <v>521</v>
      </c>
      <c r="F46" s="4">
        <v>5000</v>
      </c>
      <c r="G46" s="4">
        <v>64.5</v>
      </c>
      <c r="H46" s="4">
        <v>0.34</v>
      </c>
    </row>
    <row r="47" spans="2:8">
      <c r="B47" s="1" t="s">
        <v>1513</v>
      </c>
      <c r="C47" s="18" t="s">
        <v>376</v>
      </c>
      <c r="D47" s="1" t="s">
        <v>438</v>
      </c>
      <c r="E47" s="1" t="s">
        <v>531</v>
      </c>
      <c r="F47" s="4">
        <v>4495</v>
      </c>
      <c r="G47" s="4">
        <v>64.38</v>
      </c>
      <c r="H47" s="4">
        <v>0.34</v>
      </c>
    </row>
    <row r="48" spans="2:8">
      <c r="B48" s="1" t="s">
        <v>1514</v>
      </c>
      <c r="C48" s="18" t="s">
        <v>376</v>
      </c>
      <c r="D48" s="1" t="s">
        <v>527</v>
      </c>
      <c r="E48" s="1" t="s">
        <v>528</v>
      </c>
      <c r="F48" s="4">
        <v>13000</v>
      </c>
      <c r="G48" s="4">
        <v>63.89</v>
      </c>
      <c r="H48" s="4">
        <v>0.34</v>
      </c>
    </row>
    <row r="49" spans="2:8">
      <c r="B49" s="1" t="s">
        <v>535</v>
      </c>
      <c r="C49" s="18" t="s">
        <v>376</v>
      </c>
      <c r="D49" s="1" t="s">
        <v>396</v>
      </c>
      <c r="E49" s="1" t="s">
        <v>536</v>
      </c>
      <c r="F49" s="4">
        <v>10000</v>
      </c>
      <c r="G49" s="4">
        <v>62.83</v>
      </c>
      <c r="H49" s="4">
        <v>0.33</v>
      </c>
    </row>
    <row r="50" spans="2:8">
      <c r="B50" s="1" t="s">
        <v>1171</v>
      </c>
      <c r="C50" s="18" t="s">
        <v>376</v>
      </c>
      <c r="D50" s="1" t="s">
        <v>381</v>
      </c>
      <c r="E50" s="1" t="s">
        <v>405</v>
      </c>
      <c r="F50" s="4">
        <v>1250</v>
      </c>
      <c r="G50" s="4">
        <v>59.75</v>
      </c>
      <c r="H50" s="4">
        <v>0.32</v>
      </c>
    </row>
    <row r="51" spans="2:8">
      <c r="B51" s="1" t="s">
        <v>1515</v>
      </c>
      <c r="C51" s="18" t="s">
        <v>376</v>
      </c>
      <c r="D51" s="1" t="s">
        <v>396</v>
      </c>
      <c r="E51" s="1" t="s">
        <v>532</v>
      </c>
      <c r="F51" s="4">
        <v>10000</v>
      </c>
      <c r="G51" s="4">
        <v>59.12</v>
      </c>
      <c r="H51" s="4">
        <v>0.31</v>
      </c>
    </row>
    <row r="52" spans="2:8">
      <c r="B52" s="1" t="s">
        <v>1202</v>
      </c>
      <c r="C52" s="18" t="s">
        <v>376</v>
      </c>
      <c r="D52" s="1" t="s">
        <v>436</v>
      </c>
      <c r="E52" s="1" t="s">
        <v>437</v>
      </c>
      <c r="F52" s="4">
        <v>11900</v>
      </c>
      <c r="G52" s="4">
        <v>55.98</v>
      </c>
      <c r="H52" s="4">
        <v>0.3</v>
      </c>
    </row>
    <row r="53" spans="2:8">
      <c r="B53" s="1" t="s">
        <v>1469</v>
      </c>
      <c r="C53" s="18" t="s">
        <v>376</v>
      </c>
      <c r="D53" s="1" t="s">
        <v>400</v>
      </c>
      <c r="E53" s="1" t="s">
        <v>401</v>
      </c>
      <c r="F53" s="4">
        <v>5240</v>
      </c>
      <c r="G53" s="4">
        <v>55.19</v>
      </c>
      <c r="H53" s="4">
        <v>0.28999999999999998</v>
      </c>
    </row>
    <row r="54" spans="2:8">
      <c r="B54" s="1" t="s">
        <v>1201</v>
      </c>
      <c r="C54" s="18" t="s">
        <v>376</v>
      </c>
      <c r="D54" s="1" t="s">
        <v>426</v>
      </c>
      <c r="E54" s="1" t="s">
        <v>533</v>
      </c>
      <c r="F54" s="4">
        <v>4600</v>
      </c>
      <c r="G54" s="4">
        <v>55.02</v>
      </c>
      <c r="H54" s="4">
        <v>0.28999999999999998</v>
      </c>
    </row>
    <row r="55" spans="2:8">
      <c r="B55" s="1" t="s">
        <v>1091</v>
      </c>
      <c r="C55" s="18" t="s">
        <v>376</v>
      </c>
      <c r="D55" s="1" t="s">
        <v>377</v>
      </c>
      <c r="E55" s="1" t="s">
        <v>387</v>
      </c>
      <c r="F55" s="4">
        <v>3000</v>
      </c>
      <c r="G55" s="4">
        <v>53.88</v>
      </c>
      <c r="H55" s="4">
        <v>0.28999999999999998</v>
      </c>
    </row>
    <row r="56" spans="2:8">
      <c r="B56" s="1" t="s">
        <v>1078</v>
      </c>
      <c r="C56" s="18" t="s">
        <v>376</v>
      </c>
      <c r="D56" s="1" t="s">
        <v>538</v>
      </c>
      <c r="E56" s="1" t="s">
        <v>539</v>
      </c>
      <c r="F56" s="4">
        <v>1650</v>
      </c>
      <c r="G56" s="4">
        <v>53.61</v>
      </c>
      <c r="H56" s="4">
        <v>0.28000000000000003</v>
      </c>
    </row>
    <row r="57" spans="2:8">
      <c r="B57" s="1" t="s">
        <v>1140</v>
      </c>
      <c r="C57" s="18" t="s">
        <v>376</v>
      </c>
      <c r="D57" s="1" t="s">
        <v>426</v>
      </c>
      <c r="E57" s="1" t="s">
        <v>427</v>
      </c>
      <c r="F57" s="4">
        <v>3800</v>
      </c>
      <c r="G57" s="4">
        <v>53.25</v>
      </c>
      <c r="H57" s="4">
        <v>0.28000000000000003</v>
      </c>
    </row>
    <row r="58" spans="2:8">
      <c r="B58" s="1" t="s">
        <v>1144</v>
      </c>
      <c r="C58" s="18" t="s">
        <v>376</v>
      </c>
      <c r="D58" s="1" t="s">
        <v>389</v>
      </c>
      <c r="E58" s="1" t="s">
        <v>537</v>
      </c>
      <c r="F58" s="4">
        <v>3500</v>
      </c>
      <c r="G58" s="4">
        <v>52.35</v>
      </c>
      <c r="H58" s="4">
        <v>0.28000000000000003</v>
      </c>
    </row>
    <row r="59" spans="2:8">
      <c r="B59" s="1" t="s">
        <v>1165</v>
      </c>
      <c r="C59" s="18" t="s">
        <v>376</v>
      </c>
      <c r="D59" s="1" t="s">
        <v>398</v>
      </c>
      <c r="E59" s="1" t="s">
        <v>399</v>
      </c>
      <c r="F59" s="4">
        <v>70</v>
      </c>
      <c r="G59" s="4">
        <v>51.34</v>
      </c>
      <c r="H59" s="4">
        <v>0.27</v>
      </c>
    </row>
    <row r="60" spans="2:8">
      <c r="B60" s="1" t="s">
        <v>1521</v>
      </c>
      <c r="C60" s="18" t="s">
        <v>376</v>
      </c>
      <c r="D60" s="1" t="s">
        <v>410</v>
      </c>
      <c r="E60" s="1" t="s">
        <v>541</v>
      </c>
      <c r="F60" s="4">
        <v>985</v>
      </c>
      <c r="G60" s="4">
        <v>49.79</v>
      </c>
      <c r="H60" s="4">
        <v>0.26</v>
      </c>
    </row>
    <row r="61" spans="2:8">
      <c r="B61" s="1" t="s">
        <v>1578</v>
      </c>
      <c r="C61" s="18" t="s">
        <v>376</v>
      </c>
      <c r="D61" s="1" t="s">
        <v>394</v>
      </c>
      <c r="E61" s="1" t="s">
        <v>540</v>
      </c>
      <c r="F61" s="4">
        <v>6858</v>
      </c>
      <c r="G61" s="4">
        <v>48.01</v>
      </c>
      <c r="H61" s="4">
        <v>0.25</v>
      </c>
    </row>
    <row r="62" spans="2:8">
      <c r="B62" s="2" t="s">
        <v>449</v>
      </c>
      <c r="C62" s="20"/>
      <c r="D62" s="2"/>
      <c r="E62" s="2"/>
      <c r="F62" s="8"/>
      <c r="G62" s="8">
        <f>SUM(G12:G61)</f>
        <v>5374.8500000000013</v>
      </c>
      <c r="H62" s="8">
        <f>SUM(H12:H61)</f>
        <v>28.48</v>
      </c>
    </row>
    <row r="63" spans="2:8">
      <c r="B63" s="5" t="s">
        <v>343</v>
      </c>
      <c r="C63" s="19" t="s">
        <v>344</v>
      </c>
      <c r="D63" s="5" t="s">
        <v>345</v>
      </c>
      <c r="E63" s="5" t="s">
        <v>346</v>
      </c>
      <c r="F63" s="6" t="s">
        <v>347</v>
      </c>
      <c r="G63" s="6" t="s">
        <v>348</v>
      </c>
      <c r="H63" s="6" t="s">
        <v>349</v>
      </c>
    </row>
    <row r="64" spans="2:8">
      <c r="B64" s="2" t="s">
        <v>350</v>
      </c>
    </row>
    <row r="65" spans="2:8">
      <c r="B65" s="2" t="s">
        <v>351</v>
      </c>
    </row>
    <row r="66" spans="2:8">
      <c r="B66" s="2" t="s">
        <v>352</v>
      </c>
    </row>
    <row r="67" spans="2:8">
      <c r="B67" s="1" t="s">
        <v>711</v>
      </c>
      <c r="C67" s="18">
        <v>4.99</v>
      </c>
      <c r="D67" s="1" t="s">
        <v>354</v>
      </c>
      <c r="E67" s="1" t="s">
        <v>712</v>
      </c>
      <c r="F67" s="4">
        <v>2500000</v>
      </c>
      <c r="G67" s="4">
        <v>2613.17</v>
      </c>
      <c r="H67" s="4">
        <v>13.86</v>
      </c>
    </row>
    <row r="68" spans="2:8">
      <c r="B68" s="1" t="s">
        <v>548</v>
      </c>
      <c r="C68" s="18">
        <v>5.84</v>
      </c>
      <c r="D68" s="1" t="s">
        <v>354</v>
      </c>
      <c r="E68" s="1" t="s">
        <v>549</v>
      </c>
      <c r="F68" s="4">
        <v>1000000</v>
      </c>
      <c r="G68" s="4">
        <v>1053.3599999999999</v>
      </c>
      <c r="H68" s="4">
        <v>5.59</v>
      </c>
    </row>
    <row r="69" spans="2:8">
      <c r="B69" s="1" t="s">
        <v>25</v>
      </c>
      <c r="C69" s="18">
        <v>4.37</v>
      </c>
      <c r="D69" s="1" t="s">
        <v>354</v>
      </c>
      <c r="E69" s="1" t="s">
        <v>26</v>
      </c>
      <c r="F69" s="4">
        <v>916800</v>
      </c>
      <c r="G69" s="4">
        <v>938.01</v>
      </c>
      <c r="H69" s="4">
        <v>4.9800000000000004</v>
      </c>
    </row>
    <row r="70" spans="2:8">
      <c r="B70" s="1" t="s">
        <v>1623</v>
      </c>
      <c r="C70" s="18">
        <v>6.08</v>
      </c>
      <c r="D70" s="1" t="s">
        <v>354</v>
      </c>
      <c r="E70" s="1" t="s">
        <v>1624</v>
      </c>
      <c r="F70" s="4">
        <v>550000</v>
      </c>
      <c r="G70" s="4">
        <v>601.53</v>
      </c>
      <c r="H70" s="4">
        <v>3.19</v>
      </c>
    </row>
    <row r="71" spans="2:8">
      <c r="B71" s="1" t="s">
        <v>1625</v>
      </c>
      <c r="C71" s="18">
        <v>5.7</v>
      </c>
      <c r="D71" s="1" t="s">
        <v>354</v>
      </c>
      <c r="E71" s="1" t="s">
        <v>1626</v>
      </c>
      <c r="F71" s="4">
        <v>500000</v>
      </c>
      <c r="G71" s="4">
        <v>541.37</v>
      </c>
      <c r="H71" s="4">
        <v>2.87</v>
      </c>
    </row>
    <row r="72" spans="2:8">
      <c r="B72" s="1" t="s">
        <v>1627</v>
      </c>
      <c r="C72" s="18">
        <v>6.8</v>
      </c>
      <c r="D72" s="1" t="s">
        <v>354</v>
      </c>
      <c r="E72" s="1" t="s">
        <v>1628</v>
      </c>
      <c r="F72" s="4">
        <v>500000</v>
      </c>
      <c r="G72" s="4">
        <v>539.64</v>
      </c>
      <c r="H72" s="4">
        <v>2.86</v>
      </c>
    </row>
    <row r="73" spans="2:8">
      <c r="B73" s="1" t="s">
        <v>1629</v>
      </c>
      <c r="C73" s="18">
        <v>5.48</v>
      </c>
      <c r="D73" s="1" t="s">
        <v>354</v>
      </c>
      <c r="E73" s="1" t="s">
        <v>1630</v>
      </c>
      <c r="F73" s="4">
        <v>350000</v>
      </c>
      <c r="G73" s="4">
        <v>377.45</v>
      </c>
      <c r="H73" s="4">
        <v>2</v>
      </c>
    </row>
    <row r="74" spans="2:8">
      <c r="B74" s="2" t="s">
        <v>356</v>
      </c>
      <c r="C74" s="20"/>
      <c r="D74" s="2"/>
      <c r="E74" s="2"/>
      <c r="F74" s="8"/>
      <c r="G74" s="8">
        <f>SUM(G63:G73)</f>
        <v>6664.53</v>
      </c>
      <c r="H74" s="8">
        <f>SUM(H63:H73)</f>
        <v>35.35</v>
      </c>
    </row>
    <row r="75" spans="2:8">
      <c r="B75" s="2" t="s">
        <v>556</v>
      </c>
    </row>
    <row r="76" spans="2:8">
      <c r="B76" s="1" t="s">
        <v>568</v>
      </c>
      <c r="C76" s="18">
        <v>5.65</v>
      </c>
      <c r="D76" s="1" t="s">
        <v>557</v>
      </c>
      <c r="E76" s="1" t="s">
        <v>569</v>
      </c>
      <c r="F76" s="4">
        <v>100</v>
      </c>
      <c r="G76" s="4">
        <v>1045.69</v>
      </c>
      <c r="H76" s="4">
        <v>5.55</v>
      </c>
    </row>
    <row r="77" spans="2:8">
      <c r="B77" s="1" t="s">
        <v>1440</v>
      </c>
      <c r="C77" s="18">
        <v>5.92</v>
      </c>
      <c r="D77" s="1" t="s">
        <v>557</v>
      </c>
      <c r="E77" s="1" t="s">
        <v>559</v>
      </c>
      <c r="F77" s="4">
        <v>100</v>
      </c>
      <c r="G77" s="4">
        <v>994.68</v>
      </c>
      <c r="H77" s="4">
        <v>5.28</v>
      </c>
    </row>
    <row r="78" spans="2:8">
      <c r="B78" s="1" t="s">
        <v>1383</v>
      </c>
      <c r="C78" s="18">
        <v>6.71</v>
      </c>
      <c r="D78" s="1" t="s">
        <v>557</v>
      </c>
      <c r="E78" s="1" t="s">
        <v>560</v>
      </c>
      <c r="F78" s="4">
        <v>100</v>
      </c>
      <c r="G78" s="4">
        <v>987.36</v>
      </c>
      <c r="H78" s="4">
        <v>5.24</v>
      </c>
    </row>
    <row r="79" spans="2:8">
      <c r="B79" s="1" t="s">
        <v>1393</v>
      </c>
      <c r="C79" s="18">
        <v>6.79</v>
      </c>
      <c r="D79" s="1" t="s">
        <v>883</v>
      </c>
      <c r="E79" s="1" t="s">
        <v>884</v>
      </c>
      <c r="F79" s="4">
        <v>80</v>
      </c>
      <c r="G79" s="4">
        <v>780.69</v>
      </c>
      <c r="H79" s="4">
        <v>4.1399999999999997</v>
      </c>
    </row>
    <row r="80" spans="2:8">
      <c r="B80" s="1" t="s">
        <v>1631</v>
      </c>
      <c r="C80" s="18">
        <v>3.6</v>
      </c>
      <c r="D80" s="1" t="s">
        <v>1632</v>
      </c>
      <c r="E80" s="1" t="s">
        <v>1633</v>
      </c>
      <c r="F80" s="4">
        <v>50</v>
      </c>
      <c r="G80" s="4">
        <v>505.36</v>
      </c>
      <c r="H80" s="4">
        <v>2.68</v>
      </c>
    </row>
    <row r="81" spans="2:8">
      <c r="B81" s="1" t="s">
        <v>1426</v>
      </c>
      <c r="C81" s="18">
        <v>6.76</v>
      </c>
      <c r="D81" s="1" t="s">
        <v>557</v>
      </c>
      <c r="E81" s="1" t="s">
        <v>561</v>
      </c>
      <c r="F81" s="4">
        <v>50</v>
      </c>
      <c r="G81" s="4">
        <v>491.85</v>
      </c>
      <c r="H81" s="4">
        <v>2.61</v>
      </c>
    </row>
    <row r="82" spans="2:8">
      <c r="B82" s="2" t="s">
        <v>578</v>
      </c>
      <c r="C82" s="20"/>
      <c r="D82" s="2"/>
      <c r="E82" s="2"/>
      <c r="F82" s="8"/>
      <c r="G82" s="8">
        <f>SUM(G75:G81)</f>
        <v>4805.63</v>
      </c>
      <c r="H82" s="8">
        <f>SUM(H75:H81)</f>
        <v>25.5</v>
      </c>
    </row>
    <row r="83" spans="2:8">
      <c r="B83" s="2" t="s">
        <v>357</v>
      </c>
    </row>
    <row r="84" spans="2:8">
      <c r="B84" s="1" t="s">
        <v>1452</v>
      </c>
      <c r="C84" s="18">
        <v>4.68</v>
      </c>
      <c r="D84" s="1" t="s">
        <v>359</v>
      </c>
      <c r="E84" s="1" t="s">
        <v>583</v>
      </c>
      <c r="F84" s="4">
        <v>200</v>
      </c>
      <c r="G84" s="4">
        <v>979.18</v>
      </c>
      <c r="H84" s="4">
        <v>5.19</v>
      </c>
    </row>
    <row r="85" spans="2:8">
      <c r="B85" s="1" t="s">
        <v>1408</v>
      </c>
      <c r="C85" s="18">
        <v>5</v>
      </c>
      <c r="D85" s="1" t="s">
        <v>359</v>
      </c>
      <c r="E85" s="1" t="s">
        <v>584</v>
      </c>
      <c r="F85" s="4">
        <v>100</v>
      </c>
      <c r="G85" s="4">
        <v>484.02</v>
      </c>
      <c r="H85" s="4">
        <v>2.57</v>
      </c>
    </row>
    <row r="86" spans="2:8">
      <c r="B86" s="2" t="s">
        <v>360</v>
      </c>
      <c r="C86" s="20"/>
      <c r="D86" s="2"/>
      <c r="E86" s="2"/>
      <c r="F86" s="8"/>
      <c r="G86" s="8">
        <f>SUM(G83:G85)</f>
        <v>1463.1999999999998</v>
      </c>
      <c r="H86" s="8">
        <f>SUM(H83:H85)</f>
        <v>7.76</v>
      </c>
    </row>
    <row r="87" spans="2:8">
      <c r="B87" s="2" t="s">
        <v>585</v>
      </c>
      <c r="C87" s="20"/>
      <c r="D87" s="2"/>
      <c r="E87" s="2"/>
      <c r="F87" s="8"/>
      <c r="G87" s="8">
        <v>307.69</v>
      </c>
      <c r="H87" s="8">
        <v>1.63</v>
      </c>
    </row>
    <row r="88" spans="2:8">
      <c r="B88" s="2" t="s">
        <v>361</v>
      </c>
      <c r="C88" s="20"/>
      <c r="D88" s="2"/>
      <c r="E88" s="2"/>
      <c r="F88" s="8"/>
      <c r="G88" s="8">
        <v>18615.900000000001</v>
      </c>
      <c r="H88" s="8">
        <v>98.76</v>
      </c>
    </row>
    <row r="89" spans="2:8">
      <c r="B89" s="2" t="s">
        <v>362</v>
      </c>
      <c r="C89" s="20"/>
      <c r="D89" s="2"/>
      <c r="E89" s="2"/>
      <c r="F89" s="8"/>
      <c r="G89" s="8">
        <v>233.87064980000156</v>
      </c>
      <c r="H89" s="8">
        <v>1.2399999999999949</v>
      </c>
    </row>
    <row r="90" spans="2:8">
      <c r="B90" s="2" t="s">
        <v>363</v>
      </c>
      <c r="C90" s="20"/>
      <c r="D90" s="2"/>
      <c r="E90" s="2"/>
      <c r="F90" s="8"/>
      <c r="G90" s="8">
        <v>18849.770649800001</v>
      </c>
      <c r="H90" s="8">
        <v>100</v>
      </c>
    </row>
    <row r="91" spans="2:8">
      <c r="B91" s="1" t="s">
        <v>364</v>
      </c>
    </row>
    <row r="92" spans="2:8">
      <c r="B92" s="1" t="s">
        <v>365</v>
      </c>
    </row>
    <row r="93" spans="2:8">
      <c r="B93" s="2" t="s">
        <v>366</v>
      </c>
      <c r="C93" s="21">
        <v>44530</v>
      </c>
    </row>
    <row r="94" spans="2:8" ht="25.5">
      <c r="B94" s="9" t="s">
        <v>367</v>
      </c>
      <c r="C94" s="18" t="s">
        <v>368</v>
      </c>
    </row>
    <row r="95" spans="2:8">
      <c r="B95" s="2"/>
    </row>
    <row r="96" spans="2:8">
      <c r="B96" s="2" t="s">
        <v>369</v>
      </c>
    </row>
    <row r="97" spans="2:3">
      <c r="B97" s="2" t="s">
        <v>370</v>
      </c>
    </row>
    <row r="98" spans="2:3">
      <c r="B98" s="2" t="s">
        <v>1634</v>
      </c>
      <c r="C98" s="20"/>
    </row>
    <row r="99" spans="2:3">
      <c r="B99" s="2" t="s">
        <v>1635</v>
      </c>
      <c r="C99" s="20"/>
    </row>
    <row r="100" spans="2:3">
      <c r="B100" s="2" t="s">
        <v>1636</v>
      </c>
      <c r="C100" s="20"/>
    </row>
    <row r="101" spans="2:3">
      <c r="B101" s="2" t="s">
        <v>1637</v>
      </c>
      <c r="C101" s="20"/>
    </row>
    <row r="102" spans="2:3">
      <c r="B102" s="2" t="s">
        <v>371</v>
      </c>
      <c r="C102" s="20"/>
    </row>
    <row r="103" spans="2:3">
      <c r="B103" s="38" t="s">
        <v>1638</v>
      </c>
    </row>
    <row r="104" spans="2:3">
      <c r="B104" s="2" t="s">
        <v>372</v>
      </c>
    </row>
  </sheetData>
  <mergeCells count="3">
    <mergeCell ref="B1:E1"/>
    <mergeCell ref="C3:C6"/>
    <mergeCell ref="D3:D6"/>
  </mergeCells>
  <hyperlinks>
    <hyperlink ref="A1" location="Index!A1" display="Index" xr:uid="{B056D2AB-CB0A-47B5-8B14-922D2125B2FD}"/>
  </hyperlinks>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A37A-EBA1-4376-912D-052F1D61C144}">
  <dimension ref="A1:IV126"/>
  <sheetViews>
    <sheetView workbookViewId="0">
      <selection activeCell="B1" sqref="B1:E1"/>
    </sheetView>
  </sheetViews>
  <sheetFormatPr defaultRowHeight="12.75"/>
  <cols>
    <col min="1" max="1" width="5.42578125" style="1" bestFit="1" customWidth="1"/>
    <col min="2" max="2" width="101.42578125" style="1" bestFit="1" customWidth="1"/>
    <col min="3" max="3" width="25.7109375" style="18" customWidth="1"/>
    <col min="4" max="4" width="25.7109375" style="1" customWidth="1"/>
    <col min="5" max="5" width="14.7109375" style="1" bestFit="1" customWidth="1"/>
    <col min="6" max="6" width="11.5703125" style="4" bestFit="1" customWidth="1"/>
    <col min="7" max="7" width="18.140625" style="4" bestFit="1" customWidth="1"/>
    <col min="8" max="8" width="9.140625" style="4"/>
    <col min="9" max="16384" width="9.140625" style="1"/>
  </cols>
  <sheetData>
    <row r="1" spans="1:256">
      <c r="A1" s="3" t="s">
        <v>248</v>
      </c>
      <c r="B1" s="375" t="s">
        <v>268</v>
      </c>
      <c r="C1" s="375"/>
      <c r="D1" s="375"/>
      <c r="E1" s="375"/>
    </row>
    <row r="2" spans="1:256" ht="13.5" thickBot="1"/>
    <row r="3" spans="1:256" ht="15">
      <c r="A3" s="10"/>
      <c r="B3" s="22" t="s">
        <v>1639</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4" t="s">
        <v>1640</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960</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
      <c r="A7" s="10"/>
      <c r="B7" s="24" t="s">
        <v>1641</v>
      </c>
      <c r="C7" s="377"/>
      <c r="D7" s="380"/>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ht="15.75" thickBot="1">
      <c r="A8" s="10"/>
      <c r="B8" s="25" t="s">
        <v>1642</v>
      </c>
      <c r="C8" s="378"/>
      <c r="D8" s="381"/>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A9" s="10"/>
      <c r="B9" s="10"/>
      <c r="C9" s="12" t="s">
        <v>963</v>
      </c>
      <c r="D9" s="12" t="s">
        <v>964</v>
      </c>
      <c r="E9" s="10"/>
      <c r="F9" s="16"/>
      <c r="G9" s="16"/>
      <c r="H9" s="16"/>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row>
    <row r="11" spans="1:256" ht="15">
      <c r="B11" s="416"/>
      <c r="C11" s="416"/>
      <c r="D11" s="416"/>
      <c r="E11" s="416"/>
    </row>
    <row r="12" spans="1:256">
      <c r="B12" s="415" t="s">
        <v>1643</v>
      </c>
      <c r="C12" s="415"/>
      <c r="D12" s="415"/>
      <c r="E12" s="415"/>
    </row>
    <row r="13" spans="1:256">
      <c r="B13" s="48" t="s">
        <v>1644</v>
      </c>
      <c r="C13" s="415" t="s">
        <v>1645</v>
      </c>
      <c r="D13" s="415" t="s">
        <v>1646</v>
      </c>
      <c r="E13" s="415" t="s">
        <v>1647</v>
      </c>
    </row>
    <row r="14" spans="1:256">
      <c r="B14" s="48" t="s">
        <v>1648</v>
      </c>
      <c r="C14" s="415"/>
      <c r="D14" s="415"/>
      <c r="E14" s="415"/>
    </row>
    <row r="15" spans="1:256">
      <c r="B15" s="49" t="s">
        <v>1649</v>
      </c>
      <c r="C15" s="50"/>
      <c r="D15" s="50" t="s">
        <v>1650</v>
      </c>
      <c r="E15" s="50"/>
    </row>
    <row r="16" spans="1:256">
      <c r="B16" s="49" t="s">
        <v>1651</v>
      </c>
      <c r="C16" s="50"/>
      <c r="D16" s="50"/>
      <c r="E16" s="50"/>
    </row>
    <row r="17" spans="2:8">
      <c r="B17" s="49" t="s">
        <v>1652</v>
      </c>
      <c r="C17" s="50"/>
      <c r="D17" s="50"/>
      <c r="E17" s="50"/>
    </row>
    <row r="18" spans="2:8">
      <c r="B18" s="51" t="s">
        <v>3102</v>
      </c>
      <c r="C18" s="48"/>
      <c r="D18" s="48"/>
      <c r="E18"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854</v>
      </c>
      <c r="C26" s="18">
        <v>3.76</v>
      </c>
      <c r="D26" s="1" t="s">
        <v>354</v>
      </c>
      <c r="E26" s="1" t="s">
        <v>855</v>
      </c>
      <c r="F26" s="4">
        <v>95500000</v>
      </c>
      <c r="G26" s="4">
        <v>95860.23</v>
      </c>
      <c r="H26" s="4">
        <v>14.8</v>
      </c>
    </row>
    <row r="27" spans="2:8">
      <c r="B27" s="1" t="s">
        <v>353</v>
      </c>
      <c r="C27" s="18">
        <v>3.47</v>
      </c>
      <c r="D27" s="1" t="s">
        <v>354</v>
      </c>
      <c r="E27" s="1" t="s">
        <v>355</v>
      </c>
      <c r="F27" s="4">
        <v>15074700</v>
      </c>
      <c r="G27" s="4">
        <v>15158.89</v>
      </c>
      <c r="H27" s="4">
        <v>2.34</v>
      </c>
    </row>
    <row r="28" spans="2:8">
      <c r="B28" s="1" t="s">
        <v>18</v>
      </c>
      <c r="C28" s="18">
        <v>4.26</v>
      </c>
      <c r="D28" s="1" t="s">
        <v>354</v>
      </c>
      <c r="E28" s="1" t="s">
        <v>19</v>
      </c>
      <c r="F28" s="4">
        <v>10000000</v>
      </c>
      <c r="G28" s="4">
        <v>10218.280000000001</v>
      </c>
      <c r="H28" s="4">
        <v>1.58</v>
      </c>
    </row>
    <row r="29" spans="2:8">
      <c r="B29" s="1" t="s">
        <v>115</v>
      </c>
      <c r="C29" s="18">
        <v>3.91</v>
      </c>
      <c r="D29" s="1" t="s">
        <v>354</v>
      </c>
      <c r="E29" s="1" t="s">
        <v>116</v>
      </c>
      <c r="F29" s="4">
        <v>10000000</v>
      </c>
      <c r="G29" s="4">
        <v>10162.19</v>
      </c>
      <c r="H29" s="4">
        <v>1.57</v>
      </c>
    </row>
    <row r="30" spans="2:8">
      <c r="B30" s="1" t="s">
        <v>1653</v>
      </c>
      <c r="C30" s="18">
        <v>3.68</v>
      </c>
      <c r="D30" s="1" t="s">
        <v>354</v>
      </c>
      <c r="E30" s="1" t="s">
        <v>1654</v>
      </c>
      <c r="F30" s="4">
        <v>2400000</v>
      </c>
      <c r="G30" s="4">
        <v>2423.06</v>
      </c>
      <c r="H30" s="4">
        <v>0.37</v>
      </c>
    </row>
    <row r="31" spans="2:8">
      <c r="B31" s="1" t="s">
        <v>1655</v>
      </c>
      <c r="C31" s="18">
        <v>3.71</v>
      </c>
      <c r="D31" s="1" t="s">
        <v>354</v>
      </c>
      <c r="E31" s="1" t="s">
        <v>1656</v>
      </c>
      <c r="F31" s="4">
        <v>1100000</v>
      </c>
      <c r="G31" s="4">
        <v>1107.68</v>
      </c>
      <c r="H31" s="4">
        <v>0.17</v>
      </c>
    </row>
    <row r="32" spans="2:8">
      <c r="B32" s="1" t="s">
        <v>1657</v>
      </c>
      <c r="C32" s="18">
        <v>3.59</v>
      </c>
      <c r="D32" s="1" t="s">
        <v>354</v>
      </c>
      <c r="E32" s="1" t="s">
        <v>1658</v>
      </c>
      <c r="F32" s="4">
        <v>1100000</v>
      </c>
      <c r="G32" s="4">
        <v>1101.54</v>
      </c>
      <c r="H32" s="4">
        <v>0.17</v>
      </c>
    </row>
    <row r="33" spans="2:9">
      <c r="B33" s="1" t="s">
        <v>1659</v>
      </c>
      <c r="C33" s="18">
        <v>3.67</v>
      </c>
      <c r="D33" s="1" t="s">
        <v>354</v>
      </c>
      <c r="E33" s="1" t="s">
        <v>1660</v>
      </c>
      <c r="F33" s="4">
        <v>1000000</v>
      </c>
      <c r="G33" s="4">
        <v>1009.6</v>
      </c>
      <c r="H33" s="4">
        <v>0.16</v>
      </c>
    </row>
    <row r="34" spans="2:9">
      <c r="B34" s="1" t="s">
        <v>1661</v>
      </c>
      <c r="C34" s="18">
        <v>3.69</v>
      </c>
      <c r="D34" s="1" t="s">
        <v>354</v>
      </c>
      <c r="E34" s="1" t="s">
        <v>1662</v>
      </c>
      <c r="F34" s="4">
        <v>1000000</v>
      </c>
      <c r="G34" s="4">
        <v>1005.75</v>
      </c>
      <c r="H34" s="4">
        <v>0.16</v>
      </c>
    </row>
    <row r="35" spans="2:9">
      <c r="B35" s="1" t="s">
        <v>1663</v>
      </c>
      <c r="C35" s="18">
        <v>3.7</v>
      </c>
      <c r="D35" s="1" t="s">
        <v>354</v>
      </c>
      <c r="E35" s="1" t="s">
        <v>1664</v>
      </c>
      <c r="F35" s="4">
        <v>681400</v>
      </c>
      <c r="G35" s="4">
        <v>690.66</v>
      </c>
      <c r="H35" s="4">
        <v>0.11</v>
      </c>
    </row>
    <row r="36" spans="2:9">
      <c r="B36" s="1" t="s">
        <v>23</v>
      </c>
      <c r="C36" s="18">
        <v>4.34</v>
      </c>
      <c r="D36" s="1" t="s">
        <v>354</v>
      </c>
      <c r="E36" s="1" t="s">
        <v>24</v>
      </c>
      <c r="F36" s="4">
        <v>500000</v>
      </c>
      <c r="G36" s="4">
        <v>513.29999999999995</v>
      </c>
      <c r="H36" s="4">
        <v>0.08</v>
      </c>
    </row>
    <row r="37" spans="2:9">
      <c r="B37" s="1" t="s">
        <v>1665</v>
      </c>
      <c r="C37" s="18">
        <v>3.7</v>
      </c>
      <c r="D37" s="1" t="s">
        <v>354</v>
      </c>
      <c r="E37" s="1" t="s">
        <v>1666</v>
      </c>
      <c r="F37" s="4">
        <v>500000</v>
      </c>
      <c r="G37" s="4">
        <v>503.47</v>
      </c>
      <c r="H37" s="4">
        <v>0.08</v>
      </c>
    </row>
    <row r="38" spans="2:9">
      <c r="B38" s="1" t="s">
        <v>1667</v>
      </c>
      <c r="C38" s="18">
        <v>3.68</v>
      </c>
      <c r="D38" s="1" t="s">
        <v>354</v>
      </c>
      <c r="E38" s="1" t="s">
        <v>1668</v>
      </c>
      <c r="F38" s="4">
        <v>500000</v>
      </c>
      <c r="G38" s="4">
        <v>502.49</v>
      </c>
      <c r="H38" s="4">
        <v>0.08</v>
      </c>
    </row>
    <row r="39" spans="2:9">
      <c r="B39" s="1" t="s">
        <v>1669</v>
      </c>
      <c r="C39" s="18">
        <v>4.38</v>
      </c>
      <c r="D39" s="1" t="s">
        <v>354</v>
      </c>
      <c r="E39" s="1" t="s">
        <v>1670</v>
      </c>
      <c r="F39" s="4">
        <v>300000</v>
      </c>
      <c r="G39" s="4">
        <v>305.51</v>
      </c>
      <c r="H39" s="4">
        <v>0.05</v>
      </c>
    </row>
    <row r="40" spans="2:9">
      <c r="B40" s="1" t="s">
        <v>1671</v>
      </c>
      <c r="C40" s="18">
        <v>3.7</v>
      </c>
      <c r="D40" s="1" t="s">
        <v>354</v>
      </c>
      <c r="E40" s="1" t="s">
        <v>1672</v>
      </c>
      <c r="F40" s="4">
        <v>300000</v>
      </c>
      <c r="G40" s="4">
        <v>301.49</v>
      </c>
      <c r="H40" s="4">
        <v>0.05</v>
      </c>
    </row>
    <row r="41" spans="2:9">
      <c r="B41" s="1" t="s">
        <v>1673</v>
      </c>
      <c r="C41" s="18">
        <v>4.18</v>
      </c>
      <c r="D41" s="1" t="s">
        <v>354</v>
      </c>
      <c r="E41" s="1" t="s">
        <v>1674</v>
      </c>
      <c r="F41" s="4">
        <v>190000</v>
      </c>
      <c r="G41" s="4">
        <v>193.73</v>
      </c>
      <c r="H41" s="4">
        <v>0.03</v>
      </c>
    </row>
    <row r="42" spans="2:9">
      <c r="B42" s="1" t="s">
        <v>1675</v>
      </c>
      <c r="C42" s="18">
        <v>3.7</v>
      </c>
      <c r="D42" s="1" t="s">
        <v>354</v>
      </c>
      <c r="E42" s="1" t="s">
        <v>1676</v>
      </c>
      <c r="F42" s="4">
        <v>118600</v>
      </c>
      <c r="G42" s="4">
        <v>120.22</v>
      </c>
      <c r="H42" s="4">
        <v>0.02</v>
      </c>
    </row>
    <row r="43" spans="2:9">
      <c r="B43" s="1" t="s">
        <v>1677</v>
      </c>
      <c r="C43" s="18">
        <v>4.1399999999999997</v>
      </c>
      <c r="D43" s="1" t="s">
        <v>354</v>
      </c>
      <c r="E43" s="1" t="s">
        <v>1678</v>
      </c>
      <c r="F43" s="4">
        <v>100000</v>
      </c>
      <c r="G43" s="4">
        <v>101.74</v>
      </c>
      <c r="H43" s="4">
        <v>0.02</v>
      </c>
    </row>
    <row r="44" spans="2:9">
      <c r="B44" s="1" t="s">
        <v>1679</v>
      </c>
      <c r="C44" s="18">
        <v>3.67</v>
      </c>
      <c r="D44" s="1" t="s">
        <v>354</v>
      </c>
      <c r="E44" s="1" t="s">
        <v>1680</v>
      </c>
      <c r="F44" s="4">
        <v>100000</v>
      </c>
      <c r="G44" s="4">
        <v>101.07</v>
      </c>
      <c r="H44" s="4">
        <v>0.02</v>
      </c>
    </row>
    <row r="45" spans="2:9">
      <c r="B45" s="1" t="s">
        <v>1681</v>
      </c>
      <c r="C45" s="18">
        <v>3.7</v>
      </c>
      <c r="D45" s="1" t="s">
        <v>354</v>
      </c>
      <c r="E45" s="1" t="s">
        <v>1682</v>
      </c>
      <c r="F45" s="4">
        <v>30000</v>
      </c>
      <c r="G45" s="4">
        <v>30.15</v>
      </c>
      <c r="H45" s="4">
        <v>0</v>
      </c>
      <c r="I45" s="1" t="s">
        <v>663</v>
      </c>
    </row>
    <row r="46" spans="2:9">
      <c r="B46" s="2" t="s">
        <v>356</v>
      </c>
      <c r="C46" s="20"/>
      <c r="D46" s="2"/>
      <c r="E46" s="2"/>
      <c r="F46" s="8"/>
      <c r="G46" s="8">
        <f>SUM(G22:G45)</f>
        <v>141411.04999999999</v>
      </c>
      <c r="H46" s="8">
        <f>SUM(H22:H45)</f>
        <v>21.86</v>
      </c>
    </row>
    <row r="47" spans="2:9">
      <c r="B47" s="2" t="s">
        <v>357</v>
      </c>
    </row>
    <row r="48" spans="2:9">
      <c r="B48" s="1" t="s">
        <v>1683</v>
      </c>
      <c r="C48" s="18">
        <v>3.72</v>
      </c>
      <c r="D48" s="1" t="s">
        <v>358</v>
      </c>
      <c r="E48" s="1" t="s">
        <v>1684</v>
      </c>
      <c r="F48" s="4">
        <v>8000</v>
      </c>
      <c r="G48" s="4">
        <v>39736.76</v>
      </c>
      <c r="H48" s="4">
        <v>6.13</v>
      </c>
    </row>
    <row r="49" spans="2:8">
      <c r="B49" s="1" t="s">
        <v>1685</v>
      </c>
      <c r="C49" s="18">
        <v>4.0199999999999996</v>
      </c>
      <c r="D49" s="1" t="s">
        <v>358</v>
      </c>
      <c r="E49" s="1" t="s">
        <v>1686</v>
      </c>
      <c r="F49" s="4">
        <v>5500</v>
      </c>
      <c r="G49" s="4">
        <v>27325.68</v>
      </c>
      <c r="H49" s="4">
        <v>4.22</v>
      </c>
    </row>
    <row r="50" spans="2:8">
      <c r="B50" s="1" t="s">
        <v>1687</v>
      </c>
      <c r="C50" s="18">
        <v>3.9</v>
      </c>
      <c r="D50" s="1" t="s">
        <v>1688</v>
      </c>
      <c r="E50" s="1" t="s">
        <v>1689</v>
      </c>
      <c r="F50" s="4">
        <v>5000</v>
      </c>
      <c r="G50" s="4">
        <v>24735.7</v>
      </c>
      <c r="H50" s="4">
        <v>3.82</v>
      </c>
    </row>
    <row r="51" spans="2:8">
      <c r="B51" s="1" t="s">
        <v>1690</v>
      </c>
      <c r="C51" s="18">
        <v>4.5</v>
      </c>
      <c r="D51" s="1" t="s">
        <v>359</v>
      </c>
      <c r="E51" s="1" t="s">
        <v>1691</v>
      </c>
      <c r="F51" s="4">
        <v>5000</v>
      </c>
      <c r="G51" s="4">
        <v>24475.55</v>
      </c>
      <c r="H51" s="4">
        <v>3.78</v>
      </c>
    </row>
    <row r="52" spans="2:8">
      <c r="B52" s="1" t="s">
        <v>1692</v>
      </c>
      <c r="C52" s="18">
        <v>3.61</v>
      </c>
      <c r="D52" s="1" t="s">
        <v>359</v>
      </c>
      <c r="E52" s="1" t="s">
        <v>1693</v>
      </c>
      <c r="F52" s="4">
        <v>4000</v>
      </c>
      <c r="G52" s="4">
        <v>19976.3</v>
      </c>
      <c r="H52" s="4">
        <v>3.08</v>
      </c>
    </row>
    <row r="53" spans="2:8">
      <c r="B53" s="1" t="s">
        <v>1694</v>
      </c>
      <c r="C53" s="18">
        <v>3.75</v>
      </c>
      <c r="D53" s="1" t="s">
        <v>359</v>
      </c>
      <c r="E53" s="1" t="s">
        <v>1695</v>
      </c>
      <c r="F53" s="4">
        <v>20000</v>
      </c>
      <c r="G53" s="4">
        <v>19851.32</v>
      </c>
      <c r="H53" s="4">
        <v>3.06</v>
      </c>
    </row>
    <row r="54" spans="2:8">
      <c r="B54" s="1" t="s">
        <v>1696</v>
      </c>
      <c r="C54" s="18">
        <v>5.34</v>
      </c>
      <c r="D54" s="1" t="s">
        <v>359</v>
      </c>
      <c r="E54" s="1" t="s">
        <v>1697</v>
      </c>
      <c r="F54" s="4">
        <v>3500</v>
      </c>
      <c r="G54" s="4">
        <v>16707.32</v>
      </c>
      <c r="H54" s="4">
        <v>2.58</v>
      </c>
    </row>
    <row r="55" spans="2:8">
      <c r="B55" s="1" t="s">
        <v>1698</v>
      </c>
      <c r="C55" s="18">
        <v>6.49</v>
      </c>
      <c r="D55" s="1" t="s">
        <v>359</v>
      </c>
      <c r="E55" s="1" t="s">
        <v>1699</v>
      </c>
      <c r="F55" s="4">
        <v>3000</v>
      </c>
      <c r="G55" s="4">
        <v>14717.39</v>
      </c>
      <c r="H55" s="4">
        <v>2.27</v>
      </c>
    </row>
    <row r="56" spans="2:8">
      <c r="B56" s="1" t="s">
        <v>1700</v>
      </c>
      <c r="C56" s="18">
        <v>4.59</v>
      </c>
      <c r="D56" s="1" t="s">
        <v>359</v>
      </c>
      <c r="E56" s="1" t="s">
        <v>1701</v>
      </c>
      <c r="F56" s="4">
        <v>3000</v>
      </c>
      <c r="G56" s="4">
        <v>14679.15</v>
      </c>
      <c r="H56" s="4">
        <v>2.27</v>
      </c>
    </row>
    <row r="57" spans="2:8">
      <c r="B57" s="1" t="s">
        <v>1702</v>
      </c>
      <c r="C57" s="18">
        <v>4.55</v>
      </c>
      <c r="D57" s="1" t="s">
        <v>359</v>
      </c>
      <c r="E57" s="1" t="s">
        <v>1703</v>
      </c>
      <c r="F57" s="4">
        <v>3000</v>
      </c>
      <c r="G57" s="4">
        <v>14658.3</v>
      </c>
      <c r="H57" s="4">
        <v>2.2599999999999998</v>
      </c>
    </row>
    <row r="58" spans="2:8">
      <c r="B58" s="1" t="s">
        <v>1704</v>
      </c>
      <c r="C58" s="18">
        <v>4.0199999999999996</v>
      </c>
      <c r="D58" s="1" t="s">
        <v>359</v>
      </c>
      <c r="E58" s="1" t="s">
        <v>1705</v>
      </c>
      <c r="F58" s="4">
        <v>2500</v>
      </c>
      <c r="G58" s="4">
        <v>12462.94</v>
      </c>
      <c r="H58" s="4">
        <v>1.92</v>
      </c>
    </row>
    <row r="59" spans="2:8">
      <c r="B59" s="1" t="s">
        <v>1706</v>
      </c>
      <c r="C59" s="18">
        <v>3.68</v>
      </c>
      <c r="D59" s="1" t="s">
        <v>358</v>
      </c>
      <c r="E59" s="1" t="s">
        <v>1707</v>
      </c>
      <c r="F59" s="4">
        <v>2500</v>
      </c>
      <c r="G59" s="4">
        <v>12431.06</v>
      </c>
      <c r="H59" s="4">
        <v>1.92</v>
      </c>
    </row>
    <row r="60" spans="2:8">
      <c r="B60" s="1" t="s">
        <v>1708</v>
      </c>
      <c r="C60" s="18">
        <v>3.5</v>
      </c>
      <c r="D60" s="1" t="s">
        <v>354</v>
      </c>
      <c r="E60" s="1" t="s">
        <v>1709</v>
      </c>
      <c r="F60" s="4">
        <v>11000000</v>
      </c>
      <c r="G60" s="4">
        <v>10936.04</v>
      </c>
      <c r="H60" s="4">
        <v>1.69</v>
      </c>
    </row>
    <row r="61" spans="2:8">
      <c r="B61" s="1" t="s">
        <v>1710</v>
      </c>
      <c r="C61" s="18">
        <v>3.63</v>
      </c>
      <c r="D61" s="1" t="s">
        <v>359</v>
      </c>
      <c r="E61" s="1" t="s">
        <v>1711</v>
      </c>
      <c r="F61" s="4">
        <v>10000</v>
      </c>
      <c r="G61" s="4">
        <v>9976.2199999999993</v>
      </c>
      <c r="H61" s="4">
        <v>1.54</v>
      </c>
    </row>
    <row r="62" spans="2:8">
      <c r="B62" s="1" t="s">
        <v>1712</v>
      </c>
      <c r="C62" s="18">
        <v>3.66</v>
      </c>
      <c r="D62" s="1" t="s">
        <v>359</v>
      </c>
      <c r="E62" s="1" t="s">
        <v>1713</v>
      </c>
      <c r="F62" s="4">
        <v>2000</v>
      </c>
      <c r="G62" s="4">
        <v>9961.1</v>
      </c>
      <c r="H62" s="4">
        <v>1.54</v>
      </c>
    </row>
    <row r="63" spans="2:8">
      <c r="B63" s="1" t="s">
        <v>1714</v>
      </c>
      <c r="C63" s="18">
        <v>3.88</v>
      </c>
      <c r="D63" s="1" t="s">
        <v>359</v>
      </c>
      <c r="E63" s="1" t="s">
        <v>1715</v>
      </c>
      <c r="F63" s="4">
        <v>2000</v>
      </c>
      <c r="G63" s="4">
        <v>9956.61</v>
      </c>
      <c r="H63" s="4">
        <v>1.54</v>
      </c>
    </row>
    <row r="64" spans="2:8">
      <c r="B64" s="1" t="s">
        <v>1716</v>
      </c>
      <c r="C64" s="18">
        <v>3.7</v>
      </c>
      <c r="D64" s="1" t="s">
        <v>359</v>
      </c>
      <c r="E64" s="1" t="s">
        <v>1717</v>
      </c>
      <c r="F64" s="4">
        <v>2000</v>
      </c>
      <c r="G64" s="4">
        <v>9941.5499999999993</v>
      </c>
      <c r="H64" s="4">
        <v>1.53</v>
      </c>
    </row>
    <row r="65" spans="2:8">
      <c r="B65" s="1" t="s">
        <v>1718</v>
      </c>
      <c r="C65" s="18">
        <v>4.63</v>
      </c>
      <c r="D65" s="1" t="s">
        <v>359</v>
      </c>
      <c r="E65" s="1" t="s">
        <v>1719</v>
      </c>
      <c r="F65" s="4">
        <v>2000</v>
      </c>
      <c r="G65" s="4">
        <v>9930.7900000000009</v>
      </c>
      <c r="H65" s="4">
        <v>1.53</v>
      </c>
    </row>
    <row r="66" spans="2:8">
      <c r="B66" s="1" t="s">
        <v>1720</v>
      </c>
      <c r="C66" s="18">
        <v>3.5</v>
      </c>
      <c r="D66" s="1" t="s">
        <v>354</v>
      </c>
      <c r="E66" s="1" t="s">
        <v>1721</v>
      </c>
      <c r="F66" s="4">
        <v>10000000</v>
      </c>
      <c r="G66" s="4">
        <v>9928.6</v>
      </c>
      <c r="H66" s="4">
        <v>1.53</v>
      </c>
    </row>
    <row r="67" spans="2:8">
      <c r="B67" s="1" t="s">
        <v>1722</v>
      </c>
      <c r="C67" s="18">
        <v>3.66</v>
      </c>
      <c r="D67" s="1" t="s">
        <v>359</v>
      </c>
      <c r="E67" s="1" t="s">
        <v>1723</v>
      </c>
      <c r="F67" s="4">
        <v>2000</v>
      </c>
      <c r="G67" s="4">
        <v>9926.44</v>
      </c>
      <c r="H67" s="4">
        <v>1.53</v>
      </c>
    </row>
    <row r="68" spans="2:8">
      <c r="B68" s="1" t="s">
        <v>1724</v>
      </c>
      <c r="C68" s="18">
        <v>3.61</v>
      </c>
      <c r="D68" s="1" t="s">
        <v>358</v>
      </c>
      <c r="E68" s="1" t="s">
        <v>1725</v>
      </c>
      <c r="F68" s="4">
        <v>10000</v>
      </c>
      <c r="G68" s="4">
        <v>9915.66</v>
      </c>
      <c r="H68" s="4">
        <v>1.53</v>
      </c>
    </row>
    <row r="69" spans="2:8">
      <c r="B69" s="1" t="s">
        <v>1726</v>
      </c>
      <c r="C69" s="18">
        <v>4.47</v>
      </c>
      <c r="D69" s="1" t="s">
        <v>359</v>
      </c>
      <c r="E69" s="1" t="s">
        <v>1727</v>
      </c>
      <c r="F69" s="4">
        <v>2000</v>
      </c>
      <c r="G69" s="4">
        <v>9869.39</v>
      </c>
      <c r="H69" s="4">
        <v>1.52</v>
      </c>
    </row>
    <row r="70" spans="2:8">
      <c r="B70" s="1" t="s">
        <v>1728</v>
      </c>
      <c r="C70" s="18">
        <v>4.05</v>
      </c>
      <c r="D70" s="1" t="s">
        <v>359</v>
      </c>
      <c r="E70" s="1" t="s">
        <v>1729</v>
      </c>
      <c r="F70" s="4">
        <v>2000</v>
      </c>
      <c r="G70" s="4">
        <v>9863.2000000000007</v>
      </c>
      <c r="H70" s="4">
        <v>1.52</v>
      </c>
    </row>
    <row r="71" spans="2:8">
      <c r="B71" s="1" t="s">
        <v>1452</v>
      </c>
      <c r="C71" s="18">
        <v>4.68</v>
      </c>
      <c r="D71" s="1" t="s">
        <v>359</v>
      </c>
      <c r="E71" s="1" t="s">
        <v>583</v>
      </c>
      <c r="F71" s="4">
        <v>2000</v>
      </c>
      <c r="G71" s="4">
        <v>9791.81</v>
      </c>
      <c r="H71" s="4">
        <v>1.51</v>
      </c>
    </row>
    <row r="72" spans="2:8">
      <c r="B72" s="1" t="s">
        <v>1730</v>
      </c>
      <c r="C72" s="18">
        <v>4.8499999999999996</v>
      </c>
      <c r="D72" s="1" t="s">
        <v>359</v>
      </c>
      <c r="E72" s="1" t="s">
        <v>1731</v>
      </c>
      <c r="F72" s="4">
        <v>2000</v>
      </c>
      <c r="G72" s="4">
        <v>9691.26</v>
      </c>
      <c r="H72" s="4">
        <v>1.5</v>
      </c>
    </row>
    <row r="73" spans="2:8">
      <c r="B73" s="1" t="s">
        <v>1732</v>
      </c>
      <c r="C73" s="18">
        <v>4.34</v>
      </c>
      <c r="D73" s="1" t="s">
        <v>359</v>
      </c>
      <c r="E73" s="1" t="s">
        <v>1733</v>
      </c>
      <c r="F73" s="4">
        <v>1500</v>
      </c>
      <c r="G73" s="4">
        <v>7438.97</v>
      </c>
      <c r="H73" s="4">
        <v>1.1499999999999999</v>
      </c>
    </row>
    <row r="74" spans="2:8">
      <c r="B74" s="1" t="s">
        <v>1734</v>
      </c>
      <c r="C74" s="18">
        <v>3.81</v>
      </c>
      <c r="D74" s="1" t="s">
        <v>354</v>
      </c>
      <c r="E74" s="1" t="s">
        <v>1735</v>
      </c>
      <c r="F74" s="4">
        <v>7500000</v>
      </c>
      <c r="G74" s="4">
        <v>7398.83</v>
      </c>
      <c r="H74" s="4">
        <v>1.1399999999999999</v>
      </c>
    </row>
    <row r="75" spans="2:8">
      <c r="B75" s="1" t="s">
        <v>1453</v>
      </c>
      <c r="C75" s="18">
        <v>5.45</v>
      </c>
      <c r="D75" s="1" t="s">
        <v>358</v>
      </c>
      <c r="E75" s="1" t="s">
        <v>582</v>
      </c>
      <c r="F75" s="4">
        <v>1500</v>
      </c>
      <c r="G75" s="4">
        <v>7377.72</v>
      </c>
      <c r="H75" s="4">
        <v>1.1399999999999999</v>
      </c>
    </row>
    <row r="76" spans="2:8">
      <c r="B76" s="1" t="s">
        <v>1736</v>
      </c>
      <c r="C76" s="18">
        <v>4.34</v>
      </c>
      <c r="D76" s="1" t="s">
        <v>359</v>
      </c>
      <c r="E76" s="1" t="s">
        <v>1737</v>
      </c>
      <c r="F76" s="4">
        <v>1100</v>
      </c>
      <c r="G76" s="4">
        <v>5459.75</v>
      </c>
      <c r="H76" s="4">
        <v>0.84</v>
      </c>
    </row>
    <row r="77" spans="2:8">
      <c r="B77" s="1" t="s">
        <v>1738</v>
      </c>
      <c r="C77" s="18">
        <v>4.13</v>
      </c>
      <c r="D77" s="1" t="s">
        <v>359</v>
      </c>
      <c r="E77" s="1" t="s">
        <v>1739</v>
      </c>
      <c r="F77" s="4">
        <v>1000</v>
      </c>
      <c r="G77" s="4">
        <v>4993.79</v>
      </c>
      <c r="H77" s="4">
        <v>0.77</v>
      </c>
    </row>
    <row r="78" spans="2:8">
      <c r="B78" s="1" t="s">
        <v>1740</v>
      </c>
      <c r="C78" s="18">
        <v>3.79</v>
      </c>
      <c r="D78" s="1" t="s">
        <v>358</v>
      </c>
      <c r="E78" s="1" t="s">
        <v>1741</v>
      </c>
      <c r="F78" s="4">
        <v>1000</v>
      </c>
      <c r="G78" s="4">
        <v>4991.1899999999996</v>
      </c>
      <c r="H78" s="4">
        <v>0.77</v>
      </c>
    </row>
    <row r="79" spans="2:8">
      <c r="B79" s="1" t="s">
        <v>1742</v>
      </c>
      <c r="C79" s="18">
        <v>3.68</v>
      </c>
      <c r="D79" s="1" t="s">
        <v>359</v>
      </c>
      <c r="E79" s="1" t="s">
        <v>1743</v>
      </c>
      <c r="F79" s="4">
        <v>1000</v>
      </c>
      <c r="G79" s="4">
        <v>4977.95</v>
      </c>
      <c r="H79" s="4">
        <v>0.77</v>
      </c>
    </row>
    <row r="80" spans="2:8">
      <c r="B80" s="1" t="s">
        <v>1744</v>
      </c>
      <c r="C80" s="18">
        <v>3.98</v>
      </c>
      <c r="D80" s="1" t="s">
        <v>359</v>
      </c>
      <c r="E80" s="1" t="s">
        <v>1745</v>
      </c>
      <c r="F80" s="4">
        <v>1000</v>
      </c>
      <c r="G80" s="4">
        <v>4974.54</v>
      </c>
      <c r="H80" s="4">
        <v>0.77</v>
      </c>
    </row>
    <row r="81" spans="2:8">
      <c r="B81" s="1" t="s">
        <v>1746</v>
      </c>
      <c r="C81" s="18">
        <v>4.67</v>
      </c>
      <c r="D81" s="1" t="s">
        <v>359</v>
      </c>
      <c r="E81" s="1" t="s">
        <v>1747</v>
      </c>
      <c r="F81" s="4">
        <v>1000</v>
      </c>
      <c r="G81" s="4">
        <v>4953.79</v>
      </c>
      <c r="H81" s="4">
        <v>0.76</v>
      </c>
    </row>
    <row r="82" spans="2:8">
      <c r="B82" s="1" t="s">
        <v>1748</v>
      </c>
      <c r="C82" s="18">
        <v>4.45</v>
      </c>
      <c r="D82" s="1" t="s">
        <v>359</v>
      </c>
      <c r="E82" s="1" t="s">
        <v>1749</v>
      </c>
      <c r="F82" s="4">
        <v>1000</v>
      </c>
      <c r="G82" s="4">
        <v>4930.87</v>
      </c>
      <c r="H82" s="4">
        <v>0.76</v>
      </c>
    </row>
    <row r="83" spans="2:8">
      <c r="B83" s="1" t="s">
        <v>1750</v>
      </c>
      <c r="C83" s="18">
        <v>5.0199999999999996</v>
      </c>
      <c r="D83" s="1" t="s">
        <v>359</v>
      </c>
      <c r="E83" s="1" t="s">
        <v>1751</v>
      </c>
      <c r="F83" s="4">
        <v>1000</v>
      </c>
      <c r="G83" s="4">
        <v>4907.63</v>
      </c>
      <c r="H83" s="4">
        <v>0.76</v>
      </c>
    </row>
    <row r="84" spans="2:8">
      <c r="B84" s="1" t="s">
        <v>1752</v>
      </c>
      <c r="C84" s="18">
        <v>4.95</v>
      </c>
      <c r="D84" s="1" t="s">
        <v>359</v>
      </c>
      <c r="E84" s="1" t="s">
        <v>1753</v>
      </c>
      <c r="F84" s="4">
        <v>1000</v>
      </c>
      <c r="G84" s="4">
        <v>4907.5</v>
      </c>
      <c r="H84" s="4">
        <v>0.76</v>
      </c>
    </row>
    <row r="85" spans="2:8">
      <c r="B85" s="1" t="s">
        <v>1754</v>
      </c>
      <c r="C85" s="18">
        <v>5.0199999999999996</v>
      </c>
      <c r="D85" s="1" t="s">
        <v>359</v>
      </c>
      <c r="E85" s="1" t="s">
        <v>1755</v>
      </c>
      <c r="F85" s="4">
        <v>1000</v>
      </c>
      <c r="G85" s="4">
        <v>4906.96</v>
      </c>
      <c r="H85" s="4">
        <v>0.76</v>
      </c>
    </row>
    <row r="86" spans="2:8">
      <c r="B86" s="1" t="s">
        <v>1756</v>
      </c>
      <c r="C86" s="18">
        <v>4.88</v>
      </c>
      <c r="D86" s="1" t="s">
        <v>358</v>
      </c>
      <c r="E86" s="1" t="s">
        <v>1757</v>
      </c>
      <c r="F86" s="4">
        <v>1000</v>
      </c>
      <c r="G86" s="4">
        <v>4826.42</v>
      </c>
      <c r="H86" s="4">
        <v>0.75</v>
      </c>
    </row>
    <row r="87" spans="2:8">
      <c r="B87" s="1" t="s">
        <v>1758</v>
      </c>
      <c r="C87" s="18">
        <v>4.95</v>
      </c>
      <c r="D87" s="1" t="s">
        <v>359</v>
      </c>
      <c r="E87" s="1" t="s">
        <v>1759</v>
      </c>
      <c r="F87" s="4">
        <v>900</v>
      </c>
      <c r="G87" s="4">
        <v>4408.53</v>
      </c>
      <c r="H87" s="4">
        <v>0.68</v>
      </c>
    </row>
    <row r="88" spans="2:8">
      <c r="B88" s="1" t="s">
        <v>1760</v>
      </c>
      <c r="C88" s="18">
        <v>4.29</v>
      </c>
      <c r="D88" s="1" t="s">
        <v>359</v>
      </c>
      <c r="E88" s="1" t="s">
        <v>1761</v>
      </c>
      <c r="F88" s="4">
        <v>500</v>
      </c>
      <c r="G88" s="4">
        <v>2483.0700000000002</v>
      </c>
      <c r="H88" s="4">
        <v>0.38</v>
      </c>
    </row>
    <row r="89" spans="2:8">
      <c r="B89" s="1" t="s">
        <v>1762</v>
      </c>
      <c r="C89" s="18">
        <v>3.72</v>
      </c>
      <c r="D89" s="1" t="s">
        <v>358</v>
      </c>
      <c r="E89" s="1" t="s">
        <v>1763</v>
      </c>
      <c r="F89" s="4">
        <v>500</v>
      </c>
      <c r="G89" s="4">
        <v>2482.5700000000002</v>
      </c>
      <c r="H89" s="4">
        <v>0.38</v>
      </c>
    </row>
    <row r="90" spans="2:8">
      <c r="B90" s="1" t="s">
        <v>1764</v>
      </c>
      <c r="C90" s="18">
        <v>4.28</v>
      </c>
      <c r="D90" s="1" t="s">
        <v>359</v>
      </c>
      <c r="E90" s="1" t="s">
        <v>1765</v>
      </c>
      <c r="F90" s="4">
        <v>500</v>
      </c>
      <c r="G90" s="4">
        <v>2481.09</v>
      </c>
      <c r="H90" s="4">
        <v>0.38</v>
      </c>
    </row>
    <row r="91" spans="2:8">
      <c r="B91" s="1" t="s">
        <v>1766</v>
      </c>
      <c r="C91" s="18">
        <v>4.25</v>
      </c>
      <c r="D91" s="1" t="s">
        <v>359</v>
      </c>
      <c r="E91" s="1" t="s">
        <v>1767</v>
      </c>
      <c r="F91" s="4">
        <v>500</v>
      </c>
      <c r="G91" s="4">
        <v>2480.08</v>
      </c>
      <c r="H91" s="4">
        <v>0.38</v>
      </c>
    </row>
    <row r="92" spans="2:8">
      <c r="B92" s="1" t="s">
        <v>1768</v>
      </c>
      <c r="C92" s="18">
        <v>4.33</v>
      </c>
      <c r="D92" s="1" t="s">
        <v>359</v>
      </c>
      <c r="E92" s="1" t="s">
        <v>1769</v>
      </c>
      <c r="F92" s="4">
        <v>500</v>
      </c>
      <c r="G92" s="4">
        <v>2479.73</v>
      </c>
      <c r="H92" s="4">
        <v>0.38</v>
      </c>
    </row>
    <row r="93" spans="2:8">
      <c r="B93" s="2" t="s">
        <v>360</v>
      </c>
      <c r="C93" s="20"/>
      <c r="D93" s="2"/>
      <c r="E93" s="2"/>
      <c r="F93" s="8"/>
      <c r="G93" s="8">
        <f>SUM(G47:G92)</f>
        <v>465307.11999999988</v>
      </c>
      <c r="H93" s="8">
        <f>SUM(H47:H92)</f>
        <v>71.800000000000026</v>
      </c>
    </row>
    <row r="94" spans="2:8">
      <c r="B94" s="2" t="s">
        <v>1770</v>
      </c>
      <c r="C94" s="20"/>
      <c r="D94" s="2"/>
      <c r="E94" s="2"/>
      <c r="F94" s="8"/>
      <c r="G94" s="8">
        <v>42841.94</v>
      </c>
      <c r="H94" s="8">
        <v>6.61</v>
      </c>
    </row>
    <row r="95" spans="2:8">
      <c r="B95" s="2" t="s">
        <v>1771</v>
      </c>
      <c r="C95" s="20"/>
      <c r="D95" s="2"/>
      <c r="E95" s="2"/>
      <c r="F95" s="8"/>
      <c r="G95" s="8">
        <v>1858.92</v>
      </c>
      <c r="H95" s="8">
        <v>0.28999999999999998</v>
      </c>
    </row>
    <row r="96" spans="2:8">
      <c r="B96" s="2" t="s">
        <v>361</v>
      </c>
      <c r="C96" s="20"/>
      <c r="D96" s="2"/>
      <c r="E96" s="2"/>
      <c r="F96" s="8"/>
      <c r="G96" s="8">
        <v>651419.03</v>
      </c>
      <c r="H96" s="8">
        <v>100.56</v>
      </c>
    </row>
    <row r="97" spans="2:8">
      <c r="B97" s="2" t="s">
        <v>503</v>
      </c>
      <c r="C97" s="20"/>
      <c r="D97" s="2"/>
      <c r="E97" s="2"/>
      <c r="F97" s="8"/>
      <c r="G97" s="8">
        <v>-3657.5807429700089</v>
      </c>
      <c r="H97" s="8">
        <v>-0.56000000000000227</v>
      </c>
    </row>
    <row r="98" spans="2:8">
      <c r="B98" s="2" t="s">
        <v>363</v>
      </c>
      <c r="C98" s="20"/>
      <c r="D98" s="2"/>
      <c r="E98" s="2"/>
      <c r="F98" s="8"/>
      <c r="G98" s="8">
        <v>647761.44925703004</v>
      </c>
      <c r="H98" s="8">
        <v>100</v>
      </c>
    </row>
    <row r="99" spans="2:8">
      <c r="B99" s="1" t="s">
        <v>364</v>
      </c>
    </row>
    <row r="100" spans="2:8">
      <c r="B100" s="1" t="s">
        <v>365</v>
      </c>
    </row>
    <row r="101" spans="2:8">
      <c r="B101" s="2" t="s">
        <v>366</v>
      </c>
      <c r="C101" s="21">
        <v>44530</v>
      </c>
    </row>
    <row r="102" spans="2:8" ht="25.5">
      <c r="B102" s="9" t="s">
        <v>367</v>
      </c>
      <c r="C102" s="18" t="s">
        <v>368</v>
      </c>
    </row>
    <row r="103" spans="2:8">
      <c r="B103" s="2"/>
    </row>
    <row r="104" spans="2:8">
      <c r="B104" s="38" t="s">
        <v>1772</v>
      </c>
    </row>
    <row r="105" spans="2:8">
      <c r="B105" s="2" t="s">
        <v>370</v>
      </c>
    </row>
    <row r="106" spans="2:8">
      <c r="B106" s="2" t="s">
        <v>1773</v>
      </c>
      <c r="C106" s="20"/>
    </row>
    <row r="107" spans="2:8">
      <c r="B107" s="2" t="s">
        <v>1774</v>
      </c>
      <c r="C107" s="20"/>
    </row>
    <row r="108" spans="2:8">
      <c r="B108" s="2" t="s">
        <v>1775</v>
      </c>
      <c r="C108" s="20"/>
    </row>
    <row r="109" spans="2:8">
      <c r="B109" s="2" t="s">
        <v>1776</v>
      </c>
      <c r="C109" s="20"/>
    </row>
    <row r="110" spans="2:8">
      <c r="B110" s="2" t="s">
        <v>1777</v>
      </c>
      <c r="C110" s="20"/>
    </row>
    <row r="111" spans="2:8">
      <c r="B111" s="2" t="s">
        <v>1778</v>
      </c>
      <c r="C111" s="20"/>
    </row>
    <row r="112" spans="2:8">
      <c r="B112" s="2" t="s">
        <v>1779</v>
      </c>
      <c r="C112" s="20"/>
    </row>
    <row r="113" spans="2:7">
      <c r="B113" s="2" t="s">
        <v>1780</v>
      </c>
      <c r="C113" s="20"/>
    </row>
    <row r="114" spans="2:7">
      <c r="B114" s="38" t="s">
        <v>1587</v>
      </c>
      <c r="C114" s="20"/>
    </row>
    <row r="115" spans="2:7">
      <c r="B115" s="38" t="s">
        <v>1781</v>
      </c>
    </row>
    <row r="117" spans="2:7">
      <c r="B117" s="38" t="s">
        <v>1782</v>
      </c>
      <c r="C117" s="52"/>
      <c r="D117" s="53"/>
      <c r="E117" s="53"/>
      <c r="F117" s="54"/>
      <c r="G117" s="54"/>
    </row>
    <row r="118" spans="2:7" ht="128.25">
      <c r="B118" s="55" t="s">
        <v>1783</v>
      </c>
      <c r="C118" s="56" t="s">
        <v>1784</v>
      </c>
      <c r="D118" s="57" t="s">
        <v>1785</v>
      </c>
      <c r="E118" s="57" t="s">
        <v>1786</v>
      </c>
      <c r="F118" s="58" t="s">
        <v>1787</v>
      </c>
      <c r="G118" s="54"/>
    </row>
    <row r="119" spans="2:7">
      <c r="B119" s="59" t="s">
        <v>1788</v>
      </c>
      <c r="C119" s="60" t="s">
        <v>1789</v>
      </c>
      <c r="D119" s="61" t="s">
        <v>1790</v>
      </c>
      <c r="E119" s="61" t="s">
        <v>1791</v>
      </c>
      <c r="F119" s="62">
        <v>5000</v>
      </c>
      <c r="G119" s="54" t="s">
        <v>1792</v>
      </c>
    </row>
    <row r="120" spans="2:7">
      <c r="B120" s="53"/>
      <c r="C120" s="52"/>
      <c r="D120" s="53"/>
      <c r="E120" s="53"/>
      <c r="F120" s="54"/>
      <c r="G120" s="54"/>
    </row>
    <row r="121" spans="2:7">
      <c r="B121" s="53" t="s">
        <v>1793</v>
      </c>
      <c r="C121" s="52"/>
      <c r="D121" s="53"/>
      <c r="E121" s="53"/>
      <c r="F121" s="54"/>
      <c r="G121" s="54"/>
    </row>
    <row r="122" spans="2:7">
      <c r="B122" s="53"/>
      <c r="C122" s="52"/>
      <c r="D122" s="53"/>
      <c r="E122" s="53"/>
      <c r="F122" s="54"/>
      <c r="G122" s="54"/>
    </row>
    <row r="124" spans="2:7">
      <c r="B124" s="63" t="s">
        <v>1794</v>
      </c>
      <c r="C124" s="64"/>
      <c r="D124" s="65"/>
    </row>
    <row r="125" spans="2:7" ht="30">
      <c r="B125" s="66" t="s">
        <v>1795</v>
      </c>
      <c r="C125" s="67" t="s">
        <v>1796</v>
      </c>
      <c r="D125" s="66" t="s">
        <v>1797</v>
      </c>
    </row>
    <row r="126" spans="2:7">
      <c r="B126" s="68" t="s">
        <v>958</v>
      </c>
      <c r="C126" s="69">
        <v>715.1</v>
      </c>
      <c r="D126" s="70">
        <v>6.43</v>
      </c>
      <c r="F126" s="71"/>
    </row>
  </sheetData>
  <mergeCells count="8">
    <mergeCell ref="C13:C14"/>
    <mergeCell ref="D13:D14"/>
    <mergeCell ref="E13:E14"/>
    <mergeCell ref="B1:E1"/>
    <mergeCell ref="C3:C8"/>
    <mergeCell ref="D3:D8"/>
    <mergeCell ref="B11:E11"/>
    <mergeCell ref="B12:E12"/>
  </mergeCells>
  <hyperlinks>
    <hyperlink ref="A1" location="Index!A1" display="Index" xr:uid="{4E2AC364-725C-4DFC-A0C5-92AD1DB67AA7}"/>
  </hyperlinks>
  <pageMargins left="0.75" right="0.75" top="1" bottom="1" header="0.5" footer="0.5"/>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C0A6-6475-4FC2-90DC-01FBD954C8AA}">
  <dimension ref="A1:IV212"/>
  <sheetViews>
    <sheetView workbookViewId="0">
      <selection activeCell="B131" sqref="B131"/>
    </sheetView>
  </sheetViews>
  <sheetFormatPr defaultRowHeight="12.75"/>
  <cols>
    <col min="1" max="1" width="5.42578125" style="1" bestFit="1" customWidth="1"/>
    <col min="2" max="2" width="101.42578125" style="1" bestFit="1" customWidth="1"/>
    <col min="3" max="3" width="25.7109375" style="18" customWidth="1"/>
    <col min="4" max="4" width="25.7109375" style="1" customWidth="1"/>
    <col min="5" max="5" width="14.85546875" style="1" bestFit="1" customWidth="1"/>
    <col min="6" max="6" width="11.5703125" style="4" bestFit="1" customWidth="1"/>
    <col min="7" max="7" width="18.140625" style="4" bestFit="1" customWidth="1"/>
    <col min="8" max="8" width="9.140625" style="4"/>
    <col min="9" max="16384" width="9.140625" style="1"/>
  </cols>
  <sheetData>
    <row r="1" spans="1:256">
      <c r="A1" s="3" t="s">
        <v>248</v>
      </c>
      <c r="B1" s="375" t="s">
        <v>1064</v>
      </c>
      <c r="C1" s="375"/>
      <c r="D1" s="375"/>
      <c r="E1" s="375"/>
    </row>
    <row r="2" spans="1:256" ht="13.5" thickBot="1"/>
    <row r="3" spans="1:256" ht="15" customHeight="1">
      <c r="A3" s="10"/>
      <c r="B3" s="22" t="s">
        <v>1798</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4" t="s">
        <v>1799</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ustomHeight="1">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ustomHeight="1">
      <c r="A6" s="10"/>
      <c r="B6" s="24" t="s">
        <v>1800</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 customHeight="1" thickBot="1">
      <c r="A7" s="10"/>
      <c r="B7" s="25" t="s">
        <v>1801</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ht="14.25" customHeight="1">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1802</v>
      </c>
      <c r="C13" s="415"/>
      <c r="D13" s="415"/>
      <c r="E13" s="415"/>
    </row>
    <row r="14" spans="1:256">
      <c r="B14" s="48" t="s">
        <v>1803</v>
      </c>
      <c r="C14" s="415"/>
      <c r="D14" s="415"/>
      <c r="E14" s="415"/>
    </row>
    <row r="15" spans="1:256">
      <c r="B15" s="49" t="s">
        <v>1649</v>
      </c>
      <c r="C15" s="50"/>
      <c r="D15" s="50"/>
      <c r="E15" s="50"/>
    </row>
    <row r="16" spans="1:256">
      <c r="B16" s="49" t="s">
        <v>1651</v>
      </c>
      <c r="C16" s="50"/>
      <c r="D16" s="50"/>
      <c r="E16" s="50"/>
    </row>
    <row r="17" spans="2:8">
      <c r="B17" s="49" t="s">
        <v>1652</v>
      </c>
      <c r="C17" s="50"/>
      <c r="D17" s="50" t="s">
        <v>1804</v>
      </c>
      <c r="E17" s="50"/>
    </row>
    <row r="18" spans="2:8">
      <c r="B18" s="51" t="s">
        <v>3102</v>
      </c>
      <c r="C18" s="48"/>
      <c r="D18" s="48"/>
      <c r="E18"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709</v>
      </c>
      <c r="C26" s="18">
        <v>5.8</v>
      </c>
      <c r="D26" s="1" t="s">
        <v>354</v>
      </c>
      <c r="E26" s="1" t="s">
        <v>710</v>
      </c>
      <c r="F26" s="4">
        <v>47000000</v>
      </c>
      <c r="G26" s="4">
        <v>46701.17</v>
      </c>
      <c r="H26" s="4">
        <v>15.33</v>
      </c>
    </row>
    <row r="27" spans="2:8">
      <c r="B27" s="1" t="s">
        <v>862</v>
      </c>
      <c r="C27" s="18">
        <v>5.01</v>
      </c>
      <c r="D27" s="1" t="s">
        <v>354</v>
      </c>
      <c r="E27" s="1" t="s">
        <v>863</v>
      </c>
      <c r="F27" s="4">
        <v>10568400</v>
      </c>
      <c r="G27" s="4">
        <v>11087.97</v>
      </c>
      <c r="H27" s="4">
        <v>3.64</v>
      </c>
    </row>
    <row r="28" spans="2:8">
      <c r="B28" s="1" t="s">
        <v>113</v>
      </c>
      <c r="C28" s="18">
        <v>4.7300000000000004</v>
      </c>
      <c r="D28" s="1" t="s">
        <v>354</v>
      </c>
      <c r="E28" s="1" t="s">
        <v>114</v>
      </c>
      <c r="F28" s="4">
        <v>6500000</v>
      </c>
      <c r="G28" s="4">
        <v>6708.67</v>
      </c>
      <c r="H28" s="4">
        <v>2.2000000000000002</v>
      </c>
    </row>
    <row r="29" spans="2:8">
      <c r="B29" s="1" t="s">
        <v>21</v>
      </c>
      <c r="C29" s="18">
        <v>4.6500000000000004</v>
      </c>
      <c r="D29" s="1" t="s">
        <v>354</v>
      </c>
      <c r="E29" s="1" t="s">
        <v>22</v>
      </c>
      <c r="F29" s="4">
        <v>5000000</v>
      </c>
      <c r="G29" s="4">
        <v>5168.21</v>
      </c>
      <c r="H29" s="4">
        <v>1.7</v>
      </c>
    </row>
    <row r="30" spans="2:8">
      <c r="B30" s="1" t="s">
        <v>1805</v>
      </c>
      <c r="C30" s="18">
        <v>5.2</v>
      </c>
      <c r="D30" s="1" t="s">
        <v>354</v>
      </c>
      <c r="E30" s="1" t="s">
        <v>1806</v>
      </c>
      <c r="F30" s="4">
        <v>3500000</v>
      </c>
      <c r="G30" s="4">
        <v>3513.65</v>
      </c>
      <c r="H30" s="4">
        <v>1.1499999999999999</v>
      </c>
    </row>
    <row r="31" spans="2:8">
      <c r="B31" s="1" t="s">
        <v>552</v>
      </c>
      <c r="C31" s="18">
        <v>6.46</v>
      </c>
      <c r="D31" s="1" t="s">
        <v>354</v>
      </c>
      <c r="E31" s="1" t="s">
        <v>553</v>
      </c>
      <c r="F31" s="4">
        <v>3500000</v>
      </c>
      <c r="G31" s="4">
        <v>3412.27</v>
      </c>
      <c r="H31" s="4">
        <v>1.1200000000000001</v>
      </c>
    </row>
    <row r="32" spans="2:8">
      <c r="B32" s="1" t="s">
        <v>711</v>
      </c>
      <c r="C32" s="18">
        <v>4.99</v>
      </c>
      <c r="D32" s="1" t="s">
        <v>354</v>
      </c>
      <c r="E32" s="1" t="s">
        <v>712</v>
      </c>
      <c r="F32" s="4">
        <v>558200</v>
      </c>
      <c r="G32" s="4">
        <v>583.47</v>
      </c>
      <c r="H32" s="4">
        <v>0.19</v>
      </c>
    </row>
    <row r="33" spans="2:9">
      <c r="B33" s="1" t="s">
        <v>554</v>
      </c>
      <c r="C33" s="18">
        <v>6.41</v>
      </c>
      <c r="D33" s="1" t="s">
        <v>354</v>
      </c>
      <c r="E33" s="1" t="s">
        <v>555</v>
      </c>
      <c r="F33" s="4">
        <v>525500</v>
      </c>
      <c r="G33" s="4">
        <v>550.37</v>
      </c>
      <c r="H33" s="4">
        <v>0.18</v>
      </c>
    </row>
    <row r="34" spans="2:9">
      <c r="B34" s="1" t="s">
        <v>1807</v>
      </c>
      <c r="C34" s="18">
        <v>6.12</v>
      </c>
      <c r="D34" s="1" t="s">
        <v>354</v>
      </c>
      <c r="E34" s="1" t="s">
        <v>1808</v>
      </c>
      <c r="F34" s="4">
        <v>500000</v>
      </c>
      <c r="G34" s="4">
        <v>515.02</v>
      </c>
      <c r="H34" s="4">
        <v>0.17</v>
      </c>
    </row>
    <row r="35" spans="2:9">
      <c r="B35" s="1" t="s">
        <v>548</v>
      </c>
      <c r="C35" s="18">
        <v>5.84</v>
      </c>
      <c r="D35" s="1" t="s">
        <v>354</v>
      </c>
      <c r="E35" s="1" t="s">
        <v>549</v>
      </c>
      <c r="F35" s="4">
        <v>480500</v>
      </c>
      <c r="G35" s="4">
        <v>506.14</v>
      </c>
      <c r="H35" s="4">
        <v>0.17</v>
      </c>
    </row>
    <row r="36" spans="2:9">
      <c r="B36" s="1" t="s">
        <v>25</v>
      </c>
      <c r="C36" s="18">
        <v>4.37</v>
      </c>
      <c r="D36" s="1" t="s">
        <v>354</v>
      </c>
      <c r="E36" s="1" t="s">
        <v>26</v>
      </c>
      <c r="F36" s="4">
        <v>300000</v>
      </c>
      <c r="G36" s="4">
        <v>306.94</v>
      </c>
      <c r="H36" s="4">
        <v>0.1</v>
      </c>
    </row>
    <row r="37" spans="2:9">
      <c r="B37" s="1" t="s">
        <v>1809</v>
      </c>
      <c r="C37" s="18">
        <v>6.4</v>
      </c>
      <c r="D37" s="1" t="s">
        <v>354</v>
      </c>
      <c r="E37" s="1" t="s">
        <v>1810</v>
      </c>
      <c r="F37" s="4">
        <v>205500</v>
      </c>
      <c r="G37" s="4">
        <v>197.48</v>
      </c>
      <c r="H37" s="4">
        <v>0.06</v>
      </c>
    </row>
    <row r="38" spans="2:9">
      <c r="B38" s="1" t="s">
        <v>713</v>
      </c>
      <c r="C38" s="18">
        <v>6.35</v>
      </c>
      <c r="D38" s="1" t="s">
        <v>354</v>
      </c>
      <c r="E38" s="1" t="s">
        <v>714</v>
      </c>
      <c r="F38" s="4">
        <v>60900</v>
      </c>
      <c r="G38" s="4">
        <v>58.57</v>
      </c>
      <c r="H38" s="4">
        <v>0.02</v>
      </c>
    </row>
    <row r="39" spans="2:9">
      <c r="B39" s="1" t="s">
        <v>866</v>
      </c>
      <c r="C39" s="18">
        <v>6.81</v>
      </c>
      <c r="D39" s="1" t="s">
        <v>354</v>
      </c>
      <c r="E39" s="1" t="s">
        <v>867</v>
      </c>
      <c r="F39" s="4">
        <v>38500</v>
      </c>
      <c r="G39" s="4">
        <v>36.49</v>
      </c>
      <c r="H39" s="4">
        <v>0.01</v>
      </c>
    </row>
    <row r="40" spans="2:9">
      <c r="B40" s="1" t="s">
        <v>1811</v>
      </c>
      <c r="C40" s="18">
        <v>6.74</v>
      </c>
      <c r="D40" s="1" t="s">
        <v>354</v>
      </c>
      <c r="E40" s="1" t="s">
        <v>1812</v>
      </c>
      <c r="F40" s="4">
        <v>400</v>
      </c>
      <c r="G40" s="4">
        <v>0.43</v>
      </c>
      <c r="H40" s="4">
        <v>0</v>
      </c>
      <c r="I40" s="1" t="s">
        <v>663</v>
      </c>
    </row>
    <row r="41" spans="2:9">
      <c r="B41" s="2" t="s">
        <v>356</v>
      </c>
      <c r="C41" s="20"/>
      <c r="D41" s="2"/>
      <c r="E41" s="2"/>
      <c r="F41" s="8"/>
      <c r="G41" s="8">
        <f>SUM(G26:G40)</f>
        <v>79346.850000000006</v>
      </c>
      <c r="H41" s="8">
        <f>SUM(H26:H40)</f>
        <v>26.040000000000003</v>
      </c>
    </row>
    <row r="42" spans="2:9">
      <c r="B42" s="2" t="s">
        <v>556</v>
      </c>
    </row>
    <row r="43" spans="2:9">
      <c r="B43" s="1" t="s">
        <v>1383</v>
      </c>
      <c r="C43" s="18">
        <v>6.71</v>
      </c>
      <c r="D43" s="1" t="s">
        <v>557</v>
      </c>
      <c r="E43" s="1" t="s">
        <v>560</v>
      </c>
      <c r="F43" s="4">
        <v>1500</v>
      </c>
      <c r="G43" s="4">
        <v>14810.39</v>
      </c>
      <c r="H43" s="4">
        <v>4.8600000000000003</v>
      </c>
    </row>
    <row r="44" spans="2:9">
      <c r="B44" s="1" t="s">
        <v>1813</v>
      </c>
      <c r="C44" s="18">
        <v>4.5999999999999996</v>
      </c>
      <c r="D44" s="1" t="s">
        <v>557</v>
      </c>
      <c r="E44" s="1" t="s">
        <v>1814</v>
      </c>
      <c r="F44" s="4">
        <v>1350</v>
      </c>
      <c r="G44" s="4">
        <v>13552.3</v>
      </c>
      <c r="H44" s="4">
        <v>4.45</v>
      </c>
    </row>
    <row r="45" spans="2:9">
      <c r="B45" s="1" t="s">
        <v>1815</v>
      </c>
      <c r="C45" s="18">
        <v>4.8899999999999997</v>
      </c>
      <c r="D45" s="1" t="s">
        <v>557</v>
      </c>
      <c r="E45" s="1" t="s">
        <v>1816</v>
      </c>
      <c r="F45" s="4">
        <v>1250</v>
      </c>
      <c r="G45" s="4">
        <v>12790.6</v>
      </c>
      <c r="H45" s="4">
        <v>4.2</v>
      </c>
    </row>
    <row r="46" spans="2:9">
      <c r="B46" s="1" t="s">
        <v>1817</v>
      </c>
      <c r="C46" s="18">
        <v>4.67</v>
      </c>
      <c r="D46" s="1" t="s">
        <v>557</v>
      </c>
      <c r="E46" s="1" t="s">
        <v>1818</v>
      </c>
      <c r="F46" s="4">
        <v>750</v>
      </c>
      <c r="G46" s="4">
        <v>7683.98</v>
      </c>
      <c r="H46" s="4">
        <v>2.52</v>
      </c>
    </row>
    <row r="47" spans="2:9">
      <c r="B47" s="1" t="s">
        <v>1386</v>
      </c>
      <c r="C47" s="18">
        <v>4.8099999999999996</v>
      </c>
      <c r="D47" s="1" t="s">
        <v>557</v>
      </c>
      <c r="E47" s="1" t="s">
        <v>128</v>
      </c>
      <c r="F47" s="4">
        <v>750</v>
      </c>
      <c r="G47" s="4">
        <v>7650.07</v>
      </c>
      <c r="H47" s="4">
        <v>2.5099999999999998</v>
      </c>
    </row>
    <row r="48" spans="2:9">
      <c r="B48" s="1" t="s">
        <v>1389</v>
      </c>
      <c r="C48" s="18">
        <v>6.19</v>
      </c>
      <c r="D48" s="1" t="s">
        <v>557</v>
      </c>
      <c r="E48" s="1" t="s">
        <v>134</v>
      </c>
      <c r="F48" s="4">
        <v>750</v>
      </c>
      <c r="G48" s="4">
        <v>7541.08</v>
      </c>
      <c r="H48" s="4">
        <v>2.4700000000000002</v>
      </c>
    </row>
    <row r="49" spans="2:8">
      <c r="B49" s="1" t="s">
        <v>124</v>
      </c>
      <c r="C49" s="18">
        <v>4.75</v>
      </c>
      <c r="D49" s="1" t="s">
        <v>557</v>
      </c>
      <c r="E49" s="1" t="s">
        <v>125</v>
      </c>
      <c r="F49" s="4">
        <v>750</v>
      </c>
      <c r="G49" s="4">
        <v>7519.82</v>
      </c>
      <c r="H49" s="4">
        <v>2.4700000000000002</v>
      </c>
    </row>
    <row r="50" spans="2:8">
      <c r="B50" s="1" t="s">
        <v>1396</v>
      </c>
      <c r="C50" s="18">
        <v>5.39</v>
      </c>
      <c r="D50" s="1" t="s">
        <v>557</v>
      </c>
      <c r="E50" s="1" t="s">
        <v>148</v>
      </c>
      <c r="F50" s="4">
        <v>750</v>
      </c>
      <c r="G50" s="4">
        <v>7418.61</v>
      </c>
      <c r="H50" s="4">
        <v>2.4300000000000002</v>
      </c>
    </row>
    <row r="51" spans="2:8">
      <c r="B51" s="1" t="s">
        <v>1819</v>
      </c>
      <c r="C51" s="18">
        <v>5.09</v>
      </c>
      <c r="D51" s="1" t="s">
        <v>557</v>
      </c>
      <c r="E51" s="1" t="s">
        <v>1820</v>
      </c>
      <c r="F51" s="4">
        <v>650</v>
      </c>
      <c r="G51" s="4">
        <v>6624.01</v>
      </c>
      <c r="H51" s="4">
        <v>2.17</v>
      </c>
    </row>
    <row r="52" spans="2:8">
      <c r="B52" s="1" t="s">
        <v>1821</v>
      </c>
      <c r="C52" s="18">
        <v>5.16</v>
      </c>
      <c r="D52" s="1" t="s">
        <v>557</v>
      </c>
      <c r="E52" s="1" t="s">
        <v>1822</v>
      </c>
      <c r="F52" s="4">
        <v>500</v>
      </c>
      <c r="G52" s="4">
        <v>5308.63</v>
      </c>
      <c r="H52" s="4">
        <v>1.74</v>
      </c>
    </row>
    <row r="53" spans="2:8">
      <c r="B53" s="1" t="s">
        <v>1823</v>
      </c>
      <c r="C53" s="18">
        <v>5.12</v>
      </c>
      <c r="D53" s="1" t="s">
        <v>557</v>
      </c>
      <c r="E53" s="1" t="s">
        <v>1824</v>
      </c>
      <c r="F53" s="4">
        <v>500</v>
      </c>
      <c r="G53" s="4">
        <v>5190.32</v>
      </c>
      <c r="H53" s="4">
        <v>1.7</v>
      </c>
    </row>
    <row r="54" spans="2:8">
      <c r="B54" s="1" t="s">
        <v>1825</v>
      </c>
      <c r="C54" s="18">
        <v>5.24</v>
      </c>
      <c r="D54" s="1" t="s">
        <v>557</v>
      </c>
      <c r="E54" s="1" t="s">
        <v>1826</v>
      </c>
      <c r="F54" s="4">
        <v>500</v>
      </c>
      <c r="G54" s="4">
        <v>5115.5200000000004</v>
      </c>
      <c r="H54" s="4">
        <v>1.68</v>
      </c>
    </row>
    <row r="55" spans="2:8">
      <c r="B55" s="1" t="s">
        <v>1827</v>
      </c>
      <c r="C55" s="18">
        <v>4.76</v>
      </c>
      <c r="D55" s="1" t="s">
        <v>557</v>
      </c>
      <c r="E55" s="1" t="s">
        <v>1828</v>
      </c>
      <c r="F55" s="4">
        <v>500</v>
      </c>
      <c r="G55" s="4">
        <v>5104.84</v>
      </c>
      <c r="H55" s="4">
        <v>1.68</v>
      </c>
    </row>
    <row r="56" spans="2:8">
      <c r="B56" s="1" t="s">
        <v>1829</v>
      </c>
      <c r="C56" s="18">
        <v>4.5599999999999996</v>
      </c>
      <c r="D56" s="1" t="s">
        <v>557</v>
      </c>
      <c r="E56" s="1" t="s">
        <v>1830</v>
      </c>
      <c r="F56" s="4">
        <v>500</v>
      </c>
      <c r="G56" s="4">
        <v>5075.0600000000004</v>
      </c>
      <c r="H56" s="4">
        <v>1.67</v>
      </c>
    </row>
    <row r="57" spans="2:8">
      <c r="B57" s="1" t="s">
        <v>1831</v>
      </c>
      <c r="C57" s="18">
        <v>4.71</v>
      </c>
      <c r="D57" s="1" t="s">
        <v>557</v>
      </c>
      <c r="E57" s="1" t="s">
        <v>1832</v>
      </c>
      <c r="F57" s="4">
        <v>500</v>
      </c>
      <c r="G57" s="4">
        <v>5066.53</v>
      </c>
      <c r="H57" s="4">
        <v>1.66</v>
      </c>
    </row>
    <row r="58" spans="2:8">
      <c r="B58" s="1" t="s">
        <v>1833</v>
      </c>
      <c r="C58" s="18">
        <v>5.46</v>
      </c>
      <c r="D58" s="1" t="s">
        <v>557</v>
      </c>
      <c r="E58" s="1" t="s">
        <v>1834</v>
      </c>
      <c r="F58" s="4">
        <v>500</v>
      </c>
      <c r="G58" s="4">
        <v>4972.72</v>
      </c>
      <c r="H58" s="4">
        <v>1.63</v>
      </c>
    </row>
    <row r="59" spans="2:8">
      <c r="B59" s="1" t="s">
        <v>1835</v>
      </c>
      <c r="C59" s="18">
        <v>6.77</v>
      </c>
      <c r="D59" s="1" t="s">
        <v>557</v>
      </c>
      <c r="E59" s="1" t="s">
        <v>1836</v>
      </c>
      <c r="F59" s="4">
        <v>500</v>
      </c>
      <c r="G59" s="4">
        <v>4912.3100000000004</v>
      </c>
      <c r="H59" s="4">
        <v>1.61</v>
      </c>
    </row>
    <row r="60" spans="2:8">
      <c r="B60" s="1" t="s">
        <v>1837</v>
      </c>
      <c r="C60" s="18">
        <v>6.4</v>
      </c>
      <c r="D60" s="1" t="s">
        <v>557</v>
      </c>
      <c r="E60" s="1" t="s">
        <v>1838</v>
      </c>
      <c r="F60" s="4">
        <v>490</v>
      </c>
      <c r="G60" s="4">
        <v>4899.4399999999996</v>
      </c>
      <c r="H60" s="4">
        <v>1.61</v>
      </c>
    </row>
    <row r="61" spans="2:8">
      <c r="B61" s="1" t="s">
        <v>1398</v>
      </c>
      <c r="C61" s="18">
        <v>6.6</v>
      </c>
      <c r="D61" s="1" t="s">
        <v>557</v>
      </c>
      <c r="E61" s="1" t="s">
        <v>562</v>
      </c>
      <c r="F61" s="4">
        <v>500</v>
      </c>
      <c r="G61" s="4">
        <v>4877.96</v>
      </c>
      <c r="H61" s="4">
        <v>1.6</v>
      </c>
    </row>
    <row r="62" spans="2:8">
      <c r="B62" s="1" t="s">
        <v>1839</v>
      </c>
      <c r="C62" s="18">
        <v>5.21</v>
      </c>
      <c r="D62" s="1" t="s">
        <v>557</v>
      </c>
      <c r="E62" s="1" t="s">
        <v>1840</v>
      </c>
      <c r="F62" s="4">
        <v>470</v>
      </c>
      <c r="G62" s="4">
        <v>4825.7299999999996</v>
      </c>
      <c r="H62" s="4">
        <v>1.58</v>
      </c>
    </row>
    <row r="63" spans="2:8">
      <c r="B63" s="1" t="s">
        <v>1841</v>
      </c>
      <c r="C63" s="18">
        <v>4.67</v>
      </c>
      <c r="D63" s="1" t="s">
        <v>557</v>
      </c>
      <c r="E63" s="1" t="s">
        <v>1842</v>
      </c>
      <c r="F63" s="4">
        <v>350</v>
      </c>
      <c r="G63" s="4">
        <v>3576.5</v>
      </c>
      <c r="H63" s="4">
        <v>1.17</v>
      </c>
    </row>
    <row r="64" spans="2:8">
      <c r="B64" s="1" t="s">
        <v>1843</v>
      </c>
      <c r="C64" s="18">
        <v>5.84</v>
      </c>
      <c r="D64" s="1" t="s">
        <v>557</v>
      </c>
      <c r="E64" s="1" t="s">
        <v>1844</v>
      </c>
      <c r="F64" s="4">
        <v>300</v>
      </c>
      <c r="G64" s="4">
        <v>3112.09</v>
      </c>
      <c r="H64" s="4">
        <v>1.02</v>
      </c>
    </row>
    <row r="65" spans="2:8">
      <c r="B65" s="1" t="s">
        <v>221</v>
      </c>
      <c r="C65" s="18">
        <v>4.47</v>
      </c>
      <c r="D65" s="1" t="s">
        <v>557</v>
      </c>
      <c r="E65" s="1" t="s">
        <v>222</v>
      </c>
      <c r="F65" s="4">
        <v>300</v>
      </c>
      <c r="G65" s="4">
        <v>3045.26</v>
      </c>
      <c r="H65" s="4">
        <v>1</v>
      </c>
    </row>
    <row r="66" spans="2:8">
      <c r="B66" s="1" t="s">
        <v>1845</v>
      </c>
      <c r="C66" s="18">
        <v>4.5999999999999996</v>
      </c>
      <c r="D66" s="1" t="s">
        <v>570</v>
      </c>
      <c r="E66" s="1" t="s">
        <v>1846</v>
      </c>
      <c r="F66" s="4">
        <v>250</v>
      </c>
      <c r="G66" s="4">
        <v>2544.83</v>
      </c>
      <c r="H66" s="4">
        <v>0.84</v>
      </c>
    </row>
    <row r="67" spans="2:8">
      <c r="B67" s="1" t="s">
        <v>1847</v>
      </c>
      <c r="C67" s="18">
        <v>4.5999999999999996</v>
      </c>
      <c r="D67" s="1" t="s">
        <v>557</v>
      </c>
      <c r="E67" s="1" t="s">
        <v>1848</v>
      </c>
      <c r="F67" s="4">
        <v>250</v>
      </c>
      <c r="G67" s="4">
        <v>2542.56</v>
      </c>
      <c r="H67" s="4">
        <v>0.83</v>
      </c>
    </row>
    <row r="68" spans="2:8">
      <c r="B68" s="1" t="s">
        <v>1849</v>
      </c>
      <c r="C68" s="18">
        <v>4.1900000000000004</v>
      </c>
      <c r="D68" s="1" t="s">
        <v>557</v>
      </c>
      <c r="E68" s="1" t="s">
        <v>1850</v>
      </c>
      <c r="F68" s="4">
        <v>250</v>
      </c>
      <c r="G68" s="4">
        <v>2530.98</v>
      </c>
      <c r="H68" s="4">
        <v>0.83</v>
      </c>
    </row>
    <row r="69" spans="2:8">
      <c r="B69" s="1" t="s">
        <v>1387</v>
      </c>
      <c r="C69" s="18">
        <v>5.16</v>
      </c>
      <c r="D69" s="1" t="s">
        <v>557</v>
      </c>
      <c r="E69" s="1" t="s">
        <v>879</v>
      </c>
      <c r="F69" s="4">
        <v>250</v>
      </c>
      <c r="G69" s="4">
        <v>2520.91</v>
      </c>
      <c r="H69" s="4">
        <v>0.83</v>
      </c>
    </row>
    <row r="70" spans="2:8">
      <c r="B70" s="1" t="s">
        <v>1351</v>
      </c>
      <c r="C70" s="18">
        <v>4.68</v>
      </c>
      <c r="D70" s="1" t="s">
        <v>557</v>
      </c>
      <c r="E70" s="1" t="s">
        <v>220</v>
      </c>
      <c r="F70" s="4">
        <v>250</v>
      </c>
      <c r="G70" s="4">
        <v>2503.38</v>
      </c>
      <c r="H70" s="4">
        <v>0.82</v>
      </c>
    </row>
    <row r="71" spans="2:8">
      <c r="B71" s="1" t="s">
        <v>1439</v>
      </c>
      <c r="C71" s="18">
        <v>5.85</v>
      </c>
      <c r="D71" s="1" t="s">
        <v>557</v>
      </c>
      <c r="E71" s="1" t="s">
        <v>880</v>
      </c>
      <c r="F71" s="4">
        <v>250</v>
      </c>
      <c r="G71" s="4">
        <v>2502.9299999999998</v>
      </c>
      <c r="H71" s="4">
        <v>0.82</v>
      </c>
    </row>
    <row r="72" spans="2:8">
      <c r="B72" s="1" t="s">
        <v>1425</v>
      </c>
      <c r="C72" s="18">
        <v>6.08</v>
      </c>
      <c r="D72" s="1" t="s">
        <v>557</v>
      </c>
      <c r="E72" s="1" t="s">
        <v>717</v>
      </c>
      <c r="F72" s="4">
        <v>250</v>
      </c>
      <c r="G72" s="4">
        <v>2494.16</v>
      </c>
      <c r="H72" s="4">
        <v>0.82</v>
      </c>
    </row>
    <row r="73" spans="2:8">
      <c r="B73" s="1" t="s">
        <v>1440</v>
      </c>
      <c r="C73" s="18">
        <v>5.92</v>
      </c>
      <c r="D73" s="1" t="s">
        <v>557</v>
      </c>
      <c r="E73" s="1" t="s">
        <v>559</v>
      </c>
      <c r="F73" s="4">
        <v>250</v>
      </c>
      <c r="G73" s="4">
        <v>2486.71</v>
      </c>
      <c r="H73" s="4">
        <v>0.82</v>
      </c>
    </row>
    <row r="74" spans="2:8">
      <c r="B74" s="1" t="s">
        <v>1851</v>
      </c>
      <c r="C74" s="18">
        <v>5.52</v>
      </c>
      <c r="D74" s="1" t="s">
        <v>557</v>
      </c>
      <c r="E74" s="1" t="s">
        <v>1852</v>
      </c>
      <c r="F74" s="4">
        <v>250</v>
      </c>
      <c r="G74" s="4">
        <v>2484.6</v>
      </c>
      <c r="H74" s="4">
        <v>0.82</v>
      </c>
    </row>
    <row r="75" spans="2:8">
      <c r="B75" s="1" t="s">
        <v>1853</v>
      </c>
      <c r="C75" s="18">
        <v>6.6</v>
      </c>
      <c r="D75" s="1" t="s">
        <v>557</v>
      </c>
      <c r="E75" s="1" t="s">
        <v>1854</v>
      </c>
      <c r="F75" s="4">
        <v>250</v>
      </c>
      <c r="G75" s="4">
        <v>2445.71</v>
      </c>
      <c r="H75" s="4">
        <v>0.8</v>
      </c>
    </row>
    <row r="76" spans="2:8">
      <c r="B76" s="1" t="s">
        <v>1855</v>
      </c>
      <c r="C76" s="18">
        <v>5.42</v>
      </c>
      <c r="D76" s="1" t="s">
        <v>557</v>
      </c>
      <c r="E76" s="1" t="s">
        <v>1856</v>
      </c>
      <c r="F76" s="4">
        <v>230000</v>
      </c>
      <c r="G76" s="4">
        <v>2360.44</v>
      </c>
      <c r="H76" s="4">
        <v>0.77</v>
      </c>
    </row>
    <row r="77" spans="2:8">
      <c r="B77" s="1" t="s">
        <v>1857</v>
      </c>
      <c r="C77" s="18">
        <v>5.9</v>
      </c>
      <c r="D77" s="1" t="s">
        <v>557</v>
      </c>
      <c r="E77" s="1" t="s">
        <v>1858</v>
      </c>
      <c r="F77" s="4">
        <v>200</v>
      </c>
      <c r="G77" s="4">
        <v>2079.84</v>
      </c>
      <c r="H77" s="4">
        <v>0.68</v>
      </c>
    </row>
    <row r="78" spans="2:8">
      <c r="B78" s="1" t="s">
        <v>1859</v>
      </c>
      <c r="C78" s="18">
        <v>6.04</v>
      </c>
      <c r="D78" s="1" t="s">
        <v>570</v>
      </c>
      <c r="E78" s="1" t="s">
        <v>1860</v>
      </c>
      <c r="F78" s="4">
        <v>750</v>
      </c>
      <c r="G78" s="4">
        <v>1588.12</v>
      </c>
      <c r="H78" s="4">
        <v>0.52</v>
      </c>
    </row>
    <row r="79" spans="2:8">
      <c r="B79" s="1" t="s">
        <v>720</v>
      </c>
      <c r="C79" s="18">
        <v>4.97</v>
      </c>
      <c r="D79" s="1" t="s">
        <v>557</v>
      </c>
      <c r="E79" s="1" t="s">
        <v>721</v>
      </c>
      <c r="F79" s="4">
        <v>150</v>
      </c>
      <c r="G79" s="4">
        <v>1531.35</v>
      </c>
      <c r="H79" s="4">
        <v>0.5</v>
      </c>
    </row>
    <row r="80" spans="2:8">
      <c r="B80" s="1" t="s">
        <v>1861</v>
      </c>
      <c r="C80" s="18">
        <v>5.26</v>
      </c>
      <c r="D80" s="1" t="s">
        <v>570</v>
      </c>
      <c r="E80" s="1" t="s">
        <v>1862</v>
      </c>
      <c r="F80" s="4">
        <v>100</v>
      </c>
      <c r="G80" s="4">
        <v>990.28</v>
      </c>
      <c r="H80" s="4">
        <v>0.32</v>
      </c>
    </row>
    <row r="81" spans="2:8">
      <c r="B81" s="1" t="s">
        <v>1445</v>
      </c>
      <c r="C81" s="18">
        <v>5.96</v>
      </c>
      <c r="D81" s="1" t="s">
        <v>570</v>
      </c>
      <c r="E81" s="1" t="s">
        <v>571</v>
      </c>
      <c r="F81" s="4">
        <v>250</v>
      </c>
      <c r="G81" s="4">
        <v>520.69000000000005</v>
      </c>
      <c r="H81" s="4">
        <v>0.17</v>
      </c>
    </row>
    <row r="82" spans="2:8">
      <c r="B82" s="1" t="s">
        <v>1863</v>
      </c>
      <c r="C82" s="18">
        <v>5.4</v>
      </c>
      <c r="D82" s="1" t="s">
        <v>557</v>
      </c>
      <c r="E82" s="1" t="s">
        <v>1864</v>
      </c>
      <c r="F82" s="4">
        <v>50</v>
      </c>
      <c r="G82" s="4">
        <v>507.04</v>
      </c>
      <c r="H82" s="4">
        <v>0.17</v>
      </c>
    </row>
    <row r="83" spans="2:8">
      <c r="B83" s="1" t="s">
        <v>1865</v>
      </c>
      <c r="C83" s="18">
        <v>5.8</v>
      </c>
      <c r="D83" s="1" t="s">
        <v>557</v>
      </c>
      <c r="E83" s="1" t="s">
        <v>1866</v>
      </c>
      <c r="F83" s="4">
        <v>33</v>
      </c>
      <c r="G83" s="4">
        <v>345.33</v>
      </c>
      <c r="H83" s="4">
        <v>0.11</v>
      </c>
    </row>
    <row r="84" spans="2:8">
      <c r="B84" s="1" t="s">
        <v>1867</v>
      </c>
      <c r="C84" s="18">
        <v>6.74</v>
      </c>
      <c r="D84" s="1" t="s">
        <v>557</v>
      </c>
      <c r="E84" s="1" t="s">
        <v>1868</v>
      </c>
      <c r="F84" s="4">
        <v>10</v>
      </c>
      <c r="G84" s="4">
        <v>108.96</v>
      </c>
      <c r="H84" s="4">
        <v>0.04</v>
      </c>
    </row>
    <row r="85" spans="2:8">
      <c r="B85" s="1" t="s">
        <v>718</v>
      </c>
      <c r="C85" s="18">
        <v>4.74</v>
      </c>
      <c r="D85" s="1" t="s">
        <v>557</v>
      </c>
      <c r="E85" s="1" t="s">
        <v>719</v>
      </c>
      <c r="F85" s="4">
        <v>10</v>
      </c>
      <c r="G85" s="4">
        <v>103.87</v>
      </c>
      <c r="H85" s="4">
        <v>0.03</v>
      </c>
    </row>
    <row r="86" spans="2:8">
      <c r="B86" s="1" t="s">
        <v>1869</v>
      </c>
      <c r="C86" s="18">
        <v>5.69</v>
      </c>
      <c r="D86" s="1" t="s">
        <v>557</v>
      </c>
      <c r="E86" s="1" t="s">
        <v>1870</v>
      </c>
      <c r="F86" s="4">
        <v>10</v>
      </c>
      <c r="G86" s="4">
        <v>102.9</v>
      </c>
      <c r="H86" s="4">
        <v>0.03</v>
      </c>
    </row>
    <row r="87" spans="2:8">
      <c r="B87" s="1" t="s">
        <v>1360</v>
      </c>
      <c r="C87" s="18">
        <v>5.49</v>
      </c>
      <c r="D87" s="1" t="s">
        <v>557</v>
      </c>
      <c r="E87" s="1" t="s">
        <v>887</v>
      </c>
      <c r="F87" s="4">
        <v>8</v>
      </c>
      <c r="G87" s="4">
        <v>81.489999999999995</v>
      </c>
      <c r="H87" s="4">
        <v>0.03</v>
      </c>
    </row>
    <row r="88" spans="2:8">
      <c r="B88" s="1" t="s">
        <v>1871</v>
      </c>
      <c r="C88" s="18">
        <v>6.77</v>
      </c>
      <c r="D88" s="1" t="s">
        <v>557</v>
      </c>
      <c r="E88" s="1" t="s">
        <v>1872</v>
      </c>
      <c r="F88" s="4">
        <v>3</v>
      </c>
      <c r="G88" s="4">
        <v>32.49</v>
      </c>
      <c r="H88" s="4">
        <v>0.01</v>
      </c>
    </row>
    <row r="89" spans="2:8">
      <c r="B89" s="2" t="s">
        <v>578</v>
      </c>
      <c r="C89" s="20"/>
      <c r="D89" s="2"/>
      <c r="E89" s="2"/>
      <c r="F89" s="8"/>
      <c r="G89" s="8">
        <f>SUM(G43:G88)</f>
        <v>186083.33999999994</v>
      </c>
      <c r="H89" s="8">
        <f>SUM(H43:H88)</f>
        <v>61.040000000000006</v>
      </c>
    </row>
    <row r="90" spans="2:8">
      <c r="B90" s="2" t="s">
        <v>579</v>
      </c>
    </row>
    <row r="91" spans="2:8">
      <c r="B91" s="1" t="s">
        <v>1873</v>
      </c>
      <c r="C91" s="18">
        <v>6.15</v>
      </c>
      <c r="D91" s="1" t="s">
        <v>557</v>
      </c>
      <c r="E91" s="1" t="s">
        <v>1874</v>
      </c>
      <c r="F91" s="4">
        <v>860</v>
      </c>
      <c r="G91" s="4">
        <v>8834.2999999999993</v>
      </c>
      <c r="H91" s="4">
        <v>2.9</v>
      </c>
    </row>
    <row r="92" spans="2:8">
      <c r="B92" s="1" t="s">
        <v>1585</v>
      </c>
      <c r="C92" s="18">
        <v>6.335</v>
      </c>
      <c r="D92" s="1" t="s">
        <v>557</v>
      </c>
      <c r="E92" s="1" t="s">
        <v>580</v>
      </c>
      <c r="F92" s="4">
        <v>652</v>
      </c>
      <c r="G92" s="4">
        <v>6707.04</v>
      </c>
      <c r="H92" s="4">
        <v>2.2000000000000002</v>
      </c>
    </row>
    <row r="93" spans="2:8">
      <c r="B93" s="2" t="s">
        <v>581</v>
      </c>
      <c r="C93" s="20"/>
      <c r="D93" s="2"/>
      <c r="E93" s="2"/>
      <c r="F93" s="8"/>
      <c r="G93" s="8">
        <f>SUM(G91:G92)</f>
        <v>15541.34</v>
      </c>
      <c r="H93" s="8">
        <f>SUM(H91:H92)</f>
        <v>5.0999999999999996</v>
      </c>
    </row>
    <row r="94" spans="2:8">
      <c r="B94" s="2" t="s">
        <v>357</v>
      </c>
    </row>
    <row r="95" spans="2:8">
      <c r="B95" s="1" t="s">
        <v>1408</v>
      </c>
      <c r="C95" s="18">
        <v>5</v>
      </c>
      <c r="D95" s="1" t="s">
        <v>359</v>
      </c>
      <c r="E95" s="1" t="s">
        <v>584</v>
      </c>
      <c r="F95" s="4">
        <v>600</v>
      </c>
      <c r="G95" s="4">
        <v>2904.13</v>
      </c>
      <c r="H95" s="4">
        <v>0.95</v>
      </c>
    </row>
    <row r="96" spans="2:8">
      <c r="B96" s="1" t="s">
        <v>1736</v>
      </c>
      <c r="C96" s="18">
        <v>4.34</v>
      </c>
      <c r="D96" s="1" t="s">
        <v>359</v>
      </c>
      <c r="E96" s="1" t="s">
        <v>1737</v>
      </c>
      <c r="F96" s="4">
        <v>500</v>
      </c>
      <c r="G96" s="4">
        <v>2481.71</v>
      </c>
      <c r="H96" s="4">
        <v>0.81</v>
      </c>
    </row>
    <row r="97" spans="2:8">
      <c r="B97" s="2" t="s">
        <v>360</v>
      </c>
      <c r="C97" s="20"/>
      <c r="D97" s="2"/>
      <c r="E97" s="2"/>
      <c r="F97" s="8"/>
      <c r="G97" s="8">
        <f>SUM(G95:G96)</f>
        <v>5385.84</v>
      </c>
      <c r="H97" s="8">
        <f>SUM(H95:H96)</f>
        <v>1.76</v>
      </c>
    </row>
    <row r="98" spans="2:8">
      <c r="B98" s="2" t="s">
        <v>585</v>
      </c>
      <c r="C98" s="20"/>
      <c r="D98" s="2"/>
      <c r="E98" s="2"/>
      <c r="F98" s="8"/>
      <c r="G98" s="8">
        <v>10910.34</v>
      </c>
      <c r="H98" s="8">
        <v>3.58</v>
      </c>
    </row>
    <row r="99" spans="2:8">
      <c r="B99" s="2" t="s">
        <v>361</v>
      </c>
      <c r="C99" s="20"/>
      <c r="D99" s="2"/>
      <c r="E99" s="2"/>
      <c r="F99" s="8"/>
      <c r="G99" s="8">
        <f>+G41+G89+G93+G97+G98</f>
        <v>297267.71000000002</v>
      </c>
      <c r="H99" s="8">
        <f>+H41+H89+H93+H97+H98</f>
        <v>97.52000000000001</v>
      </c>
    </row>
    <row r="100" spans="2:8">
      <c r="B100" s="2" t="s">
        <v>362</v>
      </c>
      <c r="C100" s="20"/>
      <c r="D100" s="2"/>
      <c r="E100" s="2"/>
      <c r="F100" s="8"/>
      <c r="G100" s="8">
        <f>+G101-G99</f>
        <v>7450.8770808799891</v>
      </c>
      <c r="H100" s="8">
        <f>+H101-H99</f>
        <v>2.4799999999999898</v>
      </c>
    </row>
    <row r="101" spans="2:8">
      <c r="B101" s="2" t="s">
        <v>363</v>
      </c>
      <c r="C101" s="20"/>
      <c r="D101" s="2"/>
      <c r="E101" s="2"/>
      <c r="F101" s="8"/>
      <c r="G101" s="8">
        <v>304718.58708088001</v>
      </c>
      <c r="H101" s="8">
        <v>100</v>
      </c>
    </row>
    <row r="102" spans="2:8">
      <c r="B102" s="1" t="s">
        <v>364</v>
      </c>
    </row>
    <row r="103" spans="2:8">
      <c r="B103" s="1" t="s">
        <v>365</v>
      </c>
    </row>
    <row r="104" spans="2:8">
      <c r="B104" s="2" t="s">
        <v>1875</v>
      </c>
    </row>
    <row r="106" spans="2:8">
      <c r="B106" s="2" t="s">
        <v>366</v>
      </c>
      <c r="C106" s="21">
        <v>44530</v>
      </c>
    </row>
    <row r="107" spans="2:8" ht="25.5">
      <c r="B107" s="9" t="s">
        <v>367</v>
      </c>
      <c r="C107" s="18" t="s">
        <v>368</v>
      </c>
    </row>
    <row r="108" spans="2:8">
      <c r="B108" s="2"/>
    </row>
    <row r="109" spans="2:8">
      <c r="B109" s="38" t="s">
        <v>1772</v>
      </c>
    </row>
    <row r="110" spans="2:8">
      <c r="B110" s="2" t="s">
        <v>370</v>
      </c>
    </row>
    <row r="111" spans="2:8">
      <c r="B111" s="2" t="s">
        <v>1876</v>
      </c>
      <c r="C111" s="1"/>
    </row>
    <row r="112" spans="2:8">
      <c r="B112" s="2" t="s">
        <v>1877</v>
      </c>
      <c r="C112" s="20"/>
    </row>
    <row r="113" spans="2:3">
      <c r="B113" s="2" t="s">
        <v>1878</v>
      </c>
      <c r="C113" s="20"/>
    </row>
    <row r="114" spans="2:3">
      <c r="B114" s="2" t="s">
        <v>1879</v>
      </c>
      <c r="C114" s="20"/>
    </row>
    <row r="115" spans="2:3">
      <c r="B115" s="2" t="s">
        <v>1880</v>
      </c>
      <c r="C115" s="20"/>
    </row>
    <row r="116" spans="2:3">
      <c r="B116" s="2" t="s">
        <v>1881</v>
      </c>
      <c r="C116" s="20"/>
    </row>
    <row r="117" spans="2:3">
      <c r="B117" s="2" t="s">
        <v>1882</v>
      </c>
      <c r="C117" s="20"/>
    </row>
    <row r="118" spans="2:3">
      <c r="B118" s="2" t="s">
        <v>1883</v>
      </c>
      <c r="C118" s="20"/>
    </row>
    <row r="119" spans="2:3">
      <c r="B119" s="2" t="s">
        <v>1884</v>
      </c>
      <c r="C119" s="20"/>
    </row>
    <row r="120" spans="2:3">
      <c r="B120" s="2" t="s">
        <v>1885</v>
      </c>
      <c r="C120" s="20"/>
    </row>
    <row r="121" spans="2:3">
      <c r="B121" s="2" t="s">
        <v>1886</v>
      </c>
      <c r="C121" s="20"/>
    </row>
    <row r="122" spans="2:3">
      <c r="B122" s="2" t="s">
        <v>1887</v>
      </c>
      <c r="C122" s="20"/>
    </row>
    <row r="123" spans="2:3">
      <c r="B123" s="2" t="s">
        <v>371</v>
      </c>
      <c r="C123" s="20"/>
    </row>
    <row r="124" spans="2:3">
      <c r="B124" s="38" t="s">
        <v>1888</v>
      </c>
    </row>
    <row r="126" spans="2:3" ht="15">
      <c r="B126" s="72" t="s">
        <v>1889</v>
      </c>
    </row>
    <row r="128" spans="2:3">
      <c r="B128" s="38" t="s">
        <v>1890</v>
      </c>
    </row>
    <row r="129" spans="2:9">
      <c r="B129" s="417" t="s">
        <v>1891</v>
      </c>
      <c r="C129" s="418" t="s">
        <v>1892</v>
      </c>
      <c r="D129" s="418"/>
      <c r="E129" s="418" t="s">
        <v>1893</v>
      </c>
      <c r="F129" s="418" t="s">
        <v>1894</v>
      </c>
      <c r="I129" s="4"/>
    </row>
    <row r="130" spans="2:9" ht="18.75" customHeight="1">
      <c r="B130" s="417"/>
      <c r="C130" s="418"/>
      <c r="D130" s="418"/>
      <c r="E130" s="418"/>
      <c r="F130" s="418"/>
      <c r="I130" s="73"/>
    </row>
    <row r="131" spans="2:9" ht="15">
      <c r="B131" s="74" t="s">
        <v>1895</v>
      </c>
      <c r="C131" s="419" t="s">
        <v>1896</v>
      </c>
      <c r="D131" s="419"/>
      <c r="E131" s="75">
        <v>-500000000</v>
      </c>
      <c r="F131" s="76">
        <v>-1.65</v>
      </c>
      <c r="G131" s="77"/>
      <c r="I131" s="73"/>
    </row>
    <row r="134" spans="2:9" s="80" customFormat="1" ht="35.1" customHeight="1">
      <c r="B134" s="420" t="s">
        <v>1897</v>
      </c>
      <c r="C134" s="420"/>
      <c r="D134" s="420"/>
      <c r="E134" s="420"/>
      <c r="F134" s="420"/>
      <c r="G134" s="78"/>
      <c r="H134" s="79"/>
    </row>
    <row r="137" spans="2:9">
      <c r="B137" s="38" t="s">
        <v>1782</v>
      </c>
      <c r="C137" s="52"/>
      <c r="D137" s="53"/>
      <c r="E137" s="53"/>
      <c r="F137" s="54"/>
      <c r="G137" s="54"/>
    </row>
    <row r="138" spans="2:9" ht="128.25">
      <c r="B138" s="55" t="s">
        <v>1783</v>
      </c>
      <c r="C138" s="56" t="s">
        <v>1784</v>
      </c>
      <c r="D138" s="57" t="s">
        <v>1785</v>
      </c>
      <c r="E138" s="57" t="s">
        <v>1786</v>
      </c>
      <c r="F138" s="58" t="s">
        <v>1787</v>
      </c>
      <c r="G138" s="54"/>
    </row>
    <row r="139" spans="2:9">
      <c r="B139" s="59" t="s">
        <v>1898</v>
      </c>
      <c r="C139" s="60" t="s">
        <v>1899</v>
      </c>
      <c r="D139" s="61" t="s">
        <v>1790</v>
      </c>
      <c r="E139" s="61" t="s">
        <v>1791</v>
      </c>
      <c r="F139" s="62">
        <v>2500</v>
      </c>
      <c r="G139" s="54" t="s">
        <v>1792</v>
      </c>
    </row>
    <row r="140" spans="2:9">
      <c r="B140" s="59" t="s">
        <v>1900</v>
      </c>
      <c r="C140" s="60" t="s">
        <v>1901</v>
      </c>
      <c r="D140" s="61" t="s">
        <v>1790</v>
      </c>
      <c r="E140" s="61" t="s">
        <v>1791</v>
      </c>
      <c r="F140" s="81">
        <v>14500</v>
      </c>
      <c r="G140" s="54" t="s">
        <v>1902</v>
      </c>
    </row>
    <row r="141" spans="2:9">
      <c r="B141" s="59" t="s">
        <v>1903</v>
      </c>
      <c r="C141" s="60" t="s">
        <v>1904</v>
      </c>
      <c r="D141" s="61" t="s">
        <v>1790</v>
      </c>
      <c r="E141" s="61" t="s">
        <v>1791</v>
      </c>
      <c r="F141" s="81">
        <v>2766.5839900000001</v>
      </c>
      <c r="G141" s="54" t="s">
        <v>1905</v>
      </c>
    </row>
    <row r="142" spans="2:9">
      <c r="B142" s="53"/>
      <c r="C142" s="52"/>
      <c r="D142" s="53"/>
      <c r="E142" s="53"/>
      <c r="F142" s="54"/>
      <c r="G142" s="54"/>
    </row>
    <row r="143" spans="2:9">
      <c r="B143" s="53"/>
      <c r="C143" s="52"/>
      <c r="D143" s="53"/>
      <c r="E143" s="53"/>
      <c r="F143" s="54"/>
      <c r="G143" s="54"/>
    </row>
    <row r="144" spans="2:9">
      <c r="B144" s="53" t="s">
        <v>1906</v>
      </c>
      <c r="C144" s="52"/>
      <c r="D144" s="53"/>
      <c r="E144" s="53"/>
      <c r="F144" s="54"/>
      <c r="G144" s="54"/>
    </row>
    <row r="145" spans="1:8">
      <c r="B145" s="53" t="s">
        <v>1907</v>
      </c>
      <c r="C145" s="52"/>
      <c r="D145" s="53"/>
      <c r="E145" s="53"/>
      <c r="F145" s="54"/>
      <c r="G145" s="54"/>
    </row>
    <row r="146" spans="1:8">
      <c r="B146" s="53" t="s">
        <v>1908</v>
      </c>
      <c r="C146" s="52"/>
      <c r="D146" s="53"/>
      <c r="E146" s="53"/>
      <c r="F146" s="54"/>
      <c r="G146" s="54"/>
    </row>
    <row r="149" spans="1:8">
      <c r="A149" s="3" t="s">
        <v>248</v>
      </c>
      <c r="B149" s="375" t="s">
        <v>1909</v>
      </c>
      <c r="C149" s="375"/>
      <c r="D149" s="375"/>
      <c r="E149" s="375"/>
    </row>
    <row r="153" spans="1:8">
      <c r="B153" s="1" t="s">
        <v>342</v>
      </c>
    </row>
    <row r="155" spans="1:8">
      <c r="B155" s="5" t="s">
        <v>343</v>
      </c>
      <c r="C155" s="19" t="s">
        <v>344</v>
      </c>
      <c r="D155" s="5" t="s">
        <v>345</v>
      </c>
      <c r="E155" s="5" t="s">
        <v>346</v>
      </c>
      <c r="F155" s="6" t="s">
        <v>347</v>
      </c>
      <c r="G155" s="6" t="s">
        <v>348</v>
      </c>
      <c r="H155" s="6" t="s">
        <v>349</v>
      </c>
    </row>
    <row r="156" spans="1:8">
      <c r="B156" s="2" t="s">
        <v>350</v>
      </c>
    </row>
    <row r="157" spans="1:8">
      <c r="B157" s="2" t="s">
        <v>351</v>
      </c>
    </row>
    <row r="158" spans="1:8">
      <c r="B158" s="2" t="s">
        <v>646</v>
      </c>
    </row>
    <row r="159" spans="1:8">
      <c r="B159" s="1" t="s">
        <v>1581</v>
      </c>
      <c r="C159" s="18">
        <v>10.82</v>
      </c>
      <c r="D159" s="1" t="s">
        <v>566</v>
      </c>
      <c r="E159" s="1" t="s">
        <v>567</v>
      </c>
      <c r="F159" s="4">
        <v>140088</v>
      </c>
      <c r="G159" s="4">
        <v>1172.5</v>
      </c>
      <c r="H159" s="4">
        <v>97.94</v>
      </c>
    </row>
    <row r="160" spans="1:8">
      <c r="B160" s="2" t="s">
        <v>578</v>
      </c>
      <c r="C160" s="20"/>
      <c r="D160" s="2"/>
      <c r="E160" s="2"/>
      <c r="F160" s="8"/>
      <c r="G160" s="8">
        <f>SUM(G155:G159)</f>
        <v>1172.5</v>
      </c>
      <c r="H160" s="8">
        <f>SUM(H155:H159)</f>
        <v>97.94</v>
      </c>
    </row>
    <row r="161" spans="2:8">
      <c r="B161" s="2" t="s">
        <v>361</v>
      </c>
      <c r="C161" s="20"/>
      <c r="D161" s="2"/>
      <c r="E161" s="2"/>
      <c r="F161" s="8"/>
      <c r="G161" s="8">
        <v>1172.5</v>
      </c>
      <c r="H161" s="8">
        <v>97.94</v>
      </c>
    </row>
    <row r="162" spans="2:8">
      <c r="B162" s="2" t="s">
        <v>362</v>
      </c>
      <c r="C162" s="20"/>
      <c r="D162" s="2"/>
      <c r="E162" s="2"/>
      <c r="F162" s="8"/>
      <c r="G162" s="8">
        <v>24.617562899999939</v>
      </c>
      <c r="H162" s="8">
        <v>2.06</v>
      </c>
    </row>
    <row r="163" spans="2:8">
      <c r="B163" s="2" t="s">
        <v>363</v>
      </c>
      <c r="C163" s="20"/>
      <c r="D163" s="2"/>
      <c r="E163" s="2"/>
      <c r="F163" s="8"/>
      <c r="G163" s="8">
        <v>1197.1175628999999</v>
      </c>
      <c r="H163" s="8">
        <v>100</v>
      </c>
    </row>
    <row r="164" spans="2:8">
      <c r="B164" s="1" t="s">
        <v>364</v>
      </c>
    </row>
    <row r="165" spans="2:8">
      <c r="B165" s="1" t="s">
        <v>365</v>
      </c>
    </row>
    <row r="166" spans="2:8">
      <c r="B166" s="2" t="s">
        <v>366</v>
      </c>
    </row>
    <row r="167" spans="2:8" ht="25.5">
      <c r="B167" s="9" t="s">
        <v>367</v>
      </c>
      <c r="C167" s="18" t="s">
        <v>368</v>
      </c>
    </row>
    <row r="168" spans="2:8">
      <c r="B168" s="2"/>
    </row>
    <row r="169" spans="2:8">
      <c r="B169" s="2" t="s">
        <v>369</v>
      </c>
    </row>
    <row r="170" spans="2:8">
      <c r="B170" s="2" t="s">
        <v>370</v>
      </c>
    </row>
    <row r="171" spans="2:8">
      <c r="B171" s="2" t="s">
        <v>1910</v>
      </c>
      <c r="C171" s="20"/>
    </row>
    <row r="172" spans="2:8">
      <c r="B172" s="2" t="s">
        <v>1911</v>
      </c>
      <c r="C172" s="20"/>
    </row>
    <row r="173" spans="2:8">
      <c r="B173" s="2" t="s">
        <v>1912</v>
      </c>
      <c r="C173" s="20"/>
    </row>
    <row r="174" spans="2:8">
      <c r="B174" s="2" t="s">
        <v>1913</v>
      </c>
      <c r="C174" s="20"/>
    </row>
    <row r="175" spans="2:8">
      <c r="B175" s="2" t="s">
        <v>1914</v>
      </c>
      <c r="C175" s="20"/>
    </row>
    <row r="176" spans="2:8">
      <c r="B176" s="2" t="s">
        <v>1915</v>
      </c>
      <c r="C176" s="20"/>
    </row>
    <row r="177" spans="1:4">
      <c r="B177" s="2" t="s">
        <v>1916</v>
      </c>
      <c r="C177" s="20"/>
    </row>
    <row r="178" spans="1:4">
      <c r="B178" s="2" t="s">
        <v>1917</v>
      </c>
      <c r="C178" s="20"/>
    </row>
    <row r="179" spans="1:4">
      <c r="B179" s="2" t="s">
        <v>1918</v>
      </c>
      <c r="C179" s="20"/>
    </row>
    <row r="180" spans="1:4">
      <c r="B180" s="2" t="s">
        <v>1919</v>
      </c>
      <c r="C180" s="20"/>
    </row>
    <row r="181" spans="1:4">
      <c r="B181" s="2" t="s">
        <v>1920</v>
      </c>
      <c r="C181" s="20"/>
    </row>
    <row r="182" spans="1:4">
      <c r="B182" s="2" t="s">
        <v>1921</v>
      </c>
      <c r="C182" s="20"/>
    </row>
    <row r="183" spans="1:4">
      <c r="B183" s="2" t="s">
        <v>1922</v>
      </c>
      <c r="C183" s="20"/>
    </row>
    <row r="184" spans="1:4">
      <c r="B184" s="2" t="s">
        <v>1923</v>
      </c>
      <c r="C184" s="20"/>
    </row>
    <row r="185" spans="1:4">
      <c r="B185" s="2" t="s">
        <v>1924</v>
      </c>
      <c r="C185" s="20"/>
    </row>
    <row r="186" spans="1:4">
      <c r="B186" s="2" t="s">
        <v>1925</v>
      </c>
      <c r="C186" s="20"/>
    </row>
    <row r="187" spans="1:4">
      <c r="B187" s="2" t="s">
        <v>371</v>
      </c>
      <c r="C187" s="20"/>
      <c r="D187" s="82"/>
    </row>
    <row r="188" spans="1:4">
      <c r="B188" s="2"/>
      <c r="D188" s="82"/>
    </row>
    <row r="189" spans="1:4">
      <c r="D189" s="82"/>
    </row>
    <row r="190" spans="1:4">
      <c r="A190" s="83"/>
      <c r="B190" s="40" t="s">
        <v>1926</v>
      </c>
      <c r="C190" s="84"/>
      <c r="D190" s="82"/>
    </row>
    <row r="191" spans="1:4">
      <c r="A191"/>
      <c r="B191"/>
      <c r="C191" s="84"/>
      <c r="D191" s="82"/>
    </row>
    <row r="192" spans="1:4">
      <c r="A192"/>
      <c r="B192"/>
      <c r="C192" s="84"/>
      <c r="D192" s="82"/>
    </row>
    <row r="193" spans="1:4">
      <c r="A193"/>
      <c r="B193" t="s">
        <v>1927</v>
      </c>
      <c r="C193" s="85">
        <v>577958246.57000005</v>
      </c>
      <c r="D193" s="82"/>
    </row>
    <row r="194" spans="1:4">
      <c r="A194"/>
      <c r="B194"/>
      <c r="C194" s="86"/>
      <c r="D194" s="82"/>
    </row>
    <row r="195" spans="1:4">
      <c r="A195"/>
      <c r="B195" t="s">
        <v>1604</v>
      </c>
      <c r="C195" s="85">
        <v>465538246.57000005</v>
      </c>
      <c r="D195" s="82"/>
    </row>
    <row r="196" spans="1:4">
      <c r="A196"/>
      <c r="B196"/>
      <c r="C196" s="86"/>
      <c r="D196" s="82"/>
    </row>
    <row r="197" spans="1:4">
      <c r="A197" s="87" t="s">
        <v>1928</v>
      </c>
      <c r="B197" t="s">
        <v>1605</v>
      </c>
      <c r="C197" s="86">
        <v>112420000</v>
      </c>
      <c r="D197" s="82"/>
    </row>
    <row r="198" spans="1:4">
      <c r="A198" s="87"/>
      <c r="B198"/>
      <c r="C198" s="86"/>
      <c r="D198" s="82"/>
    </row>
    <row r="199" spans="1:4">
      <c r="A199" s="87"/>
      <c r="B199" s="40" t="s">
        <v>1606</v>
      </c>
      <c r="C199" s="88">
        <v>256691020</v>
      </c>
      <c r="D199" s="82"/>
    </row>
    <row r="200" spans="1:4">
      <c r="A200" s="87"/>
      <c r="B200"/>
      <c r="C200" s="86"/>
      <c r="D200" s="82"/>
    </row>
    <row r="201" spans="1:4">
      <c r="A201" s="87"/>
      <c r="B201" t="s">
        <v>1929</v>
      </c>
      <c r="C201" s="85">
        <v>116603020</v>
      </c>
      <c r="D201" s="82"/>
    </row>
    <row r="202" spans="1:4">
      <c r="A202" s="87"/>
      <c r="B202"/>
      <c r="C202" s="86"/>
      <c r="D202" s="82"/>
    </row>
    <row r="203" spans="1:4" ht="25.5">
      <c r="A203" s="87"/>
      <c r="B203" s="45" t="s">
        <v>1930</v>
      </c>
      <c r="C203" s="85">
        <v>140088000</v>
      </c>
      <c r="D203" s="82"/>
    </row>
    <row r="204" spans="1:4">
      <c r="A204" s="87"/>
      <c r="B204"/>
      <c r="C204" s="86"/>
      <c r="D204" s="82"/>
    </row>
    <row r="205" spans="1:4">
      <c r="A205" s="87" t="s">
        <v>1931</v>
      </c>
      <c r="B205" s="40" t="s">
        <v>1609</v>
      </c>
      <c r="C205" s="88">
        <v>256691020</v>
      </c>
      <c r="D205" s="82"/>
    </row>
    <row r="206" spans="1:4">
      <c r="B206" s="89"/>
      <c r="D206" s="82"/>
    </row>
    <row r="207" spans="1:4">
      <c r="A207" s="82" t="s">
        <v>1932</v>
      </c>
      <c r="B207" s="1" t="s">
        <v>1933</v>
      </c>
      <c r="C207" s="85"/>
      <c r="D207" s="82"/>
    </row>
    <row r="208" spans="1:4">
      <c r="B208" s="2"/>
      <c r="D208" s="82"/>
    </row>
    <row r="209" spans="2:4">
      <c r="B209" s="2"/>
      <c r="D209" s="82"/>
    </row>
    <row r="210" spans="2:4" ht="38.25">
      <c r="B210" s="9" t="s">
        <v>1934</v>
      </c>
      <c r="C210" s="47"/>
    </row>
    <row r="211" spans="2:4">
      <c r="C211" s="47"/>
    </row>
    <row r="212" spans="2:4">
      <c r="C212" s="47"/>
    </row>
  </sheetData>
  <mergeCells count="15">
    <mergeCell ref="B149:E149"/>
    <mergeCell ref="B129:B130"/>
    <mergeCell ref="C129:D130"/>
    <mergeCell ref="E129:E130"/>
    <mergeCell ref="F129:F130"/>
    <mergeCell ref="C131:D131"/>
    <mergeCell ref="B134:F134"/>
    <mergeCell ref="C12:C14"/>
    <mergeCell ref="D12:D14"/>
    <mergeCell ref="E12:E14"/>
    <mergeCell ref="B1:E1"/>
    <mergeCell ref="C3:C7"/>
    <mergeCell ref="D3:D7"/>
    <mergeCell ref="B10:E10"/>
    <mergeCell ref="B11:E11"/>
  </mergeCells>
  <hyperlinks>
    <hyperlink ref="A1" location="Index!A1" display="Index" xr:uid="{7F094B2B-A8F5-41C1-BD95-D054431DFD3B}"/>
    <hyperlink ref="A149" location="Index!A1" display="Index" xr:uid="{55969BBB-A89F-460F-B905-036AFDC4A526}"/>
  </hyperlinks>
  <pageMargins left="0.75" right="0.75" top="1" bottom="1" header="0.5" footer="0.5"/>
  <pageSetup paperSize="9" orientation="portrait"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B888-3990-423D-ADA7-8E9389C44753}">
  <dimension ref="A1:IV194"/>
  <sheetViews>
    <sheetView workbookViewId="0">
      <selection activeCell="B1" sqref="B1:E1"/>
    </sheetView>
  </sheetViews>
  <sheetFormatPr defaultRowHeight="12.75"/>
  <cols>
    <col min="1" max="1" width="5.42578125" style="1" bestFit="1" customWidth="1"/>
    <col min="2" max="2" width="101.42578125" style="1" bestFit="1" customWidth="1"/>
    <col min="3" max="3" width="25.7109375" style="18" customWidth="1"/>
    <col min="4" max="4" width="25.7109375" style="1" customWidth="1"/>
    <col min="5" max="5" width="14.42578125" style="1" bestFit="1" customWidth="1"/>
    <col min="6" max="6" width="11.5703125" style="4" bestFit="1" customWidth="1"/>
    <col min="7" max="7" width="18.140625" style="4" bestFit="1" customWidth="1"/>
    <col min="8" max="8" width="9.140625" style="4"/>
    <col min="9" max="16384" width="9.140625" style="1"/>
  </cols>
  <sheetData>
    <row r="1" spans="1:256">
      <c r="A1" s="3" t="s">
        <v>248</v>
      </c>
      <c r="B1" s="375" t="s">
        <v>1935</v>
      </c>
      <c r="C1" s="375"/>
      <c r="D1" s="375"/>
      <c r="E1" s="375"/>
    </row>
    <row r="2" spans="1:256" ht="13.5" thickBot="1"/>
    <row r="3" spans="1:256" ht="15">
      <c r="A3" s="10"/>
      <c r="B3" s="22" t="s">
        <v>1936</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60">
      <c r="A4" s="10"/>
      <c r="B4" s="24" t="s">
        <v>1937</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1938</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5" t="s">
        <v>1939</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A9" s="10"/>
      <c r="B9" s="10"/>
      <c r="C9" s="12"/>
      <c r="D9" s="12"/>
      <c r="E9" s="10"/>
      <c r="F9" s="16"/>
      <c r="G9" s="16"/>
      <c r="H9" s="16"/>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t="s">
        <v>1940</v>
      </c>
      <c r="E15" s="50"/>
    </row>
    <row r="16" spans="1:256">
      <c r="B16" s="49" t="s">
        <v>1652</v>
      </c>
      <c r="C16" s="50"/>
      <c r="D16" s="50"/>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25</v>
      </c>
      <c r="C26" s="18">
        <v>4.37</v>
      </c>
      <c r="D26" s="1" t="s">
        <v>354</v>
      </c>
      <c r="E26" s="1" t="s">
        <v>26</v>
      </c>
      <c r="F26" s="4">
        <v>10000000</v>
      </c>
      <c r="G26" s="4">
        <v>10231.34</v>
      </c>
      <c r="H26" s="4">
        <v>4.2300000000000004</v>
      </c>
    </row>
    <row r="27" spans="2:8">
      <c r="B27" s="1" t="s">
        <v>353</v>
      </c>
      <c r="C27" s="18">
        <v>3.47</v>
      </c>
      <c r="D27" s="1" t="s">
        <v>354</v>
      </c>
      <c r="E27" s="1" t="s">
        <v>355</v>
      </c>
      <c r="F27" s="4">
        <v>10000000</v>
      </c>
      <c r="G27" s="4">
        <v>10055.85</v>
      </c>
      <c r="H27" s="4">
        <v>4.1500000000000004</v>
      </c>
    </row>
    <row r="28" spans="2:8">
      <c r="B28" s="1" t="s">
        <v>854</v>
      </c>
      <c r="C28" s="18">
        <v>3.76</v>
      </c>
      <c r="D28" s="1" t="s">
        <v>354</v>
      </c>
      <c r="E28" s="1" t="s">
        <v>855</v>
      </c>
      <c r="F28" s="4">
        <v>10000000</v>
      </c>
      <c r="G28" s="4">
        <v>10037.719999999999</v>
      </c>
      <c r="H28" s="4">
        <v>4.1500000000000004</v>
      </c>
    </row>
    <row r="29" spans="2:8">
      <c r="B29" s="1" t="s">
        <v>1941</v>
      </c>
      <c r="C29" s="18">
        <v>4.83</v>
      </c>
      <c r="D29" s="1" t="s">
        <v>354</v>
      </c>
      <c r="E29" s="1" t="s">
        <v>1942</v>
      </c>
      <c r="F29" s="4">
        <v>2500000</v>
      </c>
      <c r="G29" s="4">
        <v>2603.1799999999998</v>
      </c>
      <c r="H29" s="4">
        <v>1.08</v>
      </c>
    </row>
    <row r="30" spans="2:8">
      <c r="B30" s="1" t="s">
        <v>1943</v>
      </c>
      <c r="C30" s="18">
        <v>4.18</v>
      </c>
      <c r="D30" s="1" t="s">
        <v>354</v>
      </c>
      <c r="E30" s="1" t="s">
        <v>1944</v>
      </c>
      <c r="F30" s="4">
        <v>2500000</v>
      </c>
      <c r="G30" s="4">
        <v>2503.88</v>
      </c>
      <c r="H30" s="4">
        <v>1.03</v>
      </c>
    </row>
    <row r="31" spans="2:8">
      <c r="B31" s="1" t="s">
        <v>1945</v>
      </c>
      <c r="C31" s="18">
        <v>4.1500000000000004</v>
      </c>
      <c r="D31" s="1" t="s">
        <v>354</v>
      </c>
      <c r="E31" s="1" t="s">
        <v>1946</v>
      </c>
      <c r="F31" s="4">
        <v>1000000</v>
      </c>
      <c r="G31" s="4">
        <v>1019.37</v>
      </c>
      <c r="H31" s="4">
        <v>0.42</v>
      </c>
    </row>
    <row r="32" spans="2:8">
      <c r="B32" s="1" t="s">
        <v>1947</v>
      </c>
      <c r="C32" s="18">
        <v>4.82</v>
      </c>
      <c r="D32" s="1" t="s">
        <v>354</v>
      </c>
      <c r="E32" s="1" t="s">
        <v>1948</v>
      </c>
      <c r="F32" s="4">
        <v>1000000</v>
      </c>
      <c r="G32" s="4">
        <v>999.31</v>
      </c>
      <c r="H32" s="4">
        <v>0.41</v>
      </c>
    </row>
    <row r="33" spans="2:8">
      <c r="B33" s="1" t="s">
        <v>1949</v>
      </c>
      <c r="C33" s="18">
        <v>3.7</v>
      </c>
      <c r="D33" s="1" t="s">
        <v>354</v>
      </c>
      <c r="E33" s="1" t="s">
        <v>1950</v>
      </c>
      <c r="F33" s="4">
        <v>500000</v>
      </c>
      <c r="G33" s="4">
        <v>503.46</v>
      </c>
      <c r="H33" s="4">
        <v>0.21</v>
      </c>
    </row>
    <row r="34" spans="2:8">
      <c r="B34" s="2" t="s">
        <v>356</v>
      </c>
      <c r="C34" s="20"/>
      <c r="D34" s="2"/>
      <c r="E34" s="2"/>
      <c r="F34" s="8"/>
      <c r="G34" s="8">
        <f>SUM(G22:G33)</f>
        <v>37954.11</v>
      </c>
      <c r="H34" s="8">
        <f>SUM(H22:H33)</f>
        <v>15.680000000000001</v>
      </c>
    </row>
    <row r="35" spans="2:8">
      <c r="B35" s="2" t="s">
        <v>123</v>
      </c>
    </row>
    <row r="36" spans="2:8">
      <c r="B36" s="1" t="s">
        <v>1439</v>
      </c>
      <c r="C36" s="18">
        <v>5.85</v>
      </c>
      <c r="D36" s="1" t="s">
        <v>557</v>
      </c>
      <c r="E36" s="1" t="s">
        <v>880</v>
      </c>
      <c r="F36" s="4">
        <v>1000</v>
      </c>
      <c r="G36" s="4">
        <v>10011.73</v>
      </c>
      <c r="H36" s="4">
        <v>4.13</v>
      </c>
    </row>
    <row r="37" spans="2:8">
      <c r="B37" s="1" t="s">
        <v>1951</v>
      </c>
      <c r="C37" s="18">
        <v>3.75</v>
      </c>
      <c r="D37" s="1" t="s">
        <v>557</v>
      </c>
      <c r="E37" s="1" t="s">
        <v>1952</v>
      </c>
      <c r="F37" s="4">
        <v>750</v>
      </c>
      <c r="G37" s="4">
        <v>7557.86</v>
      </c>
      <c r="H37" s="4">
        <v>3.12</v>
      </c>
    </row>
    <row r="38" spans="2:8">
      <c r="B38" s="1" t="s">
        <v>1953</v>
      </c>
      <c r="C38" s="18">
        <v>3.68</v>
      </c>
      <c r="D38" s="1" t="s">
        <v>557</v>
      </c>
      <c r="E38" s="1" t="s">
        <v>1954</v>
      </c>
      <c r="F38" s="4">
        <v>660</v>
      </c>
      <c r="G38" s="4">
        <v>6650.46</v>
      </c>
      <c r="H38" s="4">
        <v>2.75</v>
      </c>
    </row>
    <row r="39" spans="2:8">
      <c r="B39" s="1" t="s">
        <v>144</v>
      </c>
      <c r="C39" s="18">
        <v>4.62</v>
      </c>
      <c r="D39" s="1" t="s">
        <v>557</v>
      </c>
      <c r="E39" s="1" t="s">
        <v>145</v>
      </c>
      <c r="F39" s="4">
        <v>650</v>
      </c>
      <c r="G39" s="4">
        <v>6628.53</v>
      </c>
      <c r="H39" s="4">
        <v>2.74</v>
      </c>
    </row>
    <row r="40" spans="2:8">
      <c r="B40" s="1" t="s">
        <v>124</v>
      </c>
      <c r="C40" s="18">
        <v>4.75</v>
      </c>
      <c r="D40" s="1" t="s">
        <v>557</v>
      </c>
      <c r="E40" s="1" t="s">
        <v>125</v>
      </c>
      <c r="F40" s="4">
        <v>650</v>
      </c>
      <c r="G40" s="4">
        <v>6517.17</v>
      </c>
      <c r="H40" s="4">
        <v>2.69</v>
      </c>
    </row>
    <row r="41" spans="2:8">
      <c r="B41" s="1" t="s">
        <v>1813</v>
      </c>
      <c r="C41" s="18">
        <v>4.5999999999999996</v>
      </c>
      <c r="D41" s="1" t="s">
        <v>557</v>
      </c>
      <c r="E41" s="1" t="s">
        <v>1814</v>
      </c>
      <c r="F41" s="4">
        <v>600</v>
      </c>
      <c r="G41" s="4">
        <v>6023.24</v>
      </c>
      <c r="H41" s="4">
        <v>2.4900000000000002</v>
      </c>
    </row>
    <row r="42" spans="2:8">
      <c r="B42" s="1" t="s">
        <v>1841</v>
      </c>
      <c r="C42" s="18">
        <v>4.67</v>
      </c>
      <c r="D42" s="1" t="s">
        <v>557</v>
      </c>
      <c r="E42" s="1" t="s">
        <v>1842</v>
      </c>
      <c r="F42" s="4">
        <v>550</v>
      </c>
      <c r="G42" s="4">
        <v>5620.22</v>
      </c>
      <c r="H42" s="4">
        <v>2.3199999999999998</v>
      </c>
    </row>
    <row r="43" spans="2:8">
      <c r="B43" s="1" t="s">
        <v>1825</v>
      </c>
      <c r="C43" s="18">
        <v>5.24</v>
      </c>
      <c r="D43" s="1" t="s">
        <v>557</v>
      </c>
      <c r="E43" s="1" t="s">
        <v>1826</v>
      </c>
      <c r="F43" s="4">
        <v>500</v>
      </c>
      <c r="G43" s="4">
        <v>5115.5200000000004</v>
      </c>
      <c r="H43" s="4">
        <v>2.11</v>
      </c>
    </row>
    <row r="44" spans="2:8">
      <c r="B44" s="1" t="s">
        <v>1955</v>
      </c>
      <c r="C44" s="18">
        <v>3.92</v>
      </c>
      <c r="D44" s="1" t="s">
        <v>557</v>
      </c>
      <c r="E44" s="1" t="s">
        <v>1956</v>
      </c>
      <c r="F44" s="4">
        <v>500</v>
      </c>
      <c r="G44" s="4">
        <v>5005.7700000000004</v>
      </c>
      <c r="H44" s="4">
        <v>2.0699999999999998</v>
      </c>
    </row>
    <row r="45" spans="2:8">
      <c r="B45" s="1" t="s">
        <v>1392</v>
      </c>
      <c r="C45" s="18">
        <v>3.75</v>
      </c>
      <c r="D45" s="1" t="s">
        <v>557</v>
      </c>
      <c r="E45" s="1" t="s">
        <v>137</v>
      </c>
      <c r="F45" s="4">
        <v>500</v>
      </c>
      <c r="G45" s="4">
        <v>5002.24</v>
      </c>
      <c r="H45" s="4">
        <v>2.0699999999999998</v>
      </c>
    </row>
    <row r="46" spans="2:8">
      <c r="B46" s="1" t="s">
        <v>1837</v>
      </c>
      <c r="C46" s="18">
        <v>6.4</v>
      </c>
      <c r="D46" s="1" t="s">
        <v>557</v>
      </c>
      <c r="E46" s="1" t="s">
        <v>1838</v>
      </c>
      <c r="F46" s="4">
        <v>500</v>
      </c>
      <c r="G46" s="4">
        <v>4999.43</v>
      </c>
      <c r="H46" s="4">
        <v>2.06</v>
      </c>
    </row>
    <row r="47" spans="2:8">
      <c r="B47" s="1" t="s">
        <v>1957</v>
      </c>
      <c r="C47" s="18">
        <v>6.04</v>
      </c>
      <c r="D47" s="1" t="s">
        <v>557</v>
      </c>
      <c r="E47" s="1" t="s">
        <v>1958</v>
      </c>
      <c r="F47" s="4">
        <v>500</v>
      </c>
      <c r="G47" s="4">
        <v>4995.42</v>
      </c>
      <c r="H47" s="4">
        <v>2.06</v>
      </c>
    </row>
    <row r="48" spans="2:8">
      <c r="B48" s="1" t="s">
        <v>1389</v>
      </c>
      <c r="C48" s="18">
        <v>6.19</v>
      </c>
      <c r="D48" s="1" t="s">
        <v>557</v>
      </c>
      <c r="E48" s="1" t="s">
        <v>134</v>
      </c>
      <c r="F48" s="4">
        <v>300</v>
      </c>
      <c r="G48" s="4">
        <v>3016.43</v>
      </c>
      <c r="H48" s="4">
        <v>1.25</v>
      </c>
    </row>
    <row r="49" spans="2:8">
      <c r="B49" s="1" t="s">
        <v>1959</v>
      </c>
      <c r="C49" s="18">
        <v>4.87</v>
      </c>
      <c r="D49" s="1" t="s">
        <v>557</v>
      </c>
      <c r="E49" s="1" t="s">
        <v>1960</v>
      </c>
      <c r="F49" s="4">
        <v>250</v>
      </c>
      <c r="G49" s="4">
        <v>2584.3000000000002</v>
      </c>
      <c r="H49" s="4">
        <v>1.07</v>
      </c>
    </row>
    <row r="50" spans="2:8">
      <c r="B50" s="1" t="s">
        <v>1961</v>
      </c>
      <c r="C50" s="18">
        <v>4.8</v>
      </c>
      <c r="D50" s="1" t="s">
        <v>557</v>
      </c>
      <c r="E50" s="1" t="s">
        <v>1962</v>
      </c>
      <c r="F50" s="4">
        <v>250</v>
      </c>
      <c r="G50" s="4">
        <v>2552.87</v>
      </c>
      <c r="H50" s="4">
        <v>1.05</v>
      </c>
    </row>
    <row r="51" spans="2:8">
      <c r="B51" s="1" t="s">
        <v>1963</v>
      </c>
      <c r="C51" s="18">
        <v>4.88</v>
      </c>
      <c r="D51" s="1" t="s">
        <v>557</v>
      </c>
      <c r="E51" s="1" t="s">
        <v>1964</v>
      </c>
      <c r="F51" s="4">
        <v>250</v>
      </c>
      <c r="G51" s="4">
        <v>2552.38</v>
      </c>
      <c r="H51" s="4">
        <v>1.05</v>
      </c>
    </row>
    <row r="52" spans="2:8">
      <c r="B52" s="1" t="s">
        <v>1965</v>
      </c>
      <c r="C52" s="18">
        <v>5.25</v>
      </c>
      <c r="D52" s="1" t="s">
        <v>557</v>
      </c>
      <c r="E52" s="1" t="s">
        <v>1966</v>
      </c>
      <c r="F52" s="4">
        <v>250</v>
      </c>
      <c r="G52" s="4">
        <v>2548.1799999999998</v>
      </c>
      <c r="H52" s="4">
        <v>1.05</v>
      </c>
    </row>
    <row r="53" spans="2:8">
      <c r="B53" s="1" t="s">
        <v>1967</v>
      </c>
      <c r="C53" s="18">
        <v>4.75</v>
      </c>
      <c r="D53" s="1" t="s">
        <v>557</v>
      </c>
      <c r="E53" s="1" t="s">
        <v>1968</v>
      </c>
      <c r="F53" s="4">
        <v>250</v>
      </c>
      <c r="G53" s="4">
        <v>2508.6999999999998</v>
      </c>
      <c r="H53" s="4">
        <v>1.04</v>
      </c>
    </row>
    <row r="54" spans="2:8">
      <c r="B54" s="1" t="s">
        <v>1969</v>
      </c>
      <c r="C54" s="18">
        <v>5.31</v>
      </c>
      <c r="D54" s="1" t="s">
        <v>557</v>
      </c>
      <c r="E54" s="1" t="s">
        <v>1970</v>
      </c>
      <c r="F54" s="4">
        <v>250</v>
      </c>
      <c r="G54" s="4">
        <v>2506.23</v>
      </c>
      <c r="H54" s="4">
        <v>1.04</v>
      </c>
    </row>
    <row r="55" spans="2:8">
      <c r="B55" s="1" t="s">
        <v>1383</v>
      </c>
      <c r="C55" s="18">
        <v>6.71</v>
      </c>
      <c r="D55" s="1" t="s">
        <v>557</v>
      </c>
      <c r="E55" s="1" t="s">
        <v>560</v>
      </c>
      <c r="F55" s="4">
        <v>250</v>
      </c>
      <c r="G55" s="4">
        <v>2468.4</v>
      </c>
      <c r="H55" s="4">
        <v>1.02</v>
      </c>
    </row>
    <row r="56" spans="2:8">
      <c r="B56" s="1" t="s">
        <v>1359</v>
      </c>
      <c r="C56" s="18">
        <v>5.21</v>
      </c>
      <c r="D56" s="1" t="s">
        <v>557</v>
      </c>
      <c r="E56" s="1" t="s">
        <v>231</v>
      </c>
      <c r="F56" s="4">
        <v>200</v>
      </c>
      <c r="G56" s="4">
        <v>2086.88</v>
      </c>
      <c r="H56" s="4">
        <v>0.86</v>
      </c>
    </row>
    <row r="57" spans="2:8">
      <c r="B57" s="1" t="s">
        <v>1971</v>
      </c>
      <c r="C57" s="18">
        <v>4.3099999999999996</v>
      </c>
      <c r="D57" s="1" t="s">
        <v>557</v>
      </c>
      <c r="E57" s="1" t="s">
        <v>1972</v>
      </c>
      <c r="F57" s="4">
        <v>150</v>
      </c>
      <c r="G57" s="4">
        <v>2023.4</v>
      </c>
      <c r="H57" s="4">
        <v>0.84</v>
      </c>
    </row>
    <row r="58" spans="2:8">
      <c r="B58" s="1" t="s">
        <v>1390</v>
      </c>
      <c r="C58" s="18">
        <v>5.36</v>
      </c>
      <c r="D58" s="1" t="s">
        <v>557</v>
      </c>
      <c r="E58" s="1" t="s">
        <v>135</v>
      </c>
      <c r="F58" s="4">
        <v>200</v>
      </c>
      <c r="G58" s="4">
        <v>2010.43</v>
      </c>
      <c r="H58" s="4">
        <v>0.83</v>
      </c>
    </row>
    <row r="59" spans="2:8">
      <c r="B59" s="1" t="s">
        <v>1973</v>
      </c>
      <c r="C59" s="18">
        <v>4.68</v>
      </c>
      <c r="D59" s="1" t="s">
        <v>557</v>
      </c>
      <c r="E59" s="1" t="s">
        <v>1974</v>
      </c>
      <c r="F59" s="4">
        <v>150</v>
      </c>
      <c r="G59" s="4">
        <v>1526.78</v>
      </c>
      <c r="H59" s="4">
        <v>0.63</v>
      </c>
    </row>
    <row r="60" spans="2:8">
      <c r="B60" s="1" t="s">
        <v>1358</v>
      </c>
      <c r="C60" s="18">
        <v>4.29</v>
      </c>
      <c r="D60" s="1" t="s">
        <v>570</v>
      </c>
      <c r="E60" s="1" t="s">
        <v>230</v>
      </c>
      <c r="F60" s="4">
        <v>150</v>
      </c>
      <c r="G60" s="4">
        <v>1524.9</v>
      </c>
      <c r="H60" s="4">
        <v>0.63</v>
      </c>
    </row>
    <row r="61" spans="2:8">
      <c r="B61" s="1" t="s">
        <v>1975</v>
      </c>
      <c r="C61" s="18">
        <v>4.5</v>
      </c>
      <c r="D61" s="1" t="s">
        <v>557</v>
      </c>
      <c r="E61" s="1" t="s">
        <v>1976</v>
      </c>
      <c r="F61" s="4">
        <v>150</v>
      </c>
      <c r="G61" s="4">
        <v>1521.67</v>
      </c>
      <c r="H61" s="4">
        <v>0.63</v>
      </c>
    </row>
    <row r="62" spans="2:8">
      <c r="B62" s="1" t="s">
        <v>1977</v>
      </c>
      <c r="C62" s="18">
        <v>5.01</v>
      </c>
      <c r="D62" s="1" t="s">
        <v>557</v>
      </c>
      <c r="E62" s="1" t="s">
        <v>1978</v>
      </c>
      <c r="F62" s="4">
        <v>150</v>
      </c>
      <c r="G62" s="4">
        <v>1495.22</v>
      </c>
      <c r="H62" s="4">
        <v>0.62</v>
      </c>
    </row>
    <row r="63" spans="2:8">
      <c r="B63" s="1" t="s">
        <v>1979</v>
      </c>
      <c r="C63" s="18">
        <v>4.72</v>
      </c>
      <c r="D63" s="1" t="s">
        <v>557</v>
      </c>
      <c r="E63" s="1" t="s">
        <v>1980</v>
      </c>
      <c r="F63" s="4">
        <v>100</v>
      </c>
      <c r="G63" s="4">
        <v>1047.67</v>
      </c>
      <c r="H63" s="4">
        <v>0.43</v>
      </c>
    </row>
    <row r="64" spans="2:8">
      <c r="B64" s="1" t="s">
        <v>1981</v>
      </c>
      <c r="C64" s="18">
        <v>4.87</v>
      </c>
      <c r="D64" s="1" t="s">
        <v>557</v>
      </c>
      <c r="E64" s="1" t="s">
        <v>1982</v>
      </c>
      <c r="F64" s="4">
        <v>100</v>
      </c>
      <c r="G64" s="4">
        <v>1019.09</v>
      </c>
      <c r="H64" s="4">
        <v>0.42</v>
      </c>
    </row>
    <row r="65" spans="2:8">
      <c r="B65" s="1" t="s">
        <v>1829</v>
      </c>
      <c r="C65" s="18">
        <v>4.5599999999999996</v>
      </c>
      <c r="D65" s="1" t="s">
        <v>557</v>
      </c>
      <c r="E65" s="1" t="s">
        <v>1830</v>
      </c>
      <c r="F65" s="4">
        <v>100</v>
      </c>
      <c r="G65" s="4">
        <v>1015.01</v>
      </c>
      <c r="H65" s="4">
        <v>0.42</v>
      </c>
    </row>
    <row r="66" spans="2:8">
      <c r="B66" s="1" t="s">
        <v>1983</v>
      </c>
      <c r="C66" s="18">
        <v>3.67</v>
      </c>
      <c r="D66" s="1" t="s">
        <v>557</v>
      </c>
      <c r="E66" s="1" t="s">
        <v>1984</v>
      </c>
      <c r="F66" s="4">
        <v>100</v>
      </c>
      <c r="G66" s="4">
        <v>1008.04</v>
      </c>
      <c r="H66" s="4">
        <v>0.42</v>
      </c>
    </row>
    <row r="67" spans="2:8">
      <c r="B67" s="1" t="s">
        <v>1985</v>
      </c>
      <c r="C67" s="18">
        <v>6.15</v>
      </c>
      <c r="D67" s="1" t="s">
        <v>557</v>
      </c>
      <c r="E67" s="1" t="s">
        <v>1986</v>
      </c>
      <c r="F67" s="4">
        <v>100</v>
      </c>
      <c r="G67" s="4">
        <v>1007.59</v>
      </c>
      <c r="H67" s="4">
        <v>0.42</v>
      </c>
    </row>
    <row r="68" spans="2:8">
      <c r="B68" s="1" t="s">
        <v>1987</v>
      </c>
      <c r="C68" s="18">
        <v>4.3499999999999996</v>
      </c>
      <c r="D68" s="1" t="s">
        <v>570</v>
      </c>
      <c r="E68" s="1" t="s">
        <v>1988</v>
      </c>
      <c r="F68" s="4">
        <v>500</v>
      </c>
      <c r="G68" s="4">
        <v>510.33</v>
      </c>
      <c r="H68" s="4">
        <v>0.21</v>
      </c>
    </row>
    <row r="69" spans="2:8">
      <c r="B69" s="1" t="s">
        <v>152</v>
      </c>
      <c r="C69" s="18">
        <v>4.8899999999999997</v>
      </c>
      <c r="D69" s="1" t="s">
        <v>557</v>
      </c>
      <c r="E69" s="1" t="s">
        <v>153</v>
      </c>
      <c r="F69" s="4">
        <v>50</v>
      </c>
      <c r="G69" s="4">
        <v>509.68</v>
      </c>
      <c r="H69" s="4">
        <v>0.21</v>
      </c>
    </row>
    <row r="70" spans="2:8">
      <c r="B70" s="1" t="s">
        <v>1989</v>
      </c>
      <c r="C70" s="18">
        <v>4.67</v>
      </c>
      <c r="D70" s="1" t="s">
        <v>557</v>
      </c>
      <c r="E70" s="1" t="s">
        <v>1990</v>
      </c>
      <c r="F70" s="4">
        <v>50</v>
      </c>
      <c r="G70" s="4">
        <v>509</v>
      </c>
      <c r="H70" s="4">
        <v>0.21</v>
      </c>
    </row>
    <row r="71" spans="2:8">
      <c r="B71" s="1" t="s">
        <v>1991</v>
      </c>
      <c r="C71" s="18">
        <v>4.41</v>
      </c>
      <c r="D71" s="1" t="s">
        <v>570</v>
      </c>
      <c r="E71" s="1" t="s">
        <v>1992</v>
      </c>
      <c r="F71" s="4">
        <v>50</v>
      </c>
      <c r="G71" s="4">
        <v>507.79</v>
      </c>
      <c r="H71" s="4">
        <v>0.21</v>
      </c>
    </row>
    <row r="72" spans="2:8">
      <c r="B72" s="1" t="s">
        <v>1449</v>
      </c>
      <c r="C72" s="18">
        <v>4.09</v>
      </c>
      <c r="D72" s="1" t="s">
        <v>570</v>
      </c>
      <c r="E72" s="1" t="s">
        <v>894</v>
      </c>
      <c r="F72" s="4">
        <v>50</v>
      </c>
      <c r="G72" s="4">
        <v>505.83</v>
      </c>
      <c r="H72" s="4">
        <v>0.21</v>
      </c>
    </row>
    <row r="73" spans="2:8">
      <c r="B73" s="1" t="s">
        <v>224</v>
      </c>
      <c r="C73" s="18">
        <v>3.55</v>
      </c>
      <c r="D73" s="1" t="s">
        <v>557</v>
      </c>
      <c r="E73" s="1" t="s">
        <v>225</v>
      </c>
      <c r="F73" s="4">
        <v>4</v>
      </c>
      <c r="G73" s="4">
        <v>40.159999999999997</v>
      </c>
      <c r="H73" s="4">
        <v>0.02</v>
      </c>
    </row>
    <row r="74" spans="2:8">
      <c r="B74" s="2" t="s">
        <v>1993</v>
      </c>
      <c r="C74" s="20"/>
      <c r="D74" s="2"/>
      <c r="E74" s="2"/>
      <c r="F74" s="8"/>
      <c r="G74" s="8">
        <f>SUM(G35:G73)</f>
        <v>114734.54999999993</v>
      </c>
      <c r="H74" s="8">
        <f>SUM(H35:H73)</f>
        <v>47.400000000000013</v>
      </c>
    </row>
    <row r="75" spans="2:8">
      <c r="B75" s="2" t="s">
        <v>357</v>
      </c>
    </row>
    <row r="76" spans="2:8">
      <c r="B76" s="1" t="s">
        <v>1685</v>
      </c>
      <c r="C76" s="18">
        <v>4.0199999999999996</v>
      </c>
      <c r="D76" s="1" t="s">
        <v>358</v>
      </c>
      <c r="E76" s="1" t="s">
        <v>1686</v>
      </c>
      <c r="F76" s="4">
        <v>1500</v>
      </c>
      <c r="G76" s="4">
        <v>7452.46</v>
      </c>
      <c r="H76" s="4">
        <v>3.08</v>
      </c>
    </row>
    <row r="77" spans="2:8">
      <c r="B77" s="1" t="s">
        <v>1994</v>
      </c>
      <c r="C77" s="18">
        <v>3.54</v>
      </c>
      <c r="D77" s="1" t="s">
        <v>359</v>
      </c>
      <c r="E77" s="1" t="s">
        <v>1995</v>
      </c>
      <c r="F77" s="4">
        <v>5000</v>
      </c>
      <c r="G77" s="4">
        <v>4986.96</v>
      </c>
      <c r="H77" s="4">
        <v>2.06</v>
      </c>
    </row>
    <row r="78" spans="2:8">
      <c r="B78" s="1" t="s">
        <v>1704</v>
      </c>
      <c r="C78" s="18">
        <v>4.0199999999999996</v>
      </c>
      <c r="D78" s="1" t="s">
        <v>359</v>
      </c>
      <c r="E78" s="1" t="s">
        <v>1705</v>
      </c>
      <c r="F78" s="4">
        <v>1000</v>
      </c>
      <c r="G78" s="4">
        <v>4985.18</v>
      </c>
      <c r="H78" s="4">
        <v>2.06</v>
      </c>
    </row>
    <row r="79" spans="2:8">
      <c r="B79" s="1" t="s">
        <v>1406</v>
      </c>
      <c r="C79" s="18">
        <v>3.66</v>
      </c>
      <c r="D79" s="1" t="s">
        <v>359</v>
      </c>
      <c r="E79" s="1" t="s">
        <v>165</v>
      </c>
      <c r="F79" s="4">
        <v>5000</v>
      </c>
      <c r="G79" s="4">
        <v>4977.57</v>
      </c>
      <c r="H79" s="4">
        <v>2.06</v>
      </c>
    </row>
    <row r="80" spans="2:8">
      <c r="B80" s="1" t="s">
        <v>1996</v>
      </c>
      <c r="C80" s="18">
        <v>3.66</v>
      </c>
      <c r="D80" s="1" t="s">
        <v>359</v>
      </c>
      <c r="E80" s="1" t="s">
        <v>1997</v>
      </c>
      <c r="F80" s="4">
        <v>1000</v>
      </c>
      <c r="G80" s="4">
        <v>4973.1099999999997</v>
      </c>
      <c r="H80" s="4">
        <v>2.0499999999999998</v>
      </c>
    </row>
    <row r="81" spans="2:8">
      <c r="B81" s="1" t="s">
        <v>1694</v>
      </c>
      <c r="C81" s="18">
        <v>3.75</v>
      </c>
      <c r="D81" s="1" t="s">
        <v>359</v>
      </c>
      <c r="E81" s="1" t="s">
        <v>1695</v>
      </c>
      <c r="F81" s="4">
        <v>5000</v>
      </c>
      <c r="G81" s="4">
        <v>4962.83</v>
      </c>
      <c r="H81" s="4">
        <v>2.0499999999999998</v>
      </c>
    </row>
    <row r="82" spans="2:8">
      <c r="B82" s="1" t="s">
        <v>1998</v>
      </c>
      <c r="C82" s="18">
        <v>3.62</v>
      </c>
      <c r="D82" s="1" t="s">
        <v>359</v>
      </c>
      <c r="E82" s="1" t="s">
        <v>1999</v>
      </c>
      <c r="F82" s="4">
        <v>5000</v>
      </c>
      <c r="G82" s="4">
        <v>4959.21</v>
      </c>
      <c r="H82" s="4">
        <v>2.0499999999999998</v>
      </c>
    </row>
    <row r="83" spans="2:8">
      <c r="B83" s="1" t="s">
        <v>1728</v>
      </c>
      <c r="C83" s="18">
        <v>4.05</v>
      </c>
      <c r="D83" s="1" t="s">
        <v>359</v>
      </c>
      <c r="E83" s="1" t="s">
        <v>1729</v>
      </c>
      <c r="F83" s="4">
        <v>1000</v>
      </c>
      <c r="G83" s="4">
        <v>4931.6000000000004</v>
      </c>
      <c r="H83" s="4">
        <v>2.04</v>
      </c>
    </row>
    <row r="84" spans="2:8">
      <c r="B84" s="1" t="s">
        <v>1361</v>
      </c>
      <c r="C84" s="18">
        <v>4.7</v>
      </c>
      <c r="D84" s="1" t="s">
        <v>359</v>
      </c>
      <c r="E84" s="1" t="s">
        <v>232</v>
      </c>
      <c r="F84" s="4">
        <v>1000</v>
      </c>
      <c r="G84" s="4">
        <v>4925.79</v>
      </c>
      <c r="H84" s="4">
        <v>2.0299999999999998</v>
      </c>
    </row>
    <row r="85" spans="2:8">
      <c r="B85" s="1" t="s">
        <v>2000</v>
      </c>
      <c r="C85" s="18">
        <v>4.62</v>
      </c>
      <c r="D85" s="1" t="s">
        <v>359</v>
      </c>
      <c r="E85" s="1" t="s">
        <v>2001</v>
      </c>
      <c r="F85" s="4">
        <v>1000</v>
      </c>
      <c r="G85" s="4">
        <v>4792.54</v>
      </c>
      <c r="H85" s="4">
        <v>1.98</v>
      </c>
    </row>
    <row r="86" spans="2:8">
      <c r="B86" s="1" t="s">
        <v>2002</v>
      </c>
      <c r="C86" s="18">
        <v>5.34</v>
      </c>
      <c r="D86" s="1" t="s">
        <v>359</v>
      </c>
      <c r="E86" s="1" t="s">
        <v>2003</v>
      </c>
      <c r="F86" s="4">
        <v>1000</v>
      </c>
      <c r="G86" s="4">
        <v>4773.5200000000004</v>
      </c>
      <c r="H86" s="4">
        <v>1.97</v>
      </c>
    </row>
    <row r="87" spans="2:8">
      <c r="B87" s="1" t="s">
        <v>1750</v>
      </c>
      <c r="C87" s="18">
        <v>5.0199999999999996</v>
      </c>
      <c r="D87" s="1" t="s">
        <v>359</v>
      </c>
      <c r="E87" s="1" t="s">
        <v>1751</v>
      </c>
      <c r="F87" s="4">
        <v>600</v>
      </c>
      <c r="G87" s="4">
        <v>2944.58</v>
      </c>
      <c r="H87" s="4">
        <v>1.22</v>
      </c>
    </row>
    <row r="88" spans="2:8">
      <c r="B88" s="1" t="s">
        <v>2004</v>
      </c>
      <c r="C88" s="18">
        <v>3.53</v>
      </c>
      <c r="D88" s="1" t="s">
        <v>359</v>
      </c>
      <c r="E88" s="1" t="s">
        <v>2005</v>
      </c>
      <c r="F88" s="4">
        <v>2500</v>
      </c>
      <c r="G88" s="4">
        <v>2488.4499999999998</v>
      </c>
      <c r="H88" s="4">
        <v>1.03</v>
      </c>
    </row>
    <row r="89" spans="2:8">
      <c r="B89" s="1" t="s">
        <v>1744</v>
      </c>
      <c r="C89" s="18">
        <v>3.98</v>
      </c>
      <c r="D89" s="1" t="s">
        <v>359</v>
      </c>
      <c r="E89" s="1" t="s">
        <v>1745</v>
      </c>
      <c r="F89" s="4">
        <v>500</v>
      </c>
      <c r="G89" s="4">
        <v>2487.27</v>
      </c>
      <c r="H89" s="4">
        <v>1.03</v>
      </c>
    </row>
    <row r="90" spans="2:8">
      <c r="B90" s="1" t="s">
        <v>1706</v>
      </c>
      <c r="C90" s="18">
        <v>3.68</v>
      </c>
      <c r="D90" s="1" t="s">
        <v>358</v>
      </c>
      <c r="E90" s="1" t="s">
        <v>1707</v>
      </c>
      <c r="F90" s="4">
        <v>500</v>
      </c>
      <c r="G90" s="4">
        <v>2486.21</v>
      </c>
      <c r="H90" s="4">
        <v>1.03</v>
      </c>
    </row>
    <row r="91" spans="2:8">
      <c r="B91" s="1" t="s">
        <v>1407</v>
      </c>
      <c r="C91" s="18">
        <v>3.63</v>
      </c>
      <c r="D91" s="1" t="s">
        <v>359</v>
      </c>
      <c r="E91" s="1" t="s">
        <v>897</v>
      </c>
      <c r="F91" s="4">
        <v>2500</v>
      </c>
      <c r="G91" s="4">
        <v>2483.19</v>
      </c>
      <c r="H91" s="4">
        <v>1.03</v>
      </c>
    </row>
    <row r="92" spans="2:8">
      <c r="B92" s="1" t="s">
        <v>2006</v>
      </c>
      <c r="C92" s="18">
        <v>3.69</v>
      </c>
      <c r="D92" s="1" t="s">
        <v>359</v>
      </c>
      <c r="E92" s="1" t="s">
        <v>2007</v>
      </c>
      <c r="F92" s="4">
        <v>500</v>
      </c>
      <c r="G92" s="4">
        <v>2481.94</v>
      </c>
      <c r="H92" s="4">
        <v>1.02</v>
      </c>
    </row>
    <row r="93" spans="2:8">
      <c r="B93" s="1" t="s">
        <v>1736</v>
      </c>
      <c r="C93" s="18">
        <v>4.34</v>
      </c>
      <c r="D93" s="1" t="s">
        <v>359</v>
      </c>
      <c r="E93" s="1" t="s">
        <v>1737</v>
      </c>
      <c r="F93" s="4">
        <v>500</v>
      </c>
      <c r="G93" s="4">
        <v>2481.71</v>
      </c>
      <c r="H93" s="4">
        <v>1.02</v>
      </c>
    </row>
    <row r="94" spans="2:8">
      <c r="B94" s="1" t="s">
        <v>1698</v>
      </c>
      <c r="C94" s="18">
        <v>6.49</v>
      </c>
      <c r="D94" s="1" t="s">
        <v>359</v>
      </c>
      <c r="E94" s="1" t="s">
        <v>1699</v>
      </c>
      <c r="F94" s="4">
        <v>500</v>
      </c>
      <c r="G94" s="4">
        <v>2452.9</v>
      </c>
      <c r="H94" s="4">
        <v>1.01</v>
      </c>
    </row>
    <row r="95" spans="2:8">
      <c r="B95" s="1" t="s">
        <v>2008</v>
      </c>
      <c r="C95" s="18">
        <v>5.16</v>
      </c>
      <c r="D95" s="1" t="s">
        <v>359</v>
      </c>
      <c r="E95" s="1" t="s">
        <v>2009</v>
      </c>
      <c r="F95" s="4">
        <v>500</v>
      </c>
      <c r="G95" s="4">
        <v>2432.9</v>
      </c>
      <c r="H95" s="4">
        <v>1</v>
      </c>
    </row>
    <row r="96" spans="2:8">
      <c r="B96" s="1" t="s">
        <v>1766</v>
      </c>
      <c r="C96" s="18">
        <v>4.25</v>
      </c>
      <c r="D96" s="1" t="s">
        <v>359</v>
      </c>
      <c r="E96" s="1" t="s">
        <v>1767</v>
      </c>
      <c r="F96" s="4">
        <v>300</v>
      </c>
      <c r="G96" s="4">
        <v>1488.05</v>
      </c>
      <c r="H96" s="4">
        <v>0.61</v>
      </c>
    </row>
    <row r="97" spans="2:8">
      <c r="B97" s="1" t="s">
        <v>2010</v>
      </c>
      <c r="C97" s="18">
        <v>3.55</v>
      </c>
      <c r="D97" s="1" t="s">
        <v>359</v>
      </c>
      <c r="E97" s="1" t="s">
        <v>2011</v>
      </c>
      <c r="F97" s="4">
        <v>200</v>
      </c>
      <c r="G97" s="4">
        <v>997.09</v>
      </c>
      <c r="H97" s="4">
        <v>0.41</v>
      </c>
    </row>
    <row r="98" spans="2:8">
      <c r="B98" s="1" t="s">
        <v>1760</v>
      </c>
      <c r="C98" s="18">
        <v>4.29</v>
      </c>
      <c r="D98" s="1" t="s">
        <v>359</v>
      </c>
      <c r="E98" s="1" t="s">
        <v>1761</v>
      </c>
      <c r="F98" s="4">
        <v>200</v>
      </c>
      <c r="G98" s="4">
        <v>993.23</v>
      </c>
      <c r="H98" s="4">
        <v>0.41</v>
      </c>
    </row>
    <row r="99" spans="2:8">
      <c r="B99" s="2" t="s">
        <v>360</v>
      </c>
      <c r="C99" s="20"/>
      <c r="D99" s="2"/>
      <c r="E99" s="2"/>
      <c r="F99" s="8"/>
      <c r="G99" s="8">
        <f>SUM(G75:G98)</f>
        <v>82938.289999999994</v>
      </c>
      <c r="H99" s="8">
        <f>SUM(H75:H98)</f>
        <v>34.25</v>
      </c>
    </row>
    <row r="100" spans="2:8">
      <c r="B100" s="2" t="s">
        <v>585</v>
      </c>
      <c r="C100" s="20"/>
      <c r="D100" s="2"/>
      <c r="E100" s="2"/>
      <c r="F100" s="8"/>
      <c r="G100" s="8">
        <v>2380.61</v>
      </c>
      <c r="H100" s="8">
        <v>0.98</v>
      </c>
    </row>
    <row r="101" spans="2:8">
      <c r="B101" s="2" t="s">
        <v>361</v>
      </c>
      <c r="C101" s="20"/>
      <c r="D101" s="2"/>
      <c r="E101" s="2"/>
      <c r="F101" s="8"/>
      <c r="G101" s="8">
        <v>238007.56</v>
      </c>
      <c r="H101" s="8">
        <v>98.29</v>
      </c>
    </row>
    <row r="102" spans="2:8">
      <c r="B102" s="2" t="s">
        <v>362</v>
      </c>
      <c r="C102" s="20"/>
      <c r="D102" s="2"/>
      <c r="E102" s="2"/>
      <c r="F102" s="8"/>
      <c r="G102" s="8">
        <v>4133.4577956999856</v>
      </c>
      <c r="H102" s="8">
        <v>1.7099999999999937</v>
      </c>
    </row>
    <row r="103" spans="2:8">
      <c r="B103" s="2" t="s">
        <v>363</v>
      </c>
      <c r="C103" s="20"/>
      <c r="D103" s="2"/>
      <c r="E103" s="2"/>
      <c r="F103" s="8"/>
      <c r="G103" s="8">
        <v>242141.0177957</v>
      </c>
      <c r="H103" s="8">
        <v>100</v>
      </c>
    </row>
    <row r="104" spans="2:8">
      <c r="B104" s="1" t="s">
        <v>364</v>
      </c>
    </row>
    <row r="105" spans="2:8">
      <c r="B105" s="1" t="s">
        <v>365</v>
      </c>
    </row>
    <row r="106" spans="2:8">
      <c r="B106" s="2" t="s">
        <v>366</v>
      </c>
      <c r="C106" s="21">
        <v>44530</v>
      </c>
    </row>
    <row r="107" spans="2:8" ht="25.5">
      <c r="B107" s="9" t="s">
        <v>367</v>
      </c>
      <c r="C107" s="18" t="s">
        <v>368</v>
      </c>
    </row>
    <row r="108" spans="2:8">
      <c r="B108" s="2"/>
    </row>
    <row r="109" spans="2:8">
      <c r="B109" s="2" t="s">
        <v>369</v>
      </c>
    </row>
    <row r="110" spans="2:8">
      <c r="B110" s="2" t="s">
        <v>370</v>
      </c>
    </row>
    <row r="111" spans="2:8">
      <c r="B111" s="2" t="s">
        <v>2012</v>
      </c>
      <c r="C111" s="20"/>
    </row>
    <row r="112" spans="2:8">
      <c r="B112" s="2" t="s">
        <v>2013</v>
      </c>
      <c r="C112" s="20"/>
    </row>
    <row r="113" spans="2:3">
      <c r="B113" s="2" t="s">
        <v>2014</v>
      </c>
      <c r="C113" s="20"/>
    </row>
    <row r="114" spans="2:3">
      <c r="B114" s="2" t="s">
        <v>2015</v>
      </c>
      <c r="C114" s="20"/>
    </row>
    <row r="115" spans="2:3">
      <c r="B115" s="2" t="s">
        <v>2016</v>
      </c>
      <c r="C115" s="20"/>
    </row>
    <row r="116" spans="2:3">
      <c r="B116" s="2" t="s">
        <v>2017</v>
      </c>
      <c r="C116" s="20"/>
    </row>
    <row r="117" spans="2:3">
      <c r="B117" s="2" t="s">
        <v>2018</v>
      </c>
      <c r="C117" s="20"/>
    </row>
    <row r="118" spans="2:3">
      <c r="B118" s="2" t="s">
        <v>2019</v>
      </c>
      <c r="C118" s="20"/>
    </row>
    <row r="119" spans="2:3">
      <c r="B119" s="2" t="s">
        <v>2020</v>
      </c>
      <c r="C119" s="20"/>
    </row>
    <row r="120" spans="2:3">
      <c r="B120" s="2" t="s">
        <v>2021</v>
      </c>
      <c r="C120" s="20"/>
    </row>
    <row r="121" spans="2:3">
      <c r="B121" s="2" t="s">
        <v>2022</v>
      </c>
      <c r="C121" s="20"/>
    </row>
    <row r="122" spans="2:3">
      <c r="B122" s="2" t="s">
        <v>2023</v>
      </c>
      <c r="C122" s="20"/>
    </row>
    <row r="123" spans="2:3">
      <c r="B123" s="2" t="s">
        <v>2024</v>
      </c>
      <c r="C123" s="20"/>
    </row>
    <row r="124" spans="2:3">
      <c r="B124" s="2" t="s">
        <v>2025</v>
      </c>
      <c r="C124" s="20"/>
    </row>
    <row r="125" spans="2:3">
      <c r="B125" s="2" t="s">
        <v>2026</v>
      </c>
      <c r="C125" s="20"/>
    </row>
    <row r="126" spans="2:3">
      <c r="B126" s="2" t="s">
        <v>2027</v>
      </c>
      <c r="C126" s="20"/>
    </row>
    <row r="127" spans="2:3">
      <c r="B127" s="38" t="s">
        <v>1587</v>
      </c>
      <c r="C127" s="20"/>
    </row>
    <row r="128" spans="2:3">
      <c r="B128" s="38" t="s">
        <v>2028</v>
      </c>
    </row>
    <row r="130" spans="1:8">
      <c r="B130" s="63" t="s">
        <v>1794</v>
      </c>
      <c r="C130" s="64"/>
      <c r="D130" s="65"/>
    </row>
    <row r="131" spans="1:8" ht="30">
      <c r="B131" s="66" t="s">
        <v>1795</v>
      </c>
      <c r="C131" s="67" t="s">
        <v>1796</v>
      </c>
      <c r="D131" s="66" t="s">
        <v>1797</v>
      </c>
    </row>
    <row r="132" spans="1:8">
      <c r="B132" s="68" t="s">
        <v>958</v>
      </c>
      <c r="C132" s="69">
        <v>221.24</v>
      </c>
      <c r="D132" s="70">
        <v>1.99</v>
      </c>
      <c r="F132" s="71"/>
    </row>
    <row r="133" spans="1:8">
      <c r="C133" s="47"/>
    </row>
    <row r="134" spans="1:8">
      <c r="C134" s="47"/>
    </row>
    <row r="135" spans="1:8">
      <c r="A135" s="3" t="s">
        <v>248</v>
      </c>
      <c r="B135" s="375" t="s">
        <v>2029</v>
      </c>
      <c r="C135" s="375"/>
      <c r="D135" s="375"/>
      <c r="E135" s="375"/>
    </row>
    <row r="139" spans="1:8">
      <c r="B139" s="1" t="s">
        <v>342</v>
      </c>
    </row>
    <row r="141" spans="1:8">
      <c r="B141" s="5" t="s">
        <v>343</v>
      </c>
      <c r="C141" s="19" t="s">
        <v>344</v>
      </c>
      <c r="D141" s="5" t="s">
        <v>345</v>
      </c>
      <c r="E141" s="5" t="s">
        <v>346</v>
      </c>
      <c r="F141" s="6" t="s">
        <v>347</v>
      </c>
      <c r="G141" s="6" t="s">
        <v>348</v>
      </c>
      <c r="H141" s="6" t="s">
        <v>349</v>
      </c>
    </row>
    <row r="142" spans="1:8">
      <c r="B142" s="2" t="s">
        <v>350</v>
      </c>
    </row>
    <row r="143" spans="1:8">
      <c r="B143" s="2" t="s">
        <v>351</v>
      </c>
    </row>
    <row r="144" spans="1:8">
      <c r="B144" s="2" t="s">
        <v>646</v>
      </c>
    </row>
    <row r="145" spans="2:8">
      <c r="B145" s="1" t="s">
        <v>1581</v>
      </c>
      <c r="C145" s="18">
        <v>10.82</v>
      </c>
      <c r="D145" s="1" t="s">
        <v>566</v>
      </c>
      <c r="E145" s="1" t="s">
        <v>567</v>
      </c>
      <c r="F145" s="4">
        <v>174656</v>
      </c>
      <c r="G145" s="4">
        <v>1461.83</v>
      </c>
      <c r="H145" s="4">
        <v>97.94</v>
      </c>
    </row>
    <row r="146" spans="2:8">
      <c r="B146" s="2" t="s">
        <v>578</v>
      </c>
      <c r="C146" s="20"/>
      <c r="D146" s="2"/>
      <c r="E146" s="2"/>
      <c r="F146" s="8"/>
      <c r="G146" s="8">
        <f>SUM(G141:G145)</f>
        <v>1461.83</v>
      </c>
      <c r="H146" s="8">
        <f>SUM(H141:H145)</f>
        <v>97.94</v>
      </c>
    </row>
    <row r="147" spans="2:8">
      <c r="B147" s="2" t="s">
        <v>361</v>
      </c>
      <c r="C147" s="20"/>
      <c r="D147" s="2"/>
      <c r="E147" s="2"/>
      <c r="F147" s="8"/>
      <c r="G147" s="8">
        <v>1461.83</v>
      </c>
      <c r="H147" s="8">
        <v>97.94</v>
      </c>
    </row>
    <row r="148" spans="2:8">
      <c r="B148" s="2" t="s">
        <v>362</v>
      </c>
      <c r="C148" s="20"/>
      <c r="D148" s="2"/>
      <c r="E148" s="2"/>
      <c r="F148" s="8"/>
      <c r="G148" s="8">
        <v>30.679436800000076</v>
      </c>
      <c r="H148" s="8">
        <v>2.06</v>
      </c>
    </row>
    <row r="149" spans="2:8">
      <c r="B149" s="2" t="s">
        <v>363</v>
      </c>
      <c r="C149" s="20"/>
      <c r="D149" s="2"/>
      <c r="E149" s="2"/>
      <c r="F149" s="8"/>
      <c r="G149" s="8">
        <v>1492.5094368</v>
      </c>
      <c r="H149" s="8">
        <v>100</v>
      </c>
    </row>
    <row r="150" spans="2:8">
      <c r="B150" s="1" t="s">
        <v>364</v>
      </c>
    </row>
    <row r="151" spans="2:8">
      <c r="B151" s="1" t="s">
        <v>365</v>
      </c>
    </row>
    <row r="152" spans="2:8">
      <c r="B152" s="2" t="s">
        <v>366</v>
      </c>
    </row>
    <row r="153" spans="2:8" ht="25.5">
      <c r="B153" s="9" t="s">
        <v>367</v>
      </c>
      <c r="C153" s="18" t="s">
        <v>368</v>
      </c>
    </row>
    <row r="154" spans="2:8">
      <c r="B154" s="2"/>
    </row>
    <row r="155" spans="2:8">
      <c r="B155" s="2" t="s">
        <v>369</v>
      </c>
    </row>
    <row r="156" spans="2:8">
      <c r="B156" s="2" t="s">
        <v>370</v>
      </c>
    </row>
    <row r="157" spans="2:8">
      <c r="B157" s="2" t="s">
        <v>2030</v>
      </c>
      <c r="C157" s="20"/>
    </row>
    <row r="158" spans="2:8">
      <c r="B158" s="2" t="s">
        <v>2031</v>
      </c>
      <c r="C158" s="20"/>
    </row>
    <row r="159" spans="2:8">
      <c r="B159" s="2" t="s">
        <v>2032</v>
      </c>
      <c r="C159" s="20"/>
    </row>
    <row r="160" spans="2:8">
      <c r="B160" s="2" t="s">
        <v>2033</v>
      </c>
      <c r="C160" s="20"/>
    </row>
    <row r="161" spans="1:10">
      <c r="B161" s="2" t="s">
        <v>2034</v>
      </c>
      <c r="C161" s="20"/>
    </row>
    <row r="162" spans="1:10">
      <c r="B162" s="2" t="s">
        <v>2035</v>
      </c>
      <c r="C162" s="20"/>
    </row>
    <row r="163" spans="1:10">
      <c r="B163" s="2" t="s">
        <v>2036</v>
      </c>
      <c r="C163" s="20"/>
    </row>
    <row r="164" spans="1:10">
      <c r="B164" s="2" t="s">
        <v>2037</v>
      </c>
      <c r="C164" s="20"/>
    </row>
    <row r="165" spans="1:10">
      <c r="B165" s="2" t="s">
        <v>2038</v>
      </c>
      <c r="C165" s="20"/>
    </row>
    <row r="166" spans="1:10">
      <c r="B166" s="2" t="s">
        <v>2039</v>
      </c>
      <c r="C166" s="20"/>
    </row>
    <row r="167" spans="1:10">
      <c r="B167" s="2" t="s">
        <v>2040</v>
      </c>
      <c r="C167" s="20"/>
    </row>
    <row r="168" spans="1:10">
      <c r="B168" s="2" t="s">
        <v>2041</v>
      </c>
      <c r="C168" s="20"/>
    </row>
    <row r="169" spans="1:10">
      <c r="B169" s="2" t="s">
        <v>2042</v>
      </c>
      <c r="C169" s="20"/>
    </row>
    <row r="170" spans="1:10">
      <c r="B170" s="2" t="s">
        <v>2043</v>
      </c>
      <c r="C170" s="20"/>
    </row>
    <row r="171" spans="1:10">
      <c r="B171" s="2" t="s">
        <v>2044</v>
      </c>
      <c r="C171" s="20"/>
    </row>
    <row r="172" spans="1:10">
      <c r="B172" s="2" t="s">
        <v>2045</v>
      </c>
      <c r="C172" s="20"/>
    </row>
    <row r="173" spans="1:10">
      <c r="B173" s="2" t="s">
        <v>371</v>
      </c>
      <c r="C173" s="20"/>
    </row>
    <row r="174" spans="1:10">
      <c r="B174" s="2"/>
    </row>
    <row r="175" spans="1:10" s="83" customFormat="1">
      <c r="B175" s="40" t="s">
        <v>1926</v>
      </c>
      <c r="C175" s="84"/>
      <c r="D175" s="90"/>
      <c r="E175" s="90"/>
      <c r="F175" s="91"/>
      <c r="G175" s="91"/>
      <c r="H175" s="91"/>
      <c r="J175" s="92"/>
    </row>
    <row r="176" spans="1:10" s="83" customFormat="1">
      <c r="A176"/>
      <c r="B176"/>
      <c r="C176" s="84"/>
      <c r="D176" s="90"/>
      <c r="E176" s="90"/>
      <c r="F176" s="91"/>
      <c r="G176" s="91"/>
      <c r="H176" s="91"/>
      <c r="J176" s="92"/>
    </row>
    <row r="177" spans="1:10" s="83" customFormat="1">
      <c r="A177"/>
      <c r="B177"/>
      <c r="C177" s="84"/>
      <c r="D177" s="90"/>
      <c r="E177" s="90"/>
      <c r="F177" s="91"/>
      <c r="G177" s="91"/>
      <c r="H177" s="91"/>
      <c r="J177" s="92"/>
    </row>
    <row r="178" spans="1:10" s="83" customFormat="1">
      <c r="A178"/>
      <c r="B178" t="s">
        <v>1927</v>
      </c>
      <c r="C178" s="93">
        <v>788527303.70000005</v>
      </c>
      <c r="D178" s="90"/>
      <c r="E178" s="92"/>
      <c r="F178" s="91"/>
      <c r="G178" s="91"/>
      <c r="H178" s="91"/>
      <c r="J178" s="92"/>
    </row>
    <row r="179" spans="1:10" s="83" customFormat="1">
      <c r="A179"/>
      <c r="B179"/>
      <c r="C179" s="93"/>
      <c r="D179" s="90"/>
      <c r="E179" s="92"/>
      <c r="F179" s="91"/>
      <c r="G179" s="91"/>
      <c r="H179" s="91"/>
      <c r="J179" s="92"/>
    </row>
    <row r="180" spans="1:10" s="83" customFormat="1">
      <c r="A180"/>
      <c r="B180" t="s">
        <v>1604</v>
      </c>
      <c r="C180" s="93">
        <v>669327303.70000005</v>
      </c>
      <c r="D180" s="90"/>
      <c r="E180" s="92"/>
      <c r="F180" s="91"/>
      <c r="G180" s="91"/>
      <c r="H180" s="91"/>
      <c r="J180" s="92"/>
    </row>
    <row r="181" spans="1:10" s="83" customFormat="1">
      <c r="A181"/>
      <c r="B181"/>
      <c r="C181" s="93"/>
      <c r="D181" s="90"/>
      <c r="E181" s="92"/>
      <c r="F181" s="91"/>
      <c r="G181" s="91"/>
      <c r="H181" s="91"/>
      <c r="J181" s="92"/>
    </row>
    <row r="182" spans="1:10" s="83" customFormat="1">
      <c r="A182" s="87" t="s">
        <v>1928</v>
      </c>
      <c r="B182" t="s">
        <v>1605</v>
      </c>
      <c r="C182" s="93">
        <v>119200000</v>
      </c>
      <c r="D182" s="90"/>
      <c r="E182" s="92"/>
      <c r="F182" s="91"/>
      <c r="G182" s="91"/>
      <c r="H182" s="91"/>
      <c r="J182" s="92"/>
    </row>
    <row r="183" spans="1:10" s="83" customFormat="1">
      <c r="A183" s="87"/>
      <c r="B183"/>
      <c r="C183" s="93"/>
      <c r="D183" s="90"/>
      <c r="E183" s="92"/>
      <c r="F183" s="91"/>
      <c r="G183" s="91"/>
      <c r="H183" s="91"/>
      <c r="J183" s="92"/>
    </row>
    <row r="184" spans="1:10" s="83" customFormat="1">
      <c r="A184" s="87"/>
      <c r="B184" s="40" t="s">
        <v>1606</v>
      </c>
      <c r="C184" s="94">
        <v>320030263</v>
      </c>
      <c r="D184" s="90"/>
      <c r="E184" s="95"/>
      <c r="F184" s="91"/>
      <c r="G184" s="91"/>
      <c r="H184" s="91"/>
      <c r="J184" s="92"/>
    </row>
    <row r="185" spans="1:10" s="83" customFormat="1">
      <c r="A185" s="87"/>
      <c r="B185"/>
      <c r="C185" s="93"/>
      <c r="D185" s="90"/>
      <c r="E185" s="92"/>
      <c r="F185" s="91"/>
      <c r="G185" s="91"/>
      <c r="H185" s="91"/>
      <c r="J185" s="92"/>
    </row>
    <row r="186" spans="1:10" s="83" customFormat="1">
      <c r="A186" s="87"/>
      <c r="B186" t="s">
        <v>1929</v>
      </c>
      <c r="C186" s="93">
        <v>145374263</v>
      </c>
      <c r="D186" s="90"/>
      <c r="E186" s="92"/>
      <c r="F186" s="91"/>
      <c r="G186" s="91"/>
      <c r="H186" s="91"/>
      <c r="J186" s="92"/>
    </row>
    <row r="187" spans="1:10" s="83" customFormat="1">
      <c r="A187" s="87"/>
      <c r="B187"/>
      <c r="C187" s="93"/>
      <c r="D187" s="90"/>
      <c r="E187" s="92"/>
      <c r="F187" s="91"/>
      <c r="G187" s="91"/>
      <c r="H187" s="91"/>
      <c r="J187" s="92"/>
    </row>
    <row r="188" spans="1:10" s="83" customFormat="1" ht="25.5">
      <c r="A188" s="87"/>
      <c r="B188" s="45" t="s">
        <v>1930</v>
      </c>
      <c r="C188" s="93">
        <v>174656000</v>
      </c>
      <c r="D188" s="90"/>
      <c r="E188" s="92"/>
      <c r="F188" s="91"/>
      <c r="G188" s="91"/>
      <c r="H188" s="91"/>
      <c r="J188" s="92"/>
    </row>
    <row r="189" spans="1:10" s="83" customFormat="1">
      <c r="A189" s="87"/>
      <c r="B189"/>
      <c r="C189" s="93"/>
      <c r="D189" s="90"/>
      <c r="E189" s="92"/>
      <c r="F189" s="91"/>
      <c r="G189" s="91"/>
      <c r="H189" s="91"/>
      <c r="J189" s="92"/>
    </row>
    <row r="190" spans="1:10" s="83" customFormat="1">
      <c r="A190" s="87" t="s">
        <v>1931</v>
      </c>
      <c r="B190" s="40" t="s">
        <v>1609</v>
      </c>
      <c r="C190" s="94">
        <v>320030263</v>
      </c>
      <c r="D190" s="90"/>
      <c r="E190" s="95"/>
      <c r="F190" s="91"/>
      <c r="G190" s="91"/>
      <c r="H190" s="91"/>
      <c r="J190" s="92"/>
    </row>
    <row r="191" spans="1:10">
      <c r="B191" s="89"/>
      <c r="D191" s="82"/>
    </row>
    <row r="192" spans="1:10">
      <c r="A192" s="82" t="s">
        <v>1932</v>
      </c>
      <c r="B192" s="1" t="s">
        <v>1933</v>
      </c>
      <c r="C192" s="93"/>
      <c r="D192" s="82"/>
    </row>
    <row r="193" spans="3:4">
      <c r="D193" s="82"/>
    </row>
    <row r="194" spans="3:4">
      <c r="C194" s="47"/>
    </row>
  </sheetData>
  <mergeCells count="8">
    <mergeCell ref="B135:E135"/>
    <mergeCell ref="B1:E1"/>
    <mergeCell ref="C3:C7"/>
    <mergeCell ref="D3:D7"/>
    <mergeCell ref="B11:E11"/>
    <mergeCell ref="C12:C13"/>
    <mergeCell ref="D12:D13"/>
    <mergeCell ref="E12:E13"/>
  </mergeCells>
  <hyperlinks>
    <hyperlink ref="A1" location="Index!A1" display="Index" xr:uid="{6237B876-8B40-480A-A774-138A2104816B}"/>
    <hyperlink ref="A135" location="Index!A1" display="Index" xr:uid="{452CB660-5EFE-479F-8281-193EBEEF1B52}"/>
  </hyperlinks>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46D3B-A0E6-4AB0-9F8E-5AF36D4F084A}">
  <dimension ref="A1:IV12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140625"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2046</v>
      </c>
      <c r="C1" s="375"/>
      <c r="D1" s="375"/>
      <c r="E1" s="375"/>
    </row>
    <row r="2" spans="1:256" ht="13.5" thickBot="1"/>
    <row r="3" spans="1:256" ht="15">
      <c r="A3" s="10"/>
      <c r="B3" s="22" t="s">
        <v>2047</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45">
      <c r="A4" s="10"/>
      <c r="B4" s="24" t="s">
        <v>2048</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2049</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5" t="s">
        <v>2050</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c r="D16" s="50" t="s">
        <v>1804</v>
      </c>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709</v>
      </c>
      <c r="C26" s="18">
        <v>5.8</v>
      </c>
      <c r="D26" s="1" t="s">
        <v>354</v>
      </c>
      <c r="E26" s="1" t="s">
        <v>710</v>
      </c>
      <c r="F26" s="4">
        <v>1000000</v>
      </c>
      <c r="G26" s="4">
        <v>993.64</v>
      </c>
      <c r="H26" s="4">
        <v>11.8</v>
      </c>
    </row>
    <row r="27" spans="2:8">
      <c r="B27" s="1" t="s">
        <v>2051</v>
      </c>
      <c r="C27" s="18">
        <v>6.5</v>
      </c>
      <c r="D27" s="1" t="s">
        <v>354</v>
      </c>
      <c r="E27" s="1" t="s">
        <v>2052</v>
      </c>
      <c r="F27" s="4">
        <v>700000</v>
      </c>
      <c r="G27" s="4">
        <v>709.1</v>
      </c>
      <c r="H27" s="4">
        <v>8.42</v>
      </c>
    </row>
    <row r="28" spans="2:8">
      <c r="B28" s="2" t="s">
        <v>356</v>
      </c>
      <c r="C28" s="20"/>
      <c r="D28" s="2"/>
      <c r="E28" s="2"/>
      <c r="F28" s="8"/>
      <c r="G28" s="8">
        <f>SUM(G22:G27)</f>
        <v>1702.74</v>
      </c>
      <c r="H28" s="8">
        <f>SUM(H22:H27)</f>
        <v>20.22</v>
      </c>
    </row>
    <row r="29" spans="2:8">
      <c r="B29" s="2" t="s">
        <v>556</v>
      </c>
    </row>
    <row r="30" spans="2:8">
      <c r="B30" s="1" t="s">
        <v>1393</v>
      </c>
      <c r="C30" s="18">
        <v>6.79</v>
      </c>
      <c r="D30" s="1" t="s">
        <v>883</v>
      </c>
      <c r="E30" s="1" t="s">
        <v>884</v>
      </c>
      <c r="F30" s="4">
        <v>60</v>
      </c>
      <c r="G30" s="4">
        <v>585.52</v>
      </c>
      <c r="H30" s="4">
        <v>6.95</v>
      </c>
    </row>
    <row r="31" spans="2:8">
      <c r="B31" s="1" t="s">
        <v>2053</v>
      </c>
      <c r="C31" s="18">
        <v>7.73</v>
      </c>
      <c r="D31" s="1" t="s">
        <v>2054</v>
      </c>
      <c r="E31" s="1" t="s">
        <v>2055</v>
      </c>
      <c r="F31" s="4">
        <v>50</v>
      </c>
      <c r="G31" s="4">
        <v>500.41</v>
      </c>
      <c r="H31" s="4">
        <v>5.94</v>
      </c>
    </row>
    <row r="32" spans="2:8">
      <c r="B32" s="1" t="s">
        <v>1437</v>
      </c>
      <c r="C32" s="18">
        <v>8.3800000000000008</v>
      </c>
      <c r="D32" s="1" t="s">
        <v>872</v>
      </c>
      <c r="E32" s="1" t="s">
        <v>873</v>
      </c>
      <c r="F32" s="4">
        <v>50</v>
      </c>
      <c r="G32" s="4">
        <v>469.5</v>
      </c>
      <c r="H32" s="4">
        <v>5.58</v>
      </c>
    </row>
    <row r="33" spans="2:8">
      <c r="B33" s="1" t="s">
        <v>2056</v>
      </c>
      <c r="C33" s="18">
        <v>6.47</v>
      </c>
      <c r="D33" s="1" t="s">
        <v>2057</v>
      </c>
      <c r="E33" s="1" t="s">
        <v>2058</v>
      </c>
      <c r="F33" s="4">
        <v>40</v>
      </c>
      <c r="G33" s="4">
        <v>417.56</v>
      </c>
      <c r="H33" s="4">
        <v>4.96</v>
      </c>
    </row>
    <row r="34" spans="2:8">
      <c r="B34" s="1" t="s">
        <v>1360</v>
      </c>
      <c r="C34" s="18">
        <v>5.49</v>
      </c>
      <c r="D34" s="1" t="s">
        <v>557</v>
      </c>
      <c r="E34" s="1" t="s">
        <v>887</v>
      </c>
      <c r="F34" s="4">
        <v>40</v>
      </c>
      <c r="G34" s="4">
        <v>407.44</v>
      </c>
      <c r="H34" s="4">
        <v>4.84</v>
      </c>
    </row>
    <row r="35" spans="2:8">
      <c r="B35" s="1" t="s">
        <v>1444</v>
      </c>
      <c r="C35" s="18">
        <v>6.37</v>
      </c>
      <c r="D35" s="1" t="s">
        <v>888</v>
      </c>
      <c r="E35" s="1" t="s">
        <v>889</v>
      </c>
      <c r="F35" s="4">
        <v>40</v>
      </c>
      <c r="G35" s="4">
        <v>405.46</v>
      </c>
      <c r="H35" s="4">
        <v>4.82</v>
      </c>
    </row>
    <row r="36" spans="2:8">
      <c r="B36" s="1" t="s">
        <v>1403</v>
      </c>
      <c r="C36" s="18">
        <v>6.6</v>
      </c>
      <c r="D36" s="1" t="s">
        <v>557</v>
      </c>
      <c r="E36" s="1" t="s">
        <v>563</v>
      </c>
      <c r="F36" s="4">
        <v>40</v>
      </c>
      <c r="G36" s="4">
        <v>389.61</v>
      </c>
      <c r="H36" s="4">
        <v>4.63</v>
      </c>
    </row>
    <row r="37" spans="2:8">
      <c r="B37" s="1" t="s">
        <v>1867</v>
      </c>
      <c r="C37" s="18">
        <v>6.74</v>
      </c>
      <c r="D37" s="1" t="s">
        <v>557</v>
      </c>
      <c r="E37" s="1" t="s">
        <v>1868</v>
      </c>
      <c r="F37" s="4">
        <v>35</v>
      </c>
      <c r="G37" s="4">
        <v>381.35</v>
      </c>
      <c r="H37" s="4">
        <v>4.53</v>
      </c>
    </row>
    <row r="38" spans="2:8">
      <c r="B38" s="1" t="s">
        <v>1441</v>
      </c>
      <c r="C38" s="18">
        <v>6.31</v>
      </c>
      <c r="D38" s="1" t="s">
        <v>881</v>
      </c>
      <c r="E38" s="1" t="s">
        <v>882</v>
      </c>
      <c r="F38" s="4">
        <v>35</v>
      </c>
      <c r="G38" s="4">
        <v>363.53</v>
      </c>
      <c r="H38" s="4">
        <v>4.32</v>
      </c>
    </row>
    <row r="39" spans="2:8">
      <c r="B39" s="1" t="s">
        <v>1839</v>
      </c>
      <c r="C39" s="18">
        <v>5.21</v>
      </c>
      <c r="D39" s="1" t="s">
        <v>557</v>
      </c>
      <c r="E39" s="1" t="s">
        <v>1840</v>
      </c>
      <c r="F39" s="4">
        <v>30</v>
      </c>
      <c r="G39" s="4">
        <v>308.02999999999997</v>
      </c>
      <c r="H39" s="4">
        <v>3.66</v>
      </c>
    </row>
    <row r="40" spans="2:8">
      <c r="B40" s="1" t="s">
        <v>1404</v>
      </c>
      <c r="C40" s="18">
        <v>5.68</v>
      </c>
      <c r="D40" s="1" t="s">
        <v>883</v>
      </c>
      <c r="E40" s="1" t="s">
        <v>161</v>
      </c>
      <c r="F40" s="4">
        <v>30</v>
      </c>
      <c r="G40" s="4">
        <v>304.51</v>
      </c>
      <c r="H40" s="4">
        <v>3.62</v>
      </c>
    </row>
    <row r="41" spans="2:8">
      <c r="B41" s="1" t="s">
        <v>1579</v>
      </c>
      <c r="C41" s="18">
        <v>6.6</v>
      </c>
      <c r="D41" s="1" t="s">
        <v>557</v>
      </c>
      <c r="E41" s="1" t="s">
        <v>558</v>
      </c>
      <c r="F41" s="4">
        <v>30</v>
      </c>
      <c r="G41" s="4">
        <v>291.29000000000002</v>
      </c>
      <c r="H41" s="4">
        <v>3.46</v>
      </c>
    </row>
    <row r="42" spans="2:8">
      <c r="B42" s="1" t="s">
        <v>2059</v>
      </c>
      <c r="C42" s="18">
        <v>7.21</v>
      </c>
      <c r="D42" s="1" t="s">
        <v>557</v>
      </c>
      <c r="E42" s="1" t="s">
        <v>2060</v>
      </c>
      <c r="F42" s="4">
        <v>12</v>
      </c>
      <c r="G42" s="4">
        <v>125.45</v>
      </c>
      <c r="H42" s="4">
        <v>1.49</v>
      </c>
    </row>
    <row r="43" spans="2:8">
      <c r="B43" s="1" t="s">
        <v>1448</v>
      </c>
      <c r="C43" s="18">
        <v>6.56</v>
      </c>
      <c r="D43" s="1" t="s">
        <v>557</v>
      </c>
      <c r="E43" s="1" t="s">
        <v>893</v>
      </c>
      <c r="F43" s="4">
        <v>10</v>
      </c>
      <c r="G43" s="4">
        <v>100.67</v>
      </c>
      <c r="H43" s="4">
        <v>1.2</v>
      </c>
    </row>
    <row r="44" spans="2:8">
      <c r="B44" s="1" t="s">
        <v>1837</v>
      </c>
      <c r="C44" s="18">
        <v>6.4</v>
      </c>
      <c r="D44" s="1" t="s">
        <v>557</v>
      </c>
      <c r="E44" s="1" t="s">
        <v>1838</v>
      </c>
      <c r="F44" s="4">
        <v>10</v>
      </c>
      <c r="G44" s="4">
        <v>99.99</v>
      </c>
      <c r="H44" s="4">
        <v>1.19</v>
      </c>
    </row>
    <row r="45" spans="2:8">
      <c r="B45" s="1" t="s">
        <v>1438</v>
      </c>
      <c r="C45" s="18">
        <v>6.97</v>
      </c>
      <c r="D45" s="1" t="s">
        <v>557</v>
      </c>
      <c r="E45" s="1" t="s">
        <v>874</v>
      </c>
      <c r="F45" s="4">
        <v>10</v>
      </c>
      <c r="G45" s="4">
        <v>99.69</v>
      </c>
      <c r="H45" s="4">
        <v>1.18</v>
      </c>
    </row>
    <row r="46" spans="2:8">
      <c r="B46" s="2" t="s">
        <v>578</v>
      </c>
      <c r="C46" s="20"/>
      <c r="D46" s="2"/>
      <c r="E46" s="2"/>
      <c r="F46" s="8"/>
      <c r="G46" s="8">
        <f>SUM(G29:G45)</f>
        <v>5250.0099999999993</v>
      </c>
      <c r="H46" s="8">
        <f>SUM(H29:H45)</f>
        <v>62.370000000000005</v>
      </c>
    </row>
    <row r="47" spans="2:8">
      <c r="B47" s="2" t="s">
        <v>579</v>
      </c>
    </row>
    <row r="48" spans="2:8">
      <c r="B48" s="1" t="s">
        <v>1873</v>
      </c>
      <c r="C48" s="18">
        <v>6.15</v>
      </c>
      <c r="D48" s="1" t="s">
        <v>557</v>
      </c>
      <c r="E48" s="1" t="s">
        <v>1874</v>
      </c>
      <c r="F48" s="4">
        <v>40</v>
      </c>
      <c r="G48" s="4">
        <v>410.9</v>
      </c>
      <c r="H48" s="4">
        <v>4.88</v>
      </c>
    </row>
    <row r="49" spans="2:8">
      <c r="B49" s="2" t="s">
        <v>581</v>
      </c>
      <c r="C49" s="20"/>
      <c r="D49" s="2"/>
      <c r="E49" s="2"/>
      <c r="F49" s="8"/>
      <c r="G49" s="8">
        <f>SUM(G47:G48)</f>
        <v>410.9</v>
      </c>
      <c r="H49" s="8">
        <f>SUM(H47:H48)</f>
        <v>4.88</v>
      </c>
    </row>
    <row r="50" spans="2:8">
      <c r="B50" s="2" t="s">
        <v>502</v>
      </c>
      <c r="C50" s="20"/>
      <c r="D50" s="2"/>
      <c r="E50" s="2"/>
      <c r="F50" s="8"/>
      <c r="G50" s="8">
        <v>857.06</v>
      </c>
      <c r="H50" s="8">
        <v>10.18</v>
      </c>
    </row>
    <row r="51" spans="2:8">
      <c r="B51" s="2" t="s">
        <v>361</v>
      </c>
      <c r="C51" s="20"/>
      <c r="D51" s="2"/>
      <c r="E51" s="2"/>
      <c r="F51" s="8"/>
      <c r="G51" s="8">
        <v>8220.7099999999991</v>
      </c>
      <c r="H51" s="8">
        <v>97.63</v>
      </c>
    </row>
    <row r="52" spans="2:8">
      <c r="B52" s="2" t="s">
        <v>362</v>
      </c>
      <c r="C52" s="20"/>
      <c r="D52" s="2"/>
      <c r="E52" s="2"/>
      <c r="F52" s="8"/>
      <c r="G52" s="8">
        <v>199.38161417000038</v>
      </c>
      <c r="H52" s="8">
        <v>2.37</v>
      </c>
    </row>
    <row r="53" spans="2:8">
      <c r="B53" s="2" t="s">
        <v>363</v>
      </c>
      <c r="C53" s="20"/>
      <c r="D53" s="2"/>
      <c r="E53" s="2"/>
      <c r="F53" s="8"/>
      <c r="G53" s="8">
        <v>8420.09161417</v>
      </c>
      <c r="H53" s="8">
        <v>100</v>
      </c>
    </row>
    <row r="54" spans="2:8">
      <c r="B54" s="1" t="s">
        <v>364</v>
      </c>
    </row>
    <row r="55" spans="2:8">
      <c r="B55" s="1" t="s">
        <v>365</v>
      </c>
    </row>
    <row r="56" spans="2:8">
      <c r="B56" s="2" t="s">
        <v>366</v>
      </c>
      <c r="C56" s="21">
        <v>44530</v>
      </c>
    </row>
    <row r="57" spans="2:8" ht="25.5">
      <c r="B57" s="9" t="s">
        <v>367</v>
      </c>
      <c r="C57" s="18" t="s">
        <v>368</v>
      </c>
    </row>
    <row r="58" spans="2:8">
      <c r="B58" s="2"/>
    </row>
    <row r="59" spans="2:8">
      <c r="B59" s="2" t="s">
        <v>369</v>
      </c>
    </row>
    <row r="60" spans="2:8">
      <c r="B60" s="2" t="s">
        <v>370</v>
      </c>
    </row>
    <row r="61" spans="2:8">
      <c r="B61" s="2" t="s">
        <v>2061</v>
      </c>
      <c r="C61" s="20"/>
    </row>
    <row r="62" spans="2:8">
      <c r="B62" s="2" t="s">
        <v>2062</v>
      </c>
      <c r="C62" s="20"/>
    </row>
    <row r="63" spans="2:8">
      <c r="B63" s="2" t="s">
        <v>2063</v>
      </c>
      <c r="C63" s="20"/>
    </row>
    <row r="64" spans="2:8">
      <c r="B64" s="2" t="s">
        <v>2064</v>
      </c>
      <c r="C64" s="20"/>
    </row>
    <row r="65" spans="1:8">
      <c r="B65" s="2" t="s">
        <v>2065</v>
      </c>
      <c r="C65" s="20"/>
    </row>
    <row r="66" spans="1:8">
      <c r="B66" s="2" t="s">
        <v>2066</v>
      </c>
      <c r="C66" s="20"/>
    </row>
    <row r="67" spans="1:8">
      <c r="B67" s="2" t="s">
        <v>2067</v>
      </c>
      <c r="C67" s="20"/>
    </row>
    <row r="68" spans="1:8">
      <c r="B68" s="2" t="s">
        <v>2068</v>
      </c>
      <c r="C68" s="20"/>
    </row>
    <row r="69" spans="1:8" ht="12.75" customHeight="1">
      <c r="B69" s="2" t="s">
        <v>371</v>
      </c>
      <c r="C69" s="20"/>
    </row>
    <row r="70" spans="1:8" ht="12.75" customHeight="1">
      <c r="B70" s="38" t="s">
        <v>2069</v>
      </c>
    </row>
    <row r="73" spans="1:8">
      <c r="A73" s="3" t="s">
        <v>248</v>
      </c>
      <c r="B73" s="375" t="s">
        <v>2070</v>
      </c>
      <c r="C73" s="375"/>
      <c r="D73" s="375"/>
      <c r="E73" s="375"/>
    </row>
    <row r="77" spans="1:8">
      <c r="B77" s="1" t="s">
        <v>342</v>
      </c>
    </row>
    <row r="79" spans="1:8">
      <c r="B79" s="5" t="s">
        <v>343</v>
      </c>
      <c r="C79" s="19" t="s">
        <v>344</v>
      </c>
      <c r="D79" s="5" t="s">
        <v>345</v>
      </c>
      <c r="E79" s="5" t="s">
        <v>346</v>
      </c>
      <c r="F79" s="6" t="s">
        <v>347</v>
      </c>
      <c r="G79" s="6" t="s">
        <v>348</v>
      </c>
      <c r="H79" s="6" t="s">
        <v>349</v>
      </c>
    </row>
    <row r="80" spans="1:8">
      <c r="B80" s="2" t="s">
        <v>350</v>
      </c>
    </row>
    <row r="81" spans="2:8">
      <c r="B81" s="2" t="s">
        <v>351</v>
      </c>
    </row>
    <row r="82" spans="2:8">
      <c r="B82" s="2" t="s">
        <v>646</v>
      </c>
    </row>
    <row r="83" spans="2:8">
      <c r="B83" s="1" t="s">
        <v>1581</v>
      </c>
      <c r="C83" s="18">
        <v>10.82</v>
      </c>
      <c r="D83" s="1" t="s">
        <v>566</v>
      </c>
      <c r="E83" s="1" t="s">
        <v>567</v>
      </c>
      <c r="F83" s="4">
        <v>24792</v>
      </c>
      <c r="G83" s="4">
        <v>207.5</v>
      </c>
      <c r="H83" s="4">
        <v>97.94</v>
      </c>
    </row>
    <row r="84" spans="2:8">
      <c r="B84" s="2" t="s">
        <v>578</v>
      </c>
      <c r="C84" s="20"/>
      <c r="D84" s="2"/>
      <c r="E84" s="2"/>
      <c r="F84" s="8"/>
      <c r="G84" s="8">
        <f>SUM(G79:G83)</f>
        <v>207.5</v>
      </c>
      <c r="H84" s="8">
        <f>SUM(H79:H83)</f>
        <v>97.94</v>
      </c>
    </row>
    <row r="85" spans="2:8">
      <c r="B85" s="2" t="s">
        <v>361</v>
      </c>
      <c r="C85" s="20"/>
      <c r="D85" s="2"/>
      <c r="E85" s="2"/>
      <c r="F85" s="8"/>
      <c r="G85" s="8">
        <v>207.5</v>
      </c>
      <c r="H85" s="8">
        <v>97.94</v>
      </c>
    </row>
    <row r="86" spans="2:8">
      <c r="B86" s="2" t="s">
        <v>362</v>
      </c>
      <c r="C86" s="20"/>
      <c r="D86" s="2"/>
      <c r="E86" s="2"/>
      <c r="F86" s="8"/>
      <c r="G86" s="8">
        <v>4.3581800000000044</v>
      </c>
      <c r="H86" s="8">
        <v>2.06</v>
      </c>
    </row>
    <row r="87" spans="2:8">
      <c r="B87" s="2" t="s">
        <v>363</v>
      </c>
      <c r="C87" s="20"/>
      <c r="D87" s="2"/>
      <c r="E87" s="2"/>
      <c r="F87" s="8"/>
      <c r="G87" s="8">
        <v>211.85818</v>
      </c>
      <c r="H87" s="8">
        <v>100</v>
      </c>
    </row>
    <row r="88" spans="2:8">
      <c r="B88" s="1" t="s">
        <v>364</v>
      </c>
    </row>
    <row r="89" spans="2:8">
      <c r="B89" s="1" t="s">
        <v>365</v>
      </c>
    </row>
    <row r="90" spans="2:8">
      <c r="B90" s="2" t="s">
        <v>366</v>
      </c>
    </row>
    <row r="91" spans="2:8" ht="25.5">
      <c r="B91" s="9" t="s">
        <v>367</v>
      </c>
      <c r="C91" s="18" t="s">
        <v>368</v>
      </c>
    </row>
    <row r="92" spans="2:8">
      <c r="B92" s="2"/>
    </row>
    <row r="93" spans="2:8">
      <c r="B93" s="2" t="s">
        <v>369</v>
      </c>
    </row>
    <row r="94" spans="2:8">
      <c r="B94" s="2" t="s">
        <v>370</v>
      </c>
    </row>
    <row r="95" spans="2:8">
      <c r="B95" s="2" t="s">
        <v>2071</v>
      </c>
      <c r="C95" s="20"/>
    </row>
    <row r="96" spans="2:8">
      <c r="B96" s="2" t="s">
        <v>2072</v>
      </c>
      <c r="C96" s="20"/>
    </row>
    <row r="97" spans="1:10">
      <c r="B97" s="2" t="s">
        <v>2073</v>
      </c>
      <c r="C97" s="20"/>
    </row>
    <row r="98" spans="1:10">
      <c r="B98" s="2" t="s">
        <v>2074</v>
      </c>
      <c r="C98" s="20"/>
    </row>
    <row r="99" spans="1:10">
      <c r="B99" s="2" t="s">
        <v>2075</v>
      </c>
      <c r="C99" s="20"/>
    </row>
    <row r="100" spans="1:10">
      <c r="B100" s="2" t="s">
        <v>2076</v>
      </c>
      <c r="C100" s="20"/>
    </row>
    <row r="101" spans="1:10">
      <c r="B101" s="2" t="s">
        <v>2077</v>
      </c>
      <c r="C101" s="20"/>
    </row>
    <row r="102" spans="1:10">
      <c r="B102" s="2" t="s">
        <v>2078</v>
      </c>
      <c r="C102" s="20"/>
    </row>
    <row r="103" spans="1:10">
      <c r="B103" s="2" t="s">
        <v>371</v>
      </c>
      <c r="C103" s="20"/>
    </row>
    <row r="104" spans="1:10">
      <c r="B104" s="2"/>
    </row>
    <row r="105" spans="1:10" s="83" customFormat="1">
      <c r="B105" s="40" t="s">
        <v>1926</v>
      </c>
      <c r="C105" s="84"/>
      <c r="D105" s="90"/>
      <c r="E105" s="90"/>
      <c r="F105" s="91"/>
      <c r="G105" s="91"/>
      <c r="H105" s="91"/>
      <c r="J105" s="92"/>
    </row>
    <row r="106" spans="1:10" s="83" customFormat="1">
      <c r="A106"/>
      <c r="B106"/>
      <c r="C106" s="84"/>
      <c r="D106" s="90"/>
      <c r="E106" s="90"/>
      <c r="F106" s="91"/>
      <c r="G106" s="91"/>
      <c r="H106" s="91"/>
      <c r="J106" s="92"/>
    </row>
    <row r="107" spans="1:10" s="83" customFormat="1">
      <c r="A107"/>
      <c r="B107"/>
      <c r="C107" s="84"/>
      <c r="D107" s="90"/>
      <c r="E107" s="90"/>
      <c r="F107" s="91"/>
      <c r="G107" s="91"/>
      <c r="H107" s="91"/>
      <c r="J107" s="92"/>
    </row>
    <row r="108" spans="1:10" s="83" customFormat="1">
      <c r="A108"/>
      <c r="B108" t="s">
        <v>1927</v>
      </c>
      <c r="C108" s="93">
        <v>117800066.05</v>
      </c>
      <c r="D108" s="90"/>
      <c r="E108" s="96"/>
      <c r="F108" s="91"/>
      <c r="G108" s="91"/>
      <c r="H108" s="91"/>
      <c r="J108" s="92"/>
    </row>
    <row r="109" spans="1:10" s="83" customFormat="1">
      <c r="A109"/>
      <c r="B109"/>
      <c r="C109" s="93"/>
      <c r="D109" s="90"/>
      <c r="E109" s="96"/>
      <c r="F109" s="91"/>
      <c r="G109" s="91"/>
      <c r="H109" s="91"/>
      <c r="J109" s="92"/>
    </row>
    <row r="110" spans="1:10" s="83" customFormat="1">
      <c r="A110"/>
      <c r="B110" t="s">
        <v>1604</v>
      </c>
      <c r="C110" s="93">
        <v>102800066.05</v>
      </c>
      <c r="D110" s="90"/>
      <c r="E110" s="96"/>
      <c r="F110" s="91"/>
      <c r="G110" s="91"/>
      <c r="H110" s="91"/>
      <c r="J110" s="92"/>
    </row>
    <row r="111" spans="1:10" s="83" customFormat="1">
      <c r="A111"/>
      <c r="B111"/>
      <c r="C111" s="93"/>
      <c r="D111" s="90"/>
      <c r="E111" s="96"/>
      <c r="F111" s="91"/>
      <c r="G111" s="91"/>
      <c r="H111" s="91"/>
      <c r="J111" s="92"/>
    </row>
    <row r="112" spans="1:10" s="83" customFormat="1">
      <c r="A112" s="87" t="s">
        <v>1928</v>
      </c>
      <c r="B112" t="s">
        <v>1605</v>
      </c>
      <c r="C112" s="93">
        <v>15000000</v>
      </c>
      <c r="D112" s="90"/>
      <c r="E112" s="96"/>
      <c r="F112" s="91"/>
      <c r="G112" s="91"/>
      <c r="H112" s="91"/>
      <c r="J112" s="92"/>
    </row>
    <row r="113" spans="1:10" s="83" customFormat="1">
      <c r="A113" s="87"/>
      <c r="B113"/>
      <c r="C113" s="93"/>
      <c r="D113" s="90"/>
      <c r="E113" s="96"/>
      <c r="F113" s="91"/>
      <c r="G113" s="91"/>
      <c r="H113" s="91"/>
      <c r="J113" s="92"/>
    </row>
    <row r="114" spans="1:10" s="83" customFormat="1">
      <c r="A114" s="87"/>
      <c r="B114" s="40" t="s">
        <v>1606</v>
      </c>
      <c r="C114" s="94">
        <v>45427916</v>
      </c>
      <c r="D114" s="90"/>
      <c r="E114" s="97"/>
      <c r="F114" s="91"/>
      <c r="G114" s="91"/>
      <c r="H114" s="91"/>
      <c r="J114" s="92"/>
    </row>
    <row r="115" spans="1:10" s="83" customFormat="1">
      <c r="A115" s="87"/>
      <c r="B115"/>
      <c r="C115" s="93"/>
      <c r="D115" s="90"/>
      <c r="E115" s="96"/>
      <c r="F115" s="91"/>
      <c r="G115" s="91"/>
      <c r="H115" s="91"/>
      <c r="J115" s="92"/>
    </row>
    <row r="116" spans="1:10" s="83" customFormat="1">
      <c r="A116" s="87"/>
      <c r="B116" t="s">
        <v>1929</v>
      </c>
      <c r="C116" s="93">
        <v>20635916</v>
      </c>
      <c r="D116" s="90"/>
      <c r="E116" s="96"/>
      <c r="F116" s="91"/>
      <c r="G116" s="91"/>
      <c r="H116" s="91"/>
      <c r="J116" s="92"/>
    </row>
    <row r="117" spans="1:10" s="83" customFormat="1">
      <c r="A117" s="87"/>
      <c r="B117"/>
      <c r="C117" s="93"/>
      <c r="D117" s="90"/>
      <c r="E117" s="96"/>
      <c r="F117" s="91"/>
      <c r="G117" s="91"/>
      <c r="H117" s="91"/>
      <c r="J117" s="92"/>
    </row>
    <row r="118" spans="1:10" s="83" customFormat="1" ht="25.5">
      <c r="A118" s="87"/>
      <c r="B118" s="45" t="s">
        <v>1930</v>
      </c>
      <c r="C118" s="93">
        <v>24792000</v>
      </c>
      <c r="D118" s="90"/>
      <c r="E118" s="96"/>
      <c r="F118" s="91"/>
      <c r="G118" s="91"/>
      <c r="H118" s="91"/>
      <c r="J118" s="92"/>
    </row>
    <row r="119" spans="1:10" s="83" customFormat="1">
      <c r="A119" s="87"/>
      <c r="B119"/>
      <c r="C119" s="93"/>
      <c r="D119" s="90"/>
      <c r="E119" s="96"/>
      <c r="F119" s="91"/>
      <c r="G119" s="91"/>
      <c r="H119" s="91"/>
      <c r="J119" s="92"/>
    </row>
    <row r="120" spans="1:10" s="83" customFormat="1">
      <c r="A120" s="87" t="s">
        <v>1931</v>
      </c>
      <c r="B120" s="40" t="s">
        <v>1609</v>
      </c>
      <c r="C120" s="94">
        <v>45427916</v>
      </c>
      <c r="D120" s="90"/>
      <c r="E120" s="97"/>
      <c r="F120" s="91"/>
      <c r="G120" s="91"/>
      <c r="H120" s="91"/>
      <c r="J120" s="92"/>
    </row>
    <row r="121" spans="1:10" s="83" customFormat="1">
      <c r="A121" s="87"/>
      <c r="B121" s="89"/>
      <c r="C121" s="84"/>
      <c r="D121" s="90"/>
      <c r="E121" s="90"/>
      <c r="F121" s="91"/>
      <c r="G121" s="91"/>
      <c r="H121" s="91"/>
      <c r="J121" s="92"/>
    </row>
    <row r="122" spans="1:10">
      <c r="A122" s="82" t="s">
        <v>1932</v>
      </c>
      <c r="B122" s="1" t="s">
        <v>1933</v>
      </c>
      <c r="C122" s="93"/>
      <c r="D122" s="82"/>
    </row>
    <row r="123" spans="1:10">
      <c r="D123" s="82"/>
    </row>
    <row r="124" spans="1:10">
      <c r="D124" s="82"/>
    </row>
  </sheetData>
  <mergeCells count="9">
    <mergeCell ref="B73:E73"/>
    <mergeCell ref="B1:E1"/>
    <mergeCell ref="C3:C7"/>
    <mergeCell ref="D3:D7"/>
    <mergeCell ref="B10:E10"/>
    <mergeCell ref="B11:E11"/>
    <mergeCell ref="C12:C13"/>
    <mergeCell ref="D12:D13"/>
    <mergeCell ref="E12:E13"/>
  </mergeCells>
  <hyperlinks>
    <hyperlink ref="A1" location="Index!A1" display="Index" xr:uid="{B140E270-CF24-4BB3-AE44-EBA8FBE6C62B}"/>
    <hyperlink ref="A73" location="Index!A1" display="Index" xr:uid="{5E19929C-F0F7-47AB-AA9C-FDCAB38C68FA}"/>
  </hyperlink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D522B-232F-48FB-BAC3-389371F73B43}">
  <dimension ref="A1:IV10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28515625" style="1" bestFit="1" customWidth="1"/>
    <col min="6" max="6" width="12.5703125" style="4" bestFit="1" customWidth="1"/>
    <col min="7" max="7" width="18.140625" style="4" bestFit="1" customWidth="1"/>
    <col min="8" max="8" width="9.140625" style="4"/>
    <col min="9" max="16384" width="9.140625" style="1"/>
  </cols>
  <sheetData>
    <row r="1" spans="1:256">
      <c r="A1" s="3" t="s">
        <v>248</v>
      </c>
      <c r="B1" s="375" t="s">
        <v>341</v>
      </c>
      <c r="C1" s="375"/>
      <c r="D1" s="375"/>
      <c r="E1" s="375"/>
    </row>
    <row r="2" spans="1:256" ht="13.5" thickBot="1"/>
    <row r="3" spans="1:256" ht="15">
      <c r="A3" s="10"/>
      <c r="B3" s="22" t="s">
        <v>2079</v>
      </c>
      <c r="C3" s="421"/>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3" t="s">
        <v>2080</v>
      </c>
      <c r="C4" s="422"/>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422"/>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2081</v>
      </c>
      <c r="C6" s="422"/>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7" t="s">
        <v>2082</v>
      </c>
      <c r="C7" s="423"/>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A9" s="10"/>
      <c r="B9" s="10"/>
      <c r="C9" s="12"/>
      <c r="D9" s="12"/>
      <c r="E9" s="10"/>
      <c r="F9" s="16"/>
      <c r="G9" s="16"/>
      <c r="H9" s="16"/>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t="s">
        <v>1650</v>
      </c>
      <c r="E14" s="50"/>
    </row>
    <row r="15" spans="1:256">
      <c r="B15" s="49" t="s">
        <v>1651</v>
      </c>
      <c r="C15" s="50"/>
      <c r="D15" s="50"/>
      <c r="E15" s="50"/>
    </row>
    <row r="16" spans="1:256">
      <c r="B16" s="49" t="s">
        <v>1652</v>
      </c>
      <c r="C16" s="50"/>
      <c r="D16" s="50"/>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353</v>
      </c>
      <c r="C26" s="18">
        <v>3.47</v>
      </c>
      <c r="D26" s="1" t="s">
        <v>354</v>
      </c>
      <c r="E26" s="1" t="s">
        <v>355</v>
      </c>
      <c r="F26" s="4">
        <v>194500000</v>
      </c>
      <c r="G26" s="4">
        <v>195586.28</v>
      </c>
      <c r="H26" s="4">
        <v>17.12</v>
      </c>
    </row>
    <row r="27" spans="2:8">
      <c r="B27" s="1" t="s">
        <v>2083</v>
      </c>
      <c r="C27" s="18">
        <v>3.69</v>
      </c>
      <c r="D27" s="1" t="s">
        <v>354</v>
      </c>
      <c r="E27" s="1" t="s">
        <v>2084</v>
      </c>
      <c r="F27" s="4">
        <v>5000000</v>
      </c>
      <c r="G27" s="4">
        <v>5034.97</v>
      </c>
      <c r="H27" s="4">
        <v>0.44</v>
      </c>
    </row>
    <row r="28" spans="2:8">
      <c r="B28" s="2" t="s">
        <v>356</v>
      </c>
      <c r="C28" s="20"/>
      <c r="D28" s="2"/>
      <c r="E28" s="2"/>
      <c r="F28" s="8"/>
      <c r="G28" s="8">
        <f>SUM(G22:G27)</f>
        <v>200621.25</v>
      </c>
      <c r="H28" s="8">
        <f>SUM(H22:H27)</f>
        <v>17.560000000000002</v>
      </c>
    </row>
    <row r="29" spans="2:8">
      <c r="B29" s="2" t="s">
        <v>357</v>
      </c>
    </row>
    <row r="30" spans="2:8">
      <c r="B30" s="1" t="s">
        <v>1708</v>
      </c>
      <c r="C30" s="18">
        <v>3.5</v>
      </c>
      <c r="D30" s="1" t="s">
        <v>354</v>
      </c>
      <c r="E30" s="1" t="s">
        <v>1709</v>
      </c>
      <c r="F30" s="4">
        <v>90000000</v>
      </c>
      <c r="G30" s="4">
        <v>89476.65</v>
      </c>
      <c r="H30" s="4">
        <v>7.83</v>
      </c>
    </row>
    <row r="31" spans="2:8">
      <c r="B31" s="1" t="s">
        <v>2085</v>
      </c>
      <c r="C31" s="18">
        <v>4.0199999999999996</v>
      </c>
      <c r="D31" s="1" t="s">
        <v>358</v>
      </c>
      <c r="E31" s="1" t="s">
        <v>2086</v>
      </c>
      <c r="F31" s="4">
        <v>10000</v>
      </c>
      <c r="G31" s="4">
        <v>49547.65</v>
      </c>
      <c r="H31" s="4">
        <v>4.34</v>
      </c>
    </row>
    <row r="32" spans="2:8">
      <c r="B32" s="1" t="s">
        <v>2087</v>
      </c>
      <c r="C32" s="18">
        <v>3.59</v>
      </c>
      <c r="D32" s="1" t="s">
        <v>354</v>
      </c>
      <c r="E32" s="1" t="s">
        <v>2088</v>
      </c>
      <c r="F32" s="4">
        <v>47000000</v>
      </c>
      <c r="G32" s="4">
        <v>46591.66</v>
      </c>
      <c r="H32" s="4">
        <v>4.08</v>
      </c>
    </row>
    <row r="33" spans="2:8">
      <c r="B33" s="1" t="s">
        <v>2089</v>
      </c>
      <c r="C33" s="18">
        <v>3.72</v>
      </c>
      <c r="D33" s="1" t="s">
        <v>359</v>
      </c>
      <c r="E33" s="1" t="s">
        <v>2090</v>
      </c>
      <c r="F33" s="4">
        <v>9000</v>
      </c>
      <c r="G33" s="4">
        <v>44622.54</v>
      </c>
      <c r="H33" s="4">
        <v>3.91</v>
      </c>
    </row>
    <row r="34" spans="2:8">
      <c r="B34" s="1" t="s">
        <v>2091</v>
      </c>
      <c r="C34" s="18">
        <v>3.6</v>
      </c>
      <c r="D34" s="1" t="s">
        <v>359</v>
      </c>
      <c r="E34" s="1" t="s">
        <v>2092</v>
      </c>
      <c r="F34" s="4">
        <v>8000</v>
      </c>
      <c r="G34" s="4">
        <v>39976.36</v>
      </c>
      <c r="H34" s="4">
        <v>3.5</v>
      </c>
    </row>
    <row r="35" spans="2:8">
      <c r="B35" s="1" t="s">
        <v>2093</v>
      </c>
      <c r="C35" s="18">
        <v>3.52</v>
      </c>
      <c r="D35" s="1" t="s">
        <v>359</v>
      </c>
      <c r="E35" s="1" t="s">
        <v>2094</v>
      </c>
      <c r="F35" s="4">
        <v>8000</v>
      </c>
      <c r="G35" s="4">
        <v>39934.519999999997</v>
      </c>
      <c r="H35" s="4">
        <v>3.5</v>
      </c>
    </row>
    <row r="36" spans="2:8">
      <c r="B36" s="1" t="s">
        <v>1994</v>
      </c>
      <c r="C36" s="18">
        <v>3.54</v>
      </c>
      <c r="D36" s="1" t="s">
        <v>359</v>
      </c>
      <c r="E36" s="1" t="s">
        <v>1995</v>
      </c>
      <c r="F36" s="4">
        <v>35000</v>
      </c>
      <c r="G36" s="4">
        <v>34908.720000000001</v>
      </c>
      <c r="H36" s="4">
        <v>3.06</v>
      </c>
    </row>
    <row r="37" spans="2:8">
      <c r="B37" s="1" t="s">
        <v>2095</v>
      </c>
      <c r="C37" s="18">
        <v>3.64</v>
      </c>
      <c r="D37" s="1" t="s">
        <v>359</v>
      </c>
      <c r="E37" s="1" t="s">
        <v>2096</v>
      </c>
      <c r="F37" s="4">
        <v>6000</v>
      </c>
      <c r="G37" s="4">
        <v>29961.15</v>
      </c>
      <c r="H37" s="4">
        <v>2.62</v>
      </c>
    </row>
    <row r="38" spans="2:8">
      <c r="B38" s="1" t="s">
        <v>2097</v>
      </c>
      <c r="C38" s="18">
        <v>3.63</v>
      </c>
      <c r="D38" s="1" t="s">
        <v>359</v>
      </c>
      <c r="E38" s="1" t="s">
        <v>2098</v>
      </c>
      <c r="F38" s="4">
        <v>6000</v>
      </c>
      <c r="G38" s="4">
        <v>29857.68</v>
      </c>
      <c r="H38" s="4">
        <v>2.61</v>
      </c>
    </row>
    <row r="39" spans="2:8">
      <c r="B39" s="1" t="s">
        <v>2099</v>
      </c>
      <c r="C39" s="18">
        <v>3.72</v>
      </c>
      <c r="D39" s="1" t="s">
        <v>359</v>
      </c>
      <c r="E39" s="1" t="s">
        <v>2100</v>
      </c>
      <c r="F39" s="4">
        <v>5500</v>
      </c>
      <c r="G39" s="4">
        <v>27274.86</v>
      </c>
      <c r="H39" s="4">
        <v>2.39</v>
      </c>
    </row>
    <row r="40" spans="2:8">
      <c r="B40" s="1" t="s">
        <v>1716</v>
      </c>
      <c r="C40" s="18">
        <v>3.7</v>
      </c>
      <c r="D40" s="1" t="s">
        <v>359</v>
      </c>
      <c r="E40" s="1" t="s">
        <v>1717</v>
      </c>
      <c r="F40" s="4">
        <v>5000</v>
      </c>
      <c r="G40" s="4">
        <v>24853.88</v>
      </c>
      <c r="H40" s="4">
        <v>2.1800000000000002</v>
      </c>
    </row>
    <row r="41" spans="2:8">
      <c r="B41" s="1" t="s">
        <v>2101</v>
      </c>
      <c r="C41" s="18">
        <v>4.0999999999999996</v>
      </c>
      <c r="D41" s="1" t="s">
        <v>358</v>
      </c>
      <c r="E41" s="1" t="s">
        <v>2102</v>
      </c>
      <c r="F41" s="4">
        <v>4000</v>
      </c>
      <c r="G41" s="4">
        <v>19991.04</v>
      </c>
      <c r="H41" s="4">
        <v>1.75</v>
      </c>
    </row>
    <row r="42" spans="2:8">
      <c r="B42" s="1" t="s">
        <v>2103</v>
      </c>
      <c r="C42" s="18">
        <v>3.73</v>
      </c>
      <c r="D42" s="1" t="s">
        <v>359</v>
      </c>
      <c r="E42" s="1" t="s">
        <v>2104</v>
      </c>
      <c r="F42" s="4">
        <v>4000</v>
      </c>
      <c r="G42" s="4">
        <v>19973.48</v>
      </c>
      <c r="H42" s="4">
        <v>1.75</v>
      </c>
    </row>
    <row r="43" spans="2:8">
      <c r="B43" s="1" t="s">
        <v>2105</v>
      </c>
      <c r="C43" s="18">
        <v>3.64</v>
      </c>
      <c r="D43" s="1" t="s">
        <v>359</v>
      </c>
      <c r="E43" s="1" t="s">
        <v>2106</v>
      </c>
      <c r="F43" s="4">
        <v>4000</v>
      </c>
      <c r="G43" s="4">
        <v>19954.240000000002</v>
      </c>
      <c r="H43" s="4">
        <v>1.75</v>
      </c>
    </row>
    <row r="44" spans="2:8">
      <c r="B44" s="1" t="s">
        <v>2107</v>
      </c>
      <c r="C44" s="18">
        <v>3.56</v>
      </c>
      <c r="D44" s="1" t="s">
        <v>359</v>
      </c>
      <c r="E44" s="1" t="s">
        <v>2108</v>
      </c>
      <c r="F44" s="4">
        <v>4000</v>
      </c>
      <c r="G44" s="4">
        <v>19922.34</v>
      </c>
      <c r="H44" s="4">
        <v>1.74</v>
      </c>
    </row>
    <row r="45" spans="2:8">
      <c r="B45" s="1" t="s">
        <v>1996</v>
      </c>
      <c r="C45" s="18">
        <v>3.66</v>
      </c>
      <c r="D45" s="1" t="s">
        <v>359</v>
      </c>
      <c r="E45" s="1" t="s">
        <v>1997</v>
      </c>
      <c r="F45" s="4">
        <v>4000</v>
      </c>
      <c r="G45" s="4">
        <v>19892.439999999999</v>
      </c>
      <c r="H45" s="4">
        <v>1.74</v>
      </c>
    </row>
    <row r="46" spans="2:8">
      <c r="B46" s="1" t="s">
        <v>2109</v>
      </c>
      <c r="C46" s="18">
        <v>3.83</v>
      </c>
      <c r="D46" s="1" t="s">
        <v>359</v>
      </c>
      <c r="E46" s="1" t="s">
        <v>2110</v>
      </c>
      <c r="F46" s="4">
        <v>3000</v>
      </c>
      <c r="G46" s="4">
        <v>14984.3</v>
      </c>
      <c r="H46" s="4">
        <v>1.31</v>
      </c>
    </row>
    <row r="47" spans="2:8">
      <c r="B47" s="1" t="s">
        <v>2111</v>
      </c>
      <c r="C47" s="18">
        <v>3.72</v>
      </c>
      <c r="D47" s="1" t="s">
        <v>358</v>
      </c>
      <c r="E47" s="1" t="s">
        <v>2112</v>
      </c>
      <c r="F47" s="4">
        <v>3000</v>
      </c>
      <c r="G47" s="4">
        <v>14975.61</v>
      </c>
      <c r="H47" s="4">
        <v>1.31</v>
      </c>
    </row>
    <row r="48" spans="2:8">
      <c r="B48" s="1" t="s">
        <v>2113</v>
      </c>
      <c r="C48" s="18">
        <v>3.56</v>
      </c>
      <c r="D48" s="1" t="s">
        <v>359</v>
      </c>
      <c r="E48" s="1" t="s">
        <v>2114</v>
      </c>
      <c r="F48" s="4">
        <v>3000</v>
      </c>
      <c r="G48" s="4">
        <v>14944.65</v>
      </c>
      <c r="H48" s="4">
        <v>1.31</v>
      </c>
    </row>
    <row r="49" spans="2:8">
      <c r="B49" s="1" t="s">
        <v>2115</v>
      </c>
      <c r="C49" s="18">
        <v>4.68</v>
      </c>
      <c r="D49" s="1" t="s">
        <v>359</v>
      </c>
      <c r="E49" s="1" t="s">
        <v>2116</v>
      </c>
      <c r="F49" s="4">
        <v>3000</v>
      </c>
      <c r="G49" s="4">
        <v>14898.87</v>
      </c>
      <c r="H49" s="4">
        <v>1.3</v>
      </c>
    </row>
    <row r="50" spans="2:8">
      <c r="B50" s="1" t="s">
        <v>2117</v>
      </c>
      <c r="C50" s="18">
        <v>3.7</v>
      </c>
      <c r="D50" s="1" t="s">
        <v>359</v>
      </c>
      <c r="E50" s="1" t="s">
        <v>2118</v>
      </c>
      <c r="F50" s="4">
        <v>3000</v>
      </c>
      <c r="G50" s="4">
        <v>14867.21</v>
      </c>
      <c r="H50" s="4">
        <v>1.3</v>
      </c>
    </row>
    <row r="51" spans="2:8">
      <c r="B51" s="1" t="s">
        <v>1692</v>
      </c>
      <c r="C51" s="18">
        <v>3.61</v>
      </c>
      <c r="D51" s="1" t="s">
        <v>359</v>
      </c>
      <c r="E51" s="1" t="s">
        <v>1693</v>
      </c>
      <c r="F51" s="4">
        <v>2000</v>
      </c>
      <c r="G51" s="4">
        <v>9988.15</v>
      </c>
      <c r="H51" s="4">
        <v>0.87</v>
      </c>
    </row>
    <row r="52" spans="2:8">
      <c r="B52" s="1" t="s">
        <v>1740</v>
      </c>
      <c r="C52" s="18">
        <v>3.79</v>
      </c>
      <c r="D52" s="1" t="s">
        <v>358</v>
      </c>
      <c r="E52" s="1" t="s">
        <v>1741</v>
      </c>
      <c r="F52" s="4">
        <v>2000</v>
      </c>
      <c r="G52" s="4">
        <v>9982.3799999999992</v>
      </c>
      <c r="H52" s="4">
        <v>0.87</v>
      </c>
    </row>
    <row r="53" spans="2:8">
      <c r="B53" s="1" t="s">
        <v>2119</v>
      </c>
      <c r="C53" s="18">
        <v>5.81</v>
      </c>
      <c r="D53" s="1" t="s">
        <v>359</v>
      </c>
      <c r="E53" s="1" t="s">
        <v>2120</v>
      </c>
      <c r="F53" s="4">
        <v>2000</v>
      </c>
      <c r="G53" s="4">
        <v>9980.94</v>
      </c>
      <c r="H53" s="4">
        <v>0.87</v>
      </c>
    </row>
    <row r="54" spans="2:8">
      <c r="B54" s="1" t="s">
        <v>2121</v>
      </c>
      <c r="C54" s="18">
        <v>3.55</v>
      </c>
      <c r="D54" s="1" t="s">
        <v>359</v>
      </c>
      <c r="E54" s="1" t="s">
        <v>2122</v>
      </c>
      <c r="F54" s="4">
        <v>2000</v>
      </c>
      <c r="G54" s="4">
        <v>9976.7099999999991</v>
      </c>
      <c r="H54" s="4">
        <v>0.87</v>
      </c>
    </row>
    <row r="55" spans="2:8">
      <c r="B55" s="1" t="s">
        <v>2123</v>
      </c>
      <c r="C55" s="18">
        <v>3.92</v>
      </c>
      <c r="D55" s="1" t="s">
        <v>359</v>
      </c>
      <c r="E55" s="1" t="s">
        <v>2124</v>
      </c>
      <c r="F55" s="4">
        <v>2000</v>
      </c>
      <c r="G55" s="4">
        <v>9971.08</v>
      </c>
      <c r="H55" s="4">
        <v>0.87</v>
      </c>
    </row>
    <row r="56" spans="2:8">
      <c r="B56" s="1" t="s">
        <v>2010</v>
      </c>
      <c r="C56" s="18">
        <v>3.55</v>
      </c>
      <c r="D56" s="1" t="s">
        <v>359</v>
      </c>
      <c r="E56" s="1" t="s">
        <v>2011</v>
      </c>
      <c r="F56" s="4">
        <v>2000</v>
      </c>
      <c r="G56" s="4">
        <v>9970.91</v>
      </c>
      <c r="H56" s="4">
        <v>0.87</v>
      </c>
    </row>
    <row r="57" spans="2:8">
      <c r="B57" s="1" t="s">
        <v>2125</v>
      </c>
      <c r="C57" s="18">
        <v>3.6</v>
      </c>
      <c r="D57" s="1" t="s">
        <v>359</v>
      </c>
      <c r="E57" s="1" t="s">
        <v>2126</v>
      </c>
      <c r="F57" s="4">
        <v>2000</v>
      </c>
      <c r="G57" s="4">
        <v>9963.69</v>
      </c>
      <c r="H57" s="4">
        <v>0.87</v>
      </c>
    </row>
    <row r="58" spans="2:8">
      <c r="B58" s="1" t="s">
        <v>2127</v>
      </c>
      <c r="C58" s="18">
        <v>4.13</v>
      </c>
      <c r="D58" s="1" t="s">
        <v>359</v>
      </c>
      <c r="E58" s="1" t="s">
        <v>2128</v>
      </c>
      <c r="F58" s="4">
        <v>2000</v>
      </c>
      <c r="G58" s="4">
        <v>9948.2800000000007</v>
      </c>
      <c r="H58" s="4">
        <v>0.87</v>
      </c>
    </row>
    <row r="59" spans="2:8">
      <c r="B59" s="1" t="s">
        <v>2129</v>
      </c>
      <c r="C59" s="18">
        <v>4.08</v>
      </c>
      <c r="D59" s="1" t="s">
        <v>359</v>
      </c>
      <c r="E59" s="1" t="s">
        <v>2130</v>
      </c>
      <c r="F59" s="4">
        <v>2000</v>
      </c>
      <c r="G59" s="4">
        <v>9916.9699999999993</v>
      </c>
      <c r="H59" s="4">
        <v>0.87</v>
      </c>
    </row>
    <row r="60" spans="2:8">
      <c r="B60" s="1" t="s">
        <v>2131</v>
      </c>
      <c r="C60" s="18">
        <v>4.24</v>
      </c>
      <c r="D60" s="1" t="s">
        <v>358</v>
      </c>
      <c r="E60" s="1" t="s">
        <v>2132</v>
      </c>
      <c r="F60" s="4">
        <v>2000</v>
      </c>
      <c r="G60" s="4">
        <v>9907.93</v>
      </c>
      <c r="H60" s="4">
        <v>0.87</v>
      </c>
    </row>
    <row r="61" spans="2:8">
      <c r="B61" s="1" t="s">
        <v>2133</v>
      </c>
      <c r="C61" s="18">
        <v>4.67</v>
      </c>
      <c r="D61" s="1" t="s">
        <v>359</v>
      </c>
      <c r="E61" s="1" t="s">
        <v>2134</v>
      </c>
      <c r="F61" s="4">
        <v>2000</v>
      </c>
      <c r="G61" s="4">
        <v>9907.57</v>
      </c>
      <c r="H61" s="4">
        <v>0.87</v>
      </c>
    </row>
    <row r="62" spans="2:8">
      <c r="B62" s="1" t="s">
        <v>1746</v>
      </c>
      <c r="C62" s="18">
        <v>4.67</v>
      </c>
      <c r="D62" s="1" t="s">
        <v>359</v>
      </c>
      <c r="E62" s="1" t="s">
        <v>1747</v>
      </c>
      <c r="F62" s="4">
        <v>2000</v>
      </c>
      <c r="G62" s="4">
        <v>9907.57</v>
      </c>
      <c r="H62" s="4">
        <v>0.87</v>
      </c>
    </row>
    <row r="63" spans="2:8">
      <c r="B63" s="1" t="s">
        <v>2135</v>
      </c>
      <c r="C63" s="18">
        <v>4.3899999999999997</v>
      </c>
      <c r="D63" s="1" t="s">
        <v>359</v>
      </c>
      <c r="E63" s="1" t="s">
        <v>2136</v>
      </c>
      <c r="F63" s="4">
        <v>2000</v>
      </c>
      <c r="G63" s="4">
        <v>9905.99</v>
      </c>
      <c r="H63" s="4">
        <v>0.87</v>
      </c>
    </row>
    <row r="64" spans="2:8">
      <c r="B64" s="1" t="s">
        <v>2137</v>
      </c>
      <c r="C64" s="18">
        <v>3.6</v>
      </c>
      <c r="D64" s="1" t="s">
        <v>359</v>
      </c>
      <c r="E64" s="1" t="s">
        <v>2138</v>
      </c>
      <c r="F64" s="4">
        <v>1500</v>
      </c>
      <c r="G64" s="4">
        <v>7492.61</v>
      </c>
      <c r="H64" s="4">
        <v>0.66</v>
      </c>
    </row>
    <row r="65" spans="2:8">
      <c r="B65" s="1" t="s">
        <v>2139</v>
      </c>
      <c r="C65" s="18">
        <v>4.0199999999999996</v>
      </c>
      <c r="D65" s="1" t="s">
        <v>359</v>
      </c>
      <c r="E65" s="1" t="s">
        <v>2140</v>
      </c>
      <c r="F65" s="4">
        <v>1500</v>
      </c>
      <c r="G65" s="4">
        <v>7444.32</v>
      </c>
      <c r="H65" s="4">
        <v>0.65</v>
      </c>
    </row>
    <row r="66" spans="2:8">
      <c r="B66" s="1" t="s">
        <v>2141</v>
      </c>
      <c r="C66" s="18">
        <v>4.33</v>
      </c>
      <c r="D66" s="1" t="s">
        <v>359</v>
      </c>
      <c r="E66" s="1" t="s">
        <v>2142</v>
      </c>
      <c r="F66" s="4">
        <v>1200</v>
      </c>
      <c r="G66" s="4">
        <v>5966.77</v>
      </c>
      <c r="H66" s="4">
        <v>0.52</v>
      </c>
    </row>
    <row r="67" spans="2:8">
      <c r="B67" s="1" t="s">
        <v>2143</v>
      </c>
      <c r="C67" s="18">
        <v>4.4400000000000004</v>
      </c>
      <c r="D67" s="1" t="s">
        <v>359</v>
      </c>
      <c r="E67" s="1" t="s">
        <v>2144</v>
      </c>
      <c r="F67" s="4">
        <v>1000</v>
      </c>
      <c r="G67" s="4">
        <v>4992.71</v>
      </c>
      <c r="H67" s="4">
        <v>0.44</v>
      </c>
    </row>
    <row r="68" spans="2:8">
      <c r="B68" s="1" t="s">
        <v>2145</v>
      </c>
      <c r="C68" s="18">
        <v>4.25</v>
      </c>
      <c r="D68" s="1" t="s">
        <v>359</v>
      </c>
      <c r="E68" s="1" t="s">
        <v>2146</v>
      </c>
      <c r="F68" s="4">
        <v>1000</v>
      </c>
      <c r="G68" s="4">
        <v>4980.29</v>
      </c>
      <c r="H68" s="4">
        <v>0.44</v>
      </c>
    </row>
    <row r="69" spans="2:8">
      <c r="B69" s="1" t="s">
        <v>2147</v>
      </c>
      <c r="C69" s="18">
        <v>3.83</v>
      </c>
      <c r="D69" s="1" t="s">
        <v>359</v>
      </c>
      <c r="E69" s="1" t="s">
        <v>2148</v>
      </c>
      <c r="F69" s="4">
        <v>1000</v>
      </c>
      <c r="G69" s="4">
        <v>4973.3900000000003</v>
      </c>
      <c r="H69" s="4">
        <v>0.44</v>
      </c>
    </row>
    <row r="70" spans="2:8">
      <c r="B70" s="1" t="s">
        <v>2149</v>
      </c>
      <c r="C70" s="18">
        <v>3.72</v>
      </c>
      <c r="D70" s="1" t="s">
        <v>359</v>
      </c>
      <c r="E70" s="1" t="s">
        <v>2150</v>
      </c>
      <c r="F70" s="4">
        <v>1000</v>
      </c>
      <c r="G70" s="4">
        <v>4967.1000000000004</v>
      </c>
      <c r="H70" s="4">
        <v>0.43</v>
      </c>
    </row>
    <row r="71" spans="2:8">
      <c r="B71" s="1" t="s">
        <v>2151</v>
      </c>
      <c r="C71" s="18">
        <v>4.33</v>
      </c>
      <c r="D71" s="1" t="s">
        <v>359</v>
      </c>
      <c r="E71" s="1" t="s">
        <v>2152</v>
      </c>
      <c r="F71" s="4">
        <v>1000</v>
      </c>
      <c r="G71" s="4">
        <v>4965.87</v>
      </c>
      <c r="H71" s="4">
        <v>0.43</v>
      </c>
    </row>
    <row r="72" spans="2:8">
      <c r="B72" s="1" t="s">
        <v>2153</v>
      </c>
      <c r="C72" s="18">
        <v>3.68</v>
      </c>
      <c r="D72" s="1" t="s">
        <v>359</v>
      </c>
      <c r="E72" s="1" t="s">
        <v>2154</v>
      </c>
      <c r="F72" s="4">
        <v>1000</v>
      </c>
      <c r="G72" s="4">
        <v>4963.47</v>
      </c>
      <c r="H72" s="4">
        <v>0.43</v>
      </c>
    </row>
    <row r="73" spans="2:8">
      <c r="B73" s="1" t="s">
        <v>2155</v>
      </c>
      <c r="C73" s="18">
        <v>4.07</v>
      </c>
      <c r="D73" s="1" t="s">
        <v>359</v>
      </c>
      <c r="E73" s="1" t="s">
        <v>2156</v>
      </c>
      <c r="F73" s="4">
        <v>1000</v>
      </c>
      <c r="G73" s="4">
        <v>4961.83</v>
      </c>
      <c r="H73" s="4">
        <v>0.43</v>
      </c>
    </row>
    <row r="74" spans="2:8">
      <c r="B74" s="1" t="s">
        <v>1766</v>
      </c>
      <c r="C74" s="18">
        <v>4.25</v>
      </c>
      <c r="D74" s="1" t="s">
        <v>359</v>
      </c>
      <c r="E74" s="1" t="s">
        <v>1767</v>
      </c>
      <c r="F74" s="4">
        <v>600</v>
      </c>
      <c r="G74" s="4">
        <v>2976.09</v>
      </c>
      <c r="H74" s="4">
        <v>0.26</v>
      </c>
    </row>
    <row r="75" spans="2:8">
      <c r="B75" s="1" t="s">
        <v>1742</v>
      </c>
      <c r="C75" s="18">
        <v>3.68</v>
      </c>
      <c r="D75" s="1" t="s">
        <v>359</v>
      </c>
      <c r="E75" s="1" t="s">
        <v>1743</v>
      </c>
      <c r="F75" s="4">
        <v>500</v>
      </c>
      <c r="G75" s="4">
        <v>2488.98</v>
      </c>
      <c r="H75" s="4">
        <v>0.22</v>
      </c>
    </row>
    <row r="76" spans="2:8">
      <c r="B76" s="1" t="s">
        <v>2157</v>
      </c>
      <c r="C76" s="18">
        <v>3.38</v>
      </c>
      <c r="D76" s="1" t="s">
        <v>354</v>
      </c>
      <c r="E76" s="1" t="s">
        <v>2158</v>
      </c>
      <c r="F76" s="4">
        <v>293500</v>
      </c>
      <c r="G76" s="4">
        <v>292.42</v>
      </c>
      <c r="H76" s="4">
        <v>0.03</v>
      </c>
    </row>
    <row r="77" spans="2:8">
      <c r="B77" s="2" t="s">
        <v>360</v>
      </c>
      <c r="C77" s="20"/>
      <c r="D77" s="2"/>
      <c r="E77" s="2"/>
      <c r="F77" s="8"/>
      <c r="G77" s="8">
        <f>SUM(G29:G76)</f>
        <v>822203.86999999953</v>
      </c>
      <c r="H77" s="8">
        <f>SUM(H29:H76)</f>
        <v>71.970000000000013</v>
      </c>
    </row>
    <row r="78" spans="2:8">
      <c r="B78" s="2" t="s">
        <v>1770</v>
      </c>
      <c r="C78" s="20"/>
      <c r="D78" s="2"/>
      <c r="E78" s="2"/>
      <c r="F78" s="8"/>
      <c r="G78" s="8">
        <v>87833.47</v>
      </c>
      <c r="H78" s="8">
        <v>7.69</v>
      </c>
    </row>
    <row r="79" spans="2:8">
      <c r="B79" s="2" t="s">
        <v>1771</v>
      </c>
      <c r="C79" s="20"/>
      <c r="D79" s="2"/>
      <c r="E79" s="2"/>
      <c r="F79" s="8"/>
      <c r="G79" s="8">
        <v>727.17</v>
      </c>
      <c r="H79" s="8">
        <v>0.06</v>
      </c>
    </row>
    <row r="80" spans="2:8">
      <c r="B80" s="2" t="s">
        <v>361</v>
      </c>
      <c r="C80" s="20"/>
      <c r="D80" s="2"/>
      <c r="E80" s="2"/>
      <c r="F80" s="8"/>
      <c r="G80" s="8">
        <v>1111385.76</v>
      </c>
      <c r="H80" s="8">
        <v>97.28</v>
      </c>
    </row>
    <row r="81" spans="2:8">
      <c r="B81" s="2" t="s">
        <v>362</v>
      </c>
      <c r="C81" s="20"/>
      <c r="D81" s="2"/>
      <c r="E81" s="2"/>
      <c r="F81" s="8"/>
      <c r="G81" s="8">
        <v>31082.420296370066</v>
      </c>
      <c r="H81" s="8">
        <v>2.72</v>
      </c>
    </row>
    <row r="82" spans="2:8">
      <c r="B82" s="2" t="s">
        <v>363</v>
      </c>
      <c r="C82" s="20"/>
      <c r="D82" s="2"/>
      <c r="E82" s="2"/>
      <c r="F82" s="8"/>
      <c r="G82" s="8">
        <v>1142468.1802963701</v>
      </c>
      <c r="H82" s="8">
        <v>100</v>
      </c>
    </row>
    <row r="83" spans="2:8">
      <c r="B83" s="1" t="s">
        <v>364</v>
      </c>
    </row>
    <row r="84" spans="2:8">
      <c r="B84" s="1" t="s">
        <v>365</v>
      </c>
    </row>
    <row r="85" spans="2:8">
      <c r="B85" s="2" t="s">
        <v>366</v>
      </c>
      <c r="C85" s="21">
        <v>44530</v>
      </c>
    </row>
    <row r="86" spans="2:8" ht="25.5">
      <c r="B86" s="9" t="s">
        <v>367</v>
      </c>
      <c r="C86" s="18" t="s">
        <v>368</v>
      </c>
    </row>
    <row r="87" spans="2:8">
      <c r="B87" s="2"/>
    </row>
    <row r="88" spans="2:8">
      <c r="B88" s="2" t="s">
        <v>369</v>
      </c>
    </row>
    <row r="89" spans="2:8">
      <c r="B89" s="2" t="s">
        <v>370</v>
      </c>
    </row>
    <row r="90" spans="2:8">
      <c r="B90" s="2" t="s">
        <v>2159</v>
      </c>
      <c r="C90" s="20"/>
    </row>
    <row r="91" spans="2:8">
      <c r="B91" s="2" t="s">
        <v>2160</v>
      </c>
      <c r="C91" s="20"/>
    </row>
    <row r="92" spans="2:8">
      <c r="B92" s="2" t="s">
        <v>2161</v>
      </c>
      <c r="C92" s="20"/>
    </row>
    <row r="93" spans="2:8">
      <c r="B93" s="2" t="s">
        <v>2162</v>
      </c>
      <c r="C93" s="20"/>
    </row>
    <row r="94" spans="2:8">
      <c r="B94" s="2" t="s">
        <v>2163</v>
      </c>
      <c r="C94" s="20"/>
    </row>
    <row r="95" spans="2:8">
      <c r="B95" s="2" t="s">
        <v>2164</v>
      </c>
      <c r="C95" s="20"/>
    </row>
    <row r="96" spans="2:8">
      <c r="B96" s="2" t="s">
        <v>2165</v>
      </c>
      <c r="C96" s="20"/>
    </row>
    <row r="97" spans="2:6">
      <c r="B97" s="2" t="s">
        <v>2166</v>
      </c>
      <c r="C97" s="20"/>
    </row>
    <row r="98" spans="2:6">
      <c r="B98" s="38" t="s">
        <v>1587</v>
      </c>
      <c r="C98" s="20"/>
    </row>
    <row r="99" spans="2:6">
      <c r="B99" s="38" t="s">
        <v>2167</v>
      </c>
    </row>
    <row r="101" spans="2:6">
      <c r="B101" s="63" t="s">
        <v>1794</v>
      </c>
      <c r="C101" s="64"/>
      <c r="D101" s="65"/>
    </row>
    <row r="102" spans="2:6" ht="30">
      <c r="B102" s="66" t="s">
        <v>1795</v>
      </c>
      <c r="C102" s="67" t="s">
        <v>1796</v>
      </c>
      <c r="D102" s="66" t="s">
        <v>1797</v>
      </c>
    </row>
    <row r="103" spans="2:6">
      <c r="B103" s="68" t="s">
        <v>958</v>
      </c>
      <c r="C103" s="69">
        <v>283</v>
      </c>
      <c r="D103" s="70">
        <v>2.5499999999999998</v>
      </c>
      <c r="F103" s="71"/>
    </row>
    <row r="104" spans="2:6">
      <c r="B104" s="68" t="s">
        <v>973</v>
      </c>
      <c r="C104" s="98">
        <v>29</v>
      </c>
      <c r="D104" s="70">
        <v>2.39</v>
      </c>
      <c r="F104" s="99"/>
    </row>
  </sheetData>
  <mergeCells count="7">
    <mergeCell ref="B1:E1"/>
    <mergeCell ref="C3:C7"/>
    <mergeCell ref="D3:D7"/>
    <mergeCell ref="B11:E11"/>
    <mergeCell ref="C12:C13"/>
    <mergeCell ref="D12:D13"/>
    <mergeCell ref="E12:E13"/>
  </mergeCells>
  <hyperlinks>
    <hyperlink ref="A1" location="Index!A1" display="Index" xr:uid="{E6CB9F5D-DB36-4B54-A79D-C93E74D3D9C1}"/>
  </hyperlinks>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47E3-42F9-4C44-A041-42E704B962DD}">
  <dimension ref="A1:IV93"/>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28515625" style="1" bestFit="1" customWidth="1"/>
    <col min="6" max="6" width="11.5703125" style="4" bestFit="1" customWidth="1"/>
    <col min="7" max="7" width="18.140625" style="4" bestFit="1" customWidth="1"/>
    <col min="8" max="8" width="9.140625" style="4"/>
    <col min="9" max="16384" width="9.140625" style="1"/>
  </cols>
  <sheetData>
    <row r="1" spans="1:256">
      <c r="A1" s="3" t="s">
        <v>248</v>
      </c>
      <c r="B1" s="375" t="s">
        <v>277</v>
      </c>
      <c r="C1" s="375"/>
      <c r="D1" s="375"/>
      <c r="E1" s="375"/>
    </row>
    <row r="2" spans="1:256" ht="13.5" thickBot="1"/>
    <row r="3" spans="1:256" ht="15" customHeight="1">
      <c r="A3" s="10"/>
      <c r="B3" s="22" t="s">
        <v>2168</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s="80" customFormat="1" ht="45">
      <c r="A4" s="33"/>
      <c r="B4" s="24" t="s">
        <v>2169</v>
      </c>
      <c r="C4" s="377"/>
      <c r="D4" s="380"/>
      <c r="E4" s="33"/>
      <c r="F4" s="35"/>
      <c r="G4" s="35"/>
      <c r="H4" s="35"/>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5" customHeight="1">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ustomHeight="1">
      <c r="A6" s="10"/>
      <c r="B6" s="24" t="s">
        <v>1641</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25" t="s">
        <v>2170</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ht="15" customHeight="1">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t="s">
        <v>1650</v>
      </c>
      <c r="E14" s="50"/>
    </row>
    <row r="15" spans="1:256">
      <c r="B15" s="49" t="s">
        <v>1651</v>
      </c>
      <c r="C15" s="50"/>
      <c r="D15" s="50"/>
      <c r="E15" s="50"/>
    </row>
    <row r="16" spans="1:256">
      <c r="B16" s="49" t="s">
        <v>1652</v>
      </c>
      <c r="C16" s="50"/>
      <c r="D16" s="50"/>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25</v>
      </c>
      <c r="C26" s="18">
        <v>4.37</v>
      </c>
      <c r="D26" s="1" t="s">
        <v>354</v>
      </c>
      <c r="E26" s="1" t="s">
        <v>26</v>
      </c>
      <c r="F26" s="4">
        <v>500000</v>
      </c>
      <c r="G26" s="4">
        <v>511.57</v>
      </c>
      <c r="H26" s="4">
        <v>0.48</v>
      </c>
    </row>
    <row r="27" spans="2:8">
      <c r="B27" s="2" t="s">
        <v>356</v>
      </c>
      <c r="C27" s="20"/>
      <c r="D27" s="2"/>
      <c r="E27" s="2"/>
      <c r="F27" s="8"/>
      <c r="G27" s="8">
        <f>SUM(G22:G26)</f>
        <v>511.57</v>
      </c>
      <c r="H27" s="8">
        <f>SUM(H22:H26)</f>
        <v>0.48</v>
      </c>
    </row>
    <row r="28" spans="2:8">
      <c r="B28" s="2" t="s">
        <v>556</v>
      </c>
    </row>
    <row r="29" spans="2:8">
      <c r="B29" s="1" t="s">
        <v>2171</v>
      </c>
      <c r="C29" s="18">
        <v>5.12</v>
      </c>
      <c r="D29" s="1" t="s">
        <v>557</v>
      </c>
      <c r="E29" s="1" t="s">
        <v>2172</v>
      </c>
      <c r="F29" s="4">
        <v>550</v>
      </c>
      <c r="G29" s="4">
        <v>5608.04</v>
      </c>
      <c r="H29" s="4">
        <v>5.26</v>
      </c>
    </row>
    <row r="30" spans="2:8">
      <c r="B30" s="1" t="s">
        <v>2173</v>
      </c>
      <c r="C30" s="18">
        <v>4.4400000000000004</v>
      </c>
      <c r="D30" s="1" t="s">
        <v>557</v>
      </c>
      <c r="E30" s="1" t="s">
        <v>2174</v>
      </c>
      <c r="F30" s="4">
        <v>500</v>
      </c>
      <c r="G30" s="4">
        <v>5002.03</v>
      </c>
      <c r="H30" s="4">
        <v>4.6900000000000004</v>
      </c>
    </row>
    <row r="31" spans="2:8">
      <c r="B31" s="1" t="s">
        <v>2175</v>
      </c>
      <c r="C31" s="18">
        <v>4.55</v>
      </c>
      <c r="D31" s="1" t="s">
        <v>557</v>
      </c>
      <c r="E31" s="1" t="s">
        <v>2176</v>
      </c>
      <c r="F31" s="4">
        <v>350</v>
      </c>
      <c r="G31" s="4">
        <v>3555.08</v>
      </c>
      <c r="H31" s="4">
        <v>3.33</v>
      </c>
    </row>
    <row r="32" spans="2:8">
      <c r="B32" s="1" t="s">
        <v>2177</v>
      </c>
      <c r="C32" s="18">
        <v>5.25</v>
      </c>
      <c r="D32" s="1" t="s">
        <v>557</v>
      </c>
      <c r="E32" s="1" t="s">
        <v>2178</v>
      </c>
      <c r="F32" s="4">
        <v>250</v>
      </c>
      <c r="G32" s="4">
        <v>2557.2199999999998</v>
      </c>
      <c r="H32" s="4">
        <v>2.4</v>
      </c>
    </row>
    <row r="33" spans="2:8">
      <c r="B33" s="1" t="s">
        <v>1841</v>
      </c>
      <c r="C33" s="18">
        <v>4.67</v>
      </c>
      <c r="D33" s="1" t="s">
        <v>557</v>
      </c>
      <c r="E33" s="1" t="s">
        <v>1842</v>
      </c>
      <c r="F33" s="4">
        <v>250</v>
      </c>
      <c r="G33" s="4">
        <v>2554.65</v>
      </c>
      <c r="H33" s="4">
        <v>2.4</v>
      </c>
    </row>
    <row r="34" spans="2:8">
      <c r="B34" s="1" t="s">
        <v>2179</v>
      </c>
      <c r="C34" s="18">
        <v>4.67</v>
      </c>
      <c r="D34" s="1" t="s">
        <v>557</v>
      </c>
      <c r="E34" s="1" t="s">
        <v>2180</v>
      </c>
      <c r="F34" s="4">
        <v>250</v>
      </c>
      <c r="G34" s="4">
        <v>2550.1999999999998</v>
      </c>
      <c r="H34" s="4">
        <v>2.39</v>
      </c>
    </row>
    <row r="35" spans="2:8">
      <c r="B35" s="1" t="s">
        <v>1989</v>
      </c>
      <c r="C35" s="18">
        <v>4.67</v>
      </c>
      <c r="D35" s="1" t="s">
        <v>557</v>
      </c>
      <c r="E35" s="1" t="s">
        <v>1990</v>
      </c>
      <c r="F35" s="4">
        <v>250</v>
      </c>
      <c r="G35" s="4">
        <v>2544.98</v>
      </c>
      <c r="H35" s="4">
        <v>2.39</v>
      </c>
    </row>
    <row r="36" spans="2:8">
      <c r="B36" s="1" t="s">
        <v>2181</v>
      </c>
      <c r="C36" s="18">
        <v>8.0399999999999991</v>
      </c>
      <c r="D36" s="1" t="s">
        <v>564</v>
      </c>
      <c r="E36" s="1" t="s">
        <v>2182</v>
      </c>
      <c r="F36" s="4">
        <v>250</v>
      </c>
      <c r="G36" s="4">
        <v>2524</v>
      </c>
      <c r="H36" s="4">
        <v>2.37</v>
      </c>
    </row>
    <row r="37" spans="2:8">
      <c r="B37" s="1" t="s">
        <v>2183</v>
      </c>
      <c r="C37" s="18">
        <v>4.34</v>
      </c>
      <c r="D37" s="1" t="s">
        <v>564</v>
      </c>
      <c r="E37" s="1" t="s">
        <v>2184</v>
      </c>
      <c r="F37" s="4">
        <v>250</v>
      </c>
      <c r="G37" s="4">
        <v>2515.66</v>
      </c>
      <c r="H37" s="4">
        <v>2.36</v>
      </c>
    </row>
    <row r="38" spans="2:8">
      <c r="B38" s="1" t="s">
        <v>1392</v>
      </c>
      <c r="C38" s="18">
        <v>3.75</v>
      </c>
      <c r="D38" s="1" t="s">
        <v>557</v>
      </c>
      <c r="E38" s="1" t="s">
        <v>137</v>
      </c>
      <c r="F38" s="4">
        <v>250</v>
      </c>
      <c r="G38" s="4">
        <v>2501.12</v>
      </c>
      <c r="H38" s="4">
        <v>2.35</v>
      </c>
    </row>
    <row r="39" spans="2:8">
      <c r="B39" s="1" t="s">
        <v>1385</v>
      </c>
      <c r="C39" s="18">
        <v>5.42</v>
      </c>
      <c r="D39" s="1" t="s">
        <v>564</v>
      </c>
      <c r="E39" s="1" t="s">
        <v>127</v>
      </c>
      <c r="F39" s="4">
        <v>200</v>
      </c>
      <c r="G39" s="4">
        <v>2032.43</v>
      </c>
      <c r="H39" s="4">
        <v>1.91</v>
      </c>
    </row>
    <row r="40" spans="2:8">
      <c r="B40" s="1" t="s">
        <v>1384</v>
      </c>
      <c r="C40" s="18">
        <v>5.66</v>
      </c>
      <c r="D40" s="1" t="s">
        <v>564</v>
      </c>
      <c r="E40" s="1" t="s">
        <v>126</v>
      </c>
      <c r="F40" s="4">
        <v>200</v>
      </c>
      <c r="G40" s="4">
        <v>2025.25</v>
      </c>
      <c r="H40" s="4">
        <v>1.9</v>
      </c>
    </row>
    <row r="41" spans="2:8">
      <c r="B41" s="1" t="s">
        <v>2185</v>
      </c>
      <c r="C41" s="18">
        <v>4.82</v>
      </c>
      <c r="D41" s="1" t="s">
        <v>557</v>
      </c>
      <c r="E41" s="1" t="s">
        <v>2186</v>
      </c>
      <c r="F41" s="4">
        <v>100</v>
      </c>
      <c r="G41" s="4">
        <v>1019.09</v>
      </c>
      <c r="H41" s="4">
        <v>0.96</v>
      </c>
    </row>
    <row r="42" spans="2:8">
      <c r="B42" s="1" t="s">
        <v>2187</v>
      </c>
      <c r="C42" s="18">
        <v>3.72</v>
      </c>
      <c r="D42" s="1" t="s">
        <v>557</v>
      </c>
      <c r="E42" s="1" t="s">
        <v>2188</v>
      </c>
      <c r="F42" s="4">
        <v>50</v>
      </c>
      <c r="G42" s="4">
        <v>502.89</v>
      </c>
      <c r="H42" s="4">
        <v>0.47</v>
      </c>
    </row>
    <row r="43" spans="2:8">
      <c r="B43" s="2" t="s">
        <v>578</v>
      </c>
      <c r="C43" s="20"/>
      <c r="D43" s="2"/>
      <c r="E43" s="2"/>
      <c r="F43" s="8"/>
      <c r="G43" s="8">
        <f>SUM(G28:G42)</f>
        <v>37492.639999999992</v>
      </c>
      <c r="H43" s="8">
        <f>SUM(H28:H42)</f>
        <v>35.18</v>
      </c>
    </row>
    <row r="44" spans="2:8">
      <c r="B44" s="2" t="s">
        <v>357</v>
      </c>
    </row>
    <row r="45" spans="2:8">
      <c r="B45" s="1" t="s">
        <v>2189</v>
      </c>
      <c r="C45" s="18">
        <v>3.27</v>
      </c>
      <c r="D45" s="1" t="s">
        <v>354</v>
      </c>
      <c r="E45" s="1" t="s">
        <v>2190</v>
      </c>
      <c r="F45" s="4">
        <v>10000000</v>
      </c>
      <c r="G45" s="4">
        <v>9983.01</v>
      </c>
      <c r="H45" s="4">
        <v>9.36</v>
      </c>
    </row>
    <row r="46" spans="2:8">
      <c r="B46" s="1" t="s">
        <v>2191</v>
      </c>
      <c r="C46" s="18">
        <v>3.5</v>
      </c>
      <c r="D46" s="1" t="s">
        <v>354</v>
      </c>
      <c r="E46" s="1" t="s">
        <v>2192</v>
      </c>
      <c r="F46" s="4">
        <v>6500000</v>
      </c>
      <c r="G46" s="4">
        <v>6462.2</v>
      </c>
      <c r="H46" s="4">
        <v>6.06</v>
      </c>
    </row>
    <row r="47" spans="2:8">
      <c r="B47" s="1" t="s">
        <v>1994</v>
      </c>
      <c r="C47" s="18">
        <v>3.54</v>
      </c>
      <c r="D47" s="1" t="s">
        <v>359</v>
      </c>
      <c r="E47" s="1" t="s">
        <v>1995</v>
      </c>
      <c r="F47" s="4">
        <v>5000</v>
      </c>
      <c r="G47" s="4">
        <v>4986.96</v>
      </c>
      <c r="H47" s="4">
        <v>4.68</v>
      </c>
    </row>
    <row r="48" spans="2:8">
      <c r="B48" s="1" t="s">
        <v>2006</v>
      </c>
      <c r="C48" s="18">
        <v>3.69</v>
      </c>
      <c r="D48" s="1" t="s">
        <v>359</v>
      </c>
      <c r="E48" s="1" t="s">
        <v>2007</v>
      </c>
      <c r="F48" s="4">
        <v>1000</v>
      </c>
      <c r="G48" s="4">
        <v>4963.87</v>
      </c>
      <c r="H48" s="4">
        <v>4.66</v>
      </c>
    </row>
    <row r="49" spans="2:8">
      <c r="B49" s="1" t="s">
        <v>1694</v>
      </c>
      <c r="C49" s="18">
        <v>3.75</v>
      </c>
      <c r="D49" s="1" t="s">
        <v>359</v>
      </c>
      <c r="E49" s="1" t="s">
        <v>1695</v>
      </c>
      <c r="F49" s="4">
        <v>5000</v>
      </c>
      <c r="G49" s="4">
        <v>4962.83</v>
      </c>
      <c r="H49" s="4">
        <v>4.6500000000000004</v>
      </c>
    </row>
    <row r="50" spans="2:8">
      <c r="B50" s="1" t="s">
        <v>2193</v>
      </c>
      <c r="C50" s="18">
        <v>3.6</v>
      </c>
      <c r="D50" s="1" t="s">
        <v>2194</v>
      </c>
      <c r="E50" s="1" t="s">
        <v>2195</v>
      </c>
      <c r="F50" s="4">
        <v>5000</v>
      </c>
      <c r="G50" s="4">
        <v>4962.8</v>
      </c>
      <c r="H50" s="4">
        <v>4.6500000000000004</v>
      </c>
    </row>
    <row r="51" spans="2:8">
      <c r="B51" s="1" t="s">
        <v>2010</v>
      </c>
      <c r="C51" s="18">
        <v>3.55</v>
      </c>
      <c r="D51" s="1" t="s">
        <v>359</v>
      </c>
      <c r="E51" s="1" t="s">
        <v>2011</v>
      </c>
      <c r="F51" s="4">
        <v>800</v>
      </c>
      <c r="G51" s="4">
        <v>3988.36</v>
      </c>
      <c r="H51" s="4">
        <v>3.74</v>
      </c>
    </row>
    <row r="52" spans="2:8">
      <c r="B52" s="1" t="s">
        <v>1704</v>
      </c>
      <c r="C52" s="18">
        <v>4.0199999999999996</v>
      </c>
      <c r="D52" s="1" t="s">
        <v>359</v>
      </c>
      <c r="E52" s="1" t="s">
        <v>1705</v>
      </c>
      <c r="F52" s="4">
        <v>500</v>
      </c>
      <c r="G52" s="4">
        <v>2492.59</v>
      </c>
      <c r="H52" s="4">
        <v>2.34</v>
      </c>
    </row>
    <row r="53" spans="2:8">
      <c r="B53" s="1" t="s">
        <v>1406</v>
      </c>
      <c r="C53" s="18">
        <v>3.66</v>
      </c>
      <c r="D53" s="1" t="s">
        <v>359</v>
      </c>
      <c r="E53" s="1" t="s">
        <v>165</v>
      </c>
      <c r="F53" s="4">
        <v>2500</v>
      </c>
      <c r="G53" s="4">
        <v>2488.79</v>
      </c>
      <c r="H53" s="4">
        <v>2.33</v>
      </c>
    </row>
    <row r="54" spans="2:8">
      <c r="B54" s="1" t="s">
        <v>1685</v>
      </c>
      <c r="C54" s="18">
        <v>4.0199999999999996</v>
      </c>
      <c r="D54" s="1" t="s">
        <v>358</v>
      </c>
      <c r="E54" s="1" t="s">
        <v>1686</v>
      </c>
      <c r="F54" s="4">
        <v>500</v>
      </c>
      <c r="G54" s="4">
        <v>2484.15</v>
      </c>
      <c r="H54" s="4">
        <v>2.33</v>
      </c>
    </row>
    <row r="55" spans="2:8">
      <c r="B55" s="1" t="s">
        <v>1453</v>
      </c>
      <c r="C55" s="18">
        <v>5.45</v>
      </c>
      <c r="D55" s="1" t="s">
        <v>358</v>
      </c>
      <c r="E55" s="1" t="s">
        <v>582</v>
      </c>
      <c r="F55" s="4">
        <v>500</v>
      </c>
      <c r="G55" s="4">
        <v>2459.2399999999998</v>
      </c>
      <c r="H55" s="4">
        <v>2.31</v>
      </c>
    </row>
    <row r="56" spans="2:8">
      <c r="B56" s="1" t="s">
        <v>2196</v>
      </c>
      <c r="C56" s="18">
        <v>4.18</v>
      </c>
      <c r="D56" s="1" t="s">
        <v>359</v>
      </c>
      <c r="E56" s="1" t="s">
        <v>2197</v>
      </c>
      <c r="F56" s="4">
        <v>500</v>
      </c>
      <c r="G56" s="4">
        <v>2453.42</v>
      </c>
      <c r="H56" s="4">
        <v>2.2999999999999998</v>
      </c>
    </row>
    <row r="57" spans="2:8">
      <c r="B57" s="1" t="s">
        <v>1698</v>
      </c>
      <c r="C57" s="18">
        <v>6.49</v>
      </c>
      <c r="D57" s="1" t="s">
        <v>359</v>
      </c>
      <c r="E57" s="1" t="s">
        <v>1699</v>
      </c>
      <c r="F57" s="4">
        <v>500</v>
      </c>
      <c r="G57" s="4">
        <v>2452.9</v>
      </c>
      <c r="H57" s="4">
        <v>2.2999999999999998</v>
      </c>
    </row>
    <row r="58" spans="2:8">
      <c r="B58" s="1" t="s">
        <v>2008</v>
      </c>
      <c r="C58" s="18">
        <v>5.16</v>
      </c>
      <c r="D58" s="1" t="s">
        <v>359</v>
      </c>
      <c r="E58" s="1" t="s">
        <v>2009</v>
      </c>
      <c r="F58" s="4">
        <v>500</v>
      </c>
      <c r="G58" s="4">
        <v>2432.9</v>
      </c>
      <c r="H58" s="4">
        <v>2.2799999999999998</v>
      </c>
    </row>
    <row r="59" spans="2:8">
      <c r="B59" s="1" t="s">
        <v>2198</v>
      </c>
      <c r="C59" s="18">
        <v>4.62</v>
      </c>
      <c r="D59" s="1" t="s">
        <v>359</v>
      </c>
      <c r="E59" s="1" t="s">
        <v>2199</v>
      </c>
      <c r="F59" s="4">
        <v>500</v>
      </c>
      <c r="G59" s="4">
        <v>2396.56</v>
      </c>
      <c r="H59" s="4">
        <v>2.25</v>
      </c>
    </row>
    <row r="60" spans="2:8">
      <c r="B60" s="1" t="s">
        <v>1750</v>
      </c>
      <c r="C60" s="18">
        <v>5.0199999999999996</v>
      </c>
      <c r="D60" s="1" t="s">
        <v>359</v>
      </c>
      <c r="E60" s="1" t="s">
        <v>1751</v>
      </c>
      <c r="F60" s="4">
        <v>400</v>
      </c>
      <c r="G60" s="4">
        <v>1963.05</v>
      </c>
      <c r="H60" s="4">
        <v>1.84</v>
      </c>
    </row>
    <row r="61" spans="2:8">
      <c r="B61" s="1" t="s">
        <v>1768</v>
      </c>
      <c r="C61" s="18">
        <v>4.33</v>
      </c>
      <c r="D61" s="1" t="s">
        <v>359</v>
      </c>
      <c r="E61" s="1" t="s">
        <v>1769</v>
      </c>
      <c r="F61" s="4">
        <v>300</v>
      </c>
      <c r="G61" s="4">
        <v>1487.84</v>
      </c>
      <c r="H61" s="4">
        <v>1.4</v>
      </c>
    </row>
    <row r="62" spans="2:8">
      <c r="B62" s="2" t="s">
        <v>360</v>
      </c>
      <c r="C62" s="20"/>
      <c r="D62" s="2"/>
      <c r="E62" s="2"/>
      <c r="F62" s="8"/>
      <c r="G62" s="8">
        <f>SUM(G44:G61)</f>
        <v>63421.469999999994</v>
      </c>
      <c r="H62" s="8">
        <f>SUM(H44:H61)</f>
        <v>59.48</v>
      </c>
    </row>
    <row r="63" spans="2:8">
      <c r="B63" s="2" t="s">
        <v>1770</v>
      </c>
      <c r="C63" s="20"/>
      <c r="D63" s="2"/>
      <c r="E63" s="2"/>
      <c r="F63" s="8"/>
      <c r="G63" s="8">
        <v>10997.89</v>
      </c>
      <c r="H63" s="8">
        <v>10.32</v>
      </c>
    </row>
    <row r="64" spans="2:8">
      <c r="B64" s="2" t="s">
        <v>1771</v>
      </c>
      <c r="C64" s="20"/>
      <c r="D64" s="2"/>
      <c r="E64" s="2"/>
      <c r="F64" s="8"/>
      <c r="G64" s="8">
        <v>1918.54</v>
      </c>
      <c r="H64" s="8">
        <v>1.8</v>
      </c>
    </row>
    <row r="65" spans="2:8">
      <c r="B65" s="2" t="s">
        <v>361</v>
      </c>
      <c r="C65" s="20"/>
      <c r="D65" s="2"/>
      <c r="E65" s="2"/>
      <c r="F65" s="8"/>
      <c r="G65" s="8">
        <v>114342.11</v>
      </c>
      <c r="H65" s="8">
        <v>107.25</v>
      </c>
    </row>
    <row r="66" spans="2:8">
      <c r="B66" s="2" t="s">
        <v>503</v>
      </c>
      <c r="C66" s="20"/>
      <c r="D66" s="2"/>
      <c r="E66" s="2"/>
      <c r="F66" s="8"/>
      <c r="G66" s="8">
        <v>-7722.3189519999933</v>
      </c>
      <c r="H66" s="8">
        <v>-7.25</v>
      </c>
    </row>
    <row r="67" spans="2:8">
      <c r="B67" s="2" t="s">
        <v>363</v>
      </c>
      <c r="C67" s="20"/>
      <c r="D67" s="2"/>
      <c r="E67" s="2"/>
      <c r="F67" s="8"/>
      <c r="G67" s="8">
        <v>106619.791048</v>
      </c>
      <c r="H67" s="8">
        <v>100</v>
      </c>
    </row>
    <row r="68" spans="2:8">
      <c r="B68" s="1" t="s">
        <v>364</v>
      </c>
    </row>
    <row r="69" spans="2:8">
      <c r="B69" s="1" t="s">
        <v>365</v>
      </c>
    </row>
    <row r="70" spans="2:8">
      <c r="B70" s="2" t="s">
        <v>366</v>
      </c>
      <c r="C70" s="21">
        <v>44530</v>
      </c>
    </row>
    <row r="71" spans="2:8" ht="25.5">
      <c r="B71" s="9" t="s">
        <v>367</v>
      </c>
      <c r="C71" s="18" t="s">
        <v>368</v>
      </c>
    </row>
    <row r="72" spans="2:8">
      <c r="B72" s="2"/>
    </row>
    <row r="73" spans="2:8">
      <c r="B73" s="2" t="s">
        <v>369</v>
      </c>
    </row>
    <row r="74" spans="2:8">
      <c r="B74" s="2" t="s">
        <v>370</v>
      </c>
    </row>
    <row r="75" spans="2:8">
      <c r="B75" s="2" t="s">
        <v>2200</v>
      </c>
      <c r="C75" s="20"/>
    </row>
    <row r="76" spans="2:8">
      <c r="B76" s="2" t="s">
        <v>2201</v>
      </c>
      <c r="C76" s="20"/>
    </row>
    <row r="77" spans="2:8">
      <c r="B77" s="2" t="s">
        <v>2202</v>
      </c>
      <c r="C77" s="20"/>
    </row>
    <row r="78" spans="2:8">
      <c r="B78" s="2" t="s">
        <v>2203</v>
      </c>
      <c r="C78" s="20"/>
    </row>
    <row r="79" spans="2:8">
      <c r="B79" s="2" t="s">
        <v>2204</v>
      </c>
      <c r="C79" s="20"/>
    </row>
    <row r="80" spans="2:8">
      <c r="B80" s="2" t="s">
        <v>2205</v>
      </c>
      <c r="C80" s="20"/>
    </row>
    <row r="81" spans="2:4">
      <c r="B81" s="2" t="s">
        <v>2206</v>
      </c>
      <c r="C81" s="20"/>
    </row>
    <row r="82" spans="2:4">
      <c r="B82" s="2" t="s">
        <v>2207</v>
      </c>
      <c r="C82" s="20"/>
    </row>
    <row r="83" spans="2:4">
      <c r="B83" s="2" t="s">
        <v>2208</v>
      </c>
      <c r="C83" s="20"/>
    </row>
    <row r="84" spans="2:4">
      <c r="B84" s="2" t="s">
        <v>2209</v>
      </c>
      <c r="C84" s="20"/>
    </row>
    <row r="85" spans="2:4">
      <c r="B85" s="2" t="s">
        <v>2210</v>
      </c>
      <c r="C85" s="20"/>
    </row>
    <row r="86" spans="2:4">
      <c r="B86" s="2" t="s">
        <v>2211</v>
      </c>
      <c r="C86" s="20"/>
    </row>
    <row r="87" spans="2:4">
      <c r="B87" s="38" t="s">
        <v>1587</v>
      </c>
      <c r="C87" s="20"/>
    </row>
    <row r="88" spans="2:4">
      <c r="B88" s="38" t="s">
        <v>2212</v>
      </c>
    </row>
    <row r="90" spans="2:4">
      <c r="B90" s="63" t="s">
        <v>1794</v>
      </c>
      <c r="C90" s="64"/>
      <c r="D90" s="65"/>
    </row>
    <row r="91" spans="2:4" ht="30">
      <c r="B91" s="66" t="s">
        <v>1795</v>
      </c>
      <c r="C91" s="67" t="s">
        <v>1796</v>
      </c>
      <c r="D91" s="66" t="s">
        <v>1797</v>
      </c>
    </row>
    <row r="92" spans="2:4">
      <c r="B92" s="68" t="s">
        <v>965</v>
      </c>
      <c r="C92" s="98">
        <v>90</v>
      </c>
      <c r="D92" s="100">
        <v>2.14</v>
      </c>
    </row>
    <row r="93" spans="2:4">
      <c r="B93" s="68" t="s">
        <v>977</v>
      </c>
      <c r="C93" s="69">
        <v>50</v>
      </c>
      <c r="D93" s="100">
        <v>1.51</v>
      </c>
    </row>
  </sheetData>
  <mergeCells count="8">
    <mergeCell ref="C12:C13"/>
    <mergeCell ref="D12:D13"/>
    <mergeCell ref="E12:E13"/>
    <mergeCell ref="B1:E1"/>
    <mergeCell ref="C3:C7"/>
    <mergeCell ref="D3:D7"/>
    <mergeCell ref="B10:E10"/>
    <mergeCell ref="B11:E11"/>
  </mergeCells>
  <hyperlinks>
    <hyperlink ref="A1" location="Index!A1" display="Index" xr:uid="{5C34E05A-C814-428A-B47E-60A8794A5783}"/>
  </hyperlinks>
  <pageMargins left="0.75" right="0.75" top="1" bottom="1" header="0.5" footer="0.5"/>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E161-DED0-4B23-9208-B1802B91D9EC}">
  <dimension ref="A1:IV10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85546875"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261</v>
      </c>
      <c r="C1" s="375"/>
      <c r="D1" s="375"/>
      <c r="E1" s="375"/>
    </row>
    <row r="2" spans="1:256" ht="13.5" thickBot="1"/>
    <row r="3" spans="1:256" ht="15">
      <c r="A3" s="10"/>
      <c r="B3" s="101" t="s">
        <v>2213</v>
      </c>
      <c r="C3" s="428"/>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45">
      <c r="A4" s="10"/>
      <c r="B4" s="102" t="s">
        <v>2214</v>
      </c>
      <c r="C4" s="429"/>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02" t="s">
        <v>2215</v>
      </c>
      <c r="C5" s="429"/>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45.75" thickBot="1">
      <c r="A6" s="10"/>
      <c r="B6" s="103" t="s">
        <v>2216</v>
      </c>
      <c r="C6" s="430"/>
      <c r="D6" s="381"/>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c r="A7" s="10"/>
      <c r="B7" s="10"/>
      <c r="C7" s="12" t="s">
        <v>963</v>
      </c>
      <c r="D7" s="12" t="s">
        <v>964</v>
      </c>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c r="D8" s="12"/>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104"/>
      <c r="D14" s="50"/>
      <c r="E14" s="50"/>
    </row>
    <row r="15" spans="1:256">
      <c r="B15" s="49" t="s">
        <v>1651</v>
      </c>
      <c r="C15" s="50"/>
      <c r="D15" s="50"/>
      <c r="E15" s="50"/>
    </row>
    <row r="16" spans="1:256">
      <c r="B16" s="49" t="s">
        <v>1652</v>
      </c>
      <c r="C16" s="50"/>
      <c r="D16" s="50" t="s">
        <v>1804</v>
      </c>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2217</v>
      </c>
      <c r="C26" s="18">
        <v>4.8099999999999996</v>
      </c>
      <c r="D26" s="1" t="s">
        <v>354</v>
      </c>
      <c r="E26" s="1" t="s">
        <v>2218</v>
      </c>
      <c r="F26" s="4">
        <v>5000000</v>
      </c>
      <c r="G26" s="4">
        <v>4990.84</v>
      </c>
      <c r="H26" s="4">
        <v>9.6999999999999993</v>
      </c>
    </row>
    <row r="27" spans="2:8">
      <c r="B27" s="1" t="s">
        <v>2219</v>
      </c>
      <c r="C27" s="18">
        <v>4.28</v>
      </c>
      <c r="D27" s="1" t="s">
        <v>354</v>
      </c>
      <c r="E27" s="1" t="s">
        <v>2220</v>
      </c>
      <c r="F27" s="4">
        <v>5000000</v>
      </c>
      <c r="G27" s="4">
        <v>4951.3900000000003</v>
      </c>
      <c r="H27" s="4">
        <v>9.6199999999999992</v>
      </c>
    </row>
    <row r="28" spans="2:8">
      <c r="B28" s="1" t="s">
        <v>2221</v>
      </c>
      <c r="C28" s="18">
        <v>4.68</v>
      </c>
      <c r="D28" s="1" t="s">
        <v>354</v>
      </c>
      <c r="E28" s="1" t="s">
        <v>2222</v>
      </c>
      <c r="F28" s="4">
        <v>5000000</v>
      </c>
      <c r="G28" s="4">
        <v>4950.6000000000004</v>
      </c>
      <c r="H28" s="4">
        <v>9.6199999999999992</v>
      </c>
    </row>
    <row r="29" spans="2:8">
      <c r="B29" s="1" t="s">
        <v>2223</v>
      </c>
      <c r="C29" s="18">
        <v>5.32</v>
      </c>
      <c r="D29" s="1" t="s">
        <v>354</v>
      </c>
      <c r="E29" s="1" t="s">
        <v>2224</v>
      </c>
      <c r="F29" s="4">
        <v>1000000</v>
      </c>
      <c r="G29" s="4">
        <v>1089.77</v>
      </c>
      <c r="H29" s="4">
        <v>2.12</v>
      </c>
    </row>
    <row r="30" spans="2:8">
      <c r="B30" s="1" t="s">
        <v>115</v>
      </c>
      <c r="C30" s="18">
        <v>3.91</v>
      </c>
      <c r="D30" s="1" t="s">
        <v>354</v>
      </c>
      <c r="E30" s="1" t="s">
        <v>116</v>
      </c>
      <c r="F30" s="4">
        <v>500000</v>
      </c>
      <c r="G30" s="4">
        <v>508.11</v>
      </c>
      <c r="H30" s="4">
        <v>0.99</v>
      </c>
    </row>
    <row r="31" spans="2:8">
      <c r="B31" s="2" t="s">
        <v>356</v>
      </c>
      <c r="C31" s="20"/>
      <c r="D31" s="2"/>
      <c r="E31" s="2"/>
      <c r="F31" s="8"/>
      <c r="G31" s="8">
        <f>SUM(G26:G30)</f>
        <v>16490.71</v>
      </c>
      <c r="H31" s="8">
        <f>SUM(H26:H30)</f>
        <v>32.049999999999997</v>
      </c>
    </row>
    <row r="32" spans="2:8">
      <c r="B32" s="2" t="s">
        <v>556</v>
      </c>
    </row>
    <row r="33" spans="2:8">
      <c r="B33" s="1" t="s">
        <v>1439</v>
      </c>
      <c r="C33" s="18">
        <v>5.85</v>
      </c>
      <c r="D33" s="1" t="s">
        <v>557</v>
      </c>
      <c r="E33" s="1" t="s">
        <v>880</v>
      </c>
      <c r="F33" s="4">
        <v>500</v>
      </c>
      <c r="G33" s="4">
        <v>5005.87</v>
      </c>
      <c r="H33" s="4">
        <v>9.73</v>
      </c>
    </row>
    <row r="34" spans="2:8">
      <c r="B34" s="1" t="s">
        <v>146</v>
      </c>
      <c r="C34" s="18">
        <v>5.58</v>
      </c>
      <c r="D34" s="1" t="s">
        <v>557</v>
      </c>
      <c r="E34" s="1" t="s">
        <v>147</v>
      </c>
      <c r="F34" s="4">
        <v>450</v>
      </c>
      <c r="G34" s="4">
        <v>4522.46</v>
      </c>
      <c r="H34" s="4">
        <v>8.7899999999999991</v>
      </c>
    </row>
    <row r="35" spans="2:8">
      <c r="B35" s="1" t="s">
        <v>1393</v>
      </c>
      <c r="C35" s="18">
        <v>6.79</v>
      </c>
      <c r="D35" s="1" t="s">
        <v>883</v>
      </c>
      <c r="E35" s="1" t="s">
        <v>884</v>
      </c>
      <c r="F35" s="4">
        <v>340</v>
      </c>
      <c r="G35" s="4">
        <v>3317.95</v>
      </c>
      <c r="H35" s="4">
        <v>6.45</v>
      </c>
    </row>
    <row r="36" spans="2:8">
      <c r="B36" s="1" t="s">
        <v>1825</v>
      </c>
      <c r="C36" s="18">
        <v>5.24</v>
      </c>
      <c r="D36" s="1" t="s">
        <v>557</v>
      </c>
      <c r="E36" s="1" t="s">
        <v>1826</v>
      </c>
      <c r="F36" s="4">
        <v>250</v>
      </c>
      <c r="G36" s="4">
        <v>2557.7600000000002</v>
      </c>
      <c r="H36" s="4">
        <v>4.97</v>
      </c>
    </row>
    <row r="37" spans="2:8">
      <c r="B37" s="1" t="s">
        <v>2225</v>
      </c>
      <c r="C37" s="18">
        <v>5.29</v>
      </c>
      <c r="D37" s="1" t="s">
        <v>564</v>
      </c>
      <c r="E37" s="1" t="s">
        <v>136</v>
      </c>
      <c r="F37" s="4">
        <v>250</v>
      </c>
      <c r="G37" s="4">
        <v>2501.85</v>
      </c>
      <c r="H37" s="4">
        <v>4.8600000000000003</v>
      </c>
    </row>
    <row r="38" spans="2:8">
      <c r="B38" s="1" t="s">
        <v>2226</v>
      </c>
      <c r="C38" s="18">
        <v>6.21</v>
      </c>
      <c r="D38" s="1" t="s">
        <v>557</v>
      </c>
      <c r="E38" s="1" t="s">
        <v>2227</v>
      </c>
      <c r="F38" s="4">
        <v>250</v>
      </c>
      <c r="G38" s="4">
        <v>2477.09</v>
      </c>
      <c r="H38" s="4">
        <v>4.8099999999999996</v>
      </c>
    </row>
    <row r="39" spans="2:8">
      <c r="B39" s="1" t="s">
        <v>2181</v>
      </c>
      <c r="C39" s="18">
        <v>8.0399999999999991</v>
      </c>
      <c r="D39" s="1" t="s">
        <v>564</v>
      </c>
      <c r="E39" s="1" t="s">
        <v>2182</v>
      </c>
      <c r="F39" s="4">
        <v>200</v>
      </c>
      <c r="G39" s="4">
        <v>2019.2</v>
      </c>
      <c r="H39" s="4">
        <v>3.92</v>
      </c>
    </row>
    <row r="40" spans="2:8">
      <c r="B40" s="1" t="s">
        <v>1985</v>
      </c>
      <c r="C40" s="18">
        <v>6.15</v>
      </c>
      <c r="D40" s="1" t="s">
        <v>557</v>
      </c>
      <c r="E40" s="1" t="s">
        <v>1986</v>
      </c>
      <c r="F40" s="4">
        <v>150</v>
      </c>
      <c r="G40" s="4">
        <v>1511.38</v>
      </c>
      <c r="H40" s="4">
        <v>2.94</v>
      </c>
    </row>
    <row r="41" spans="2:8">
      <c r="B41" s="1" t="s">
        <v>2228</v>
      </c>
      <c r="C41" s="18">
        <v>6.81</v>
      </c>
      <c r="D41" s="1" t="s">
        <v>564</v>
      </c>
      <c r="E41" s="1" t="s">
        <v>2229</v>
      </c>
      <c r="F41" s="4">
        <v>150</v>
      </c>
      <c r="G41" s="4">
        <v>1500.32</v>
      </c>
      <c r="H41" s="4">
        <v>2.91</v>
      </c>
    </row>
    <row r="42" spans="2:8">
      <c r="B42" s="1" t="s">
        <v>2230</v>
      </c>
      <c r="C42" s="18">
        <v>5.92</v>
      </c>
      <c r="D42" s="1" t="s">
        <v>557</v>
      </c>
      <c r="E42" s="1" t="s">
        <v>2231</v>
      </c>
      <c r="F42" s="4">
        <v>150</v>
      </c>
      <c r="G42" s="4">
        <v>1488.67</v>
      </c>
      <c r="H42" s="4">
        <v>2.89</v>
      </c>
    </row>
    <row r="43" spans="2:8">
      <c r="B43" s="1" t="s">
        <v>1383</v>
      </c>
      <c r="C43" s="18">
        <v>6.71</v>
      </c>
      <c r="D43" s="1" t="s">
        <v>557</v>
      </c>
      <c r="E43" s="1" t="s">
        <v>560</v>
      </c>
      <c r="F43" s="4">
        <v>150</v>
      </c>
      <c r="G43" s="4">
        <v>1481.04</v>
      </c>
      <c r="H43" s="4">
        <v>2.88</v>
      </c>
    </row>
    <row r="44" spans="2:8">
      <c r="B44" s="1" t="s">
        <v>2232</v>
      </c>
      <c r="C44" s="18">
        <v>6.6</v>
      </c>
      <c r="D44" s="1" t="s">
        <v>557</v>
      </c>
      <c r="E44" s="1" t="s">
        <v>562</v>
      </c>
      <c r="F44" s="4">
        <v>150</v>
      </c>
      <c r="G44" s="4">
        <v>1463.39</v>
      </c>
      <c r="H44" s="4">
        <v>2.84</v>
      </c>
    </row>
    <row r="45" spans="2:8">
      <c r="B45" s="1" t="s">
        <v>2233</v>
      </c>
      <c r="C45" s="18">
        <v>5.85</v>
      </c>
      <c r="D45" s="1" t="s">
        <v>557</v>
      </c>
      <c r="E45" s="1" t="s">
        <v>2234</v>
      </c>
      <c r="F45" s="4">
        <v>100000</v>
      </c>
      <c r="G45" s="4">
        <v>1048.6199999999999</v>
      </c>
      <c r="H45" s="4">
        <v>2.04</v>
      </c>
    </row>
    <row r="46" spans="2:8">
      <c r="B46" s="1" t="s">
        <v>2235</v>
      </c>
      <c r="C46" s="18">
        <v>6.08</v>
      </c>
      <c r="D46" s="1" t="s">
        <v>564</v>
      </c>
      <c r="E46" s="1" t="s">
        <v>2236</v>
      </c>
      <c r="F46" s="4">
        <v>50000</v>
      </c>
      <c r="G46" s="4">
        <v>503.5</v>
      </c>
      <c r="H46" s="4">
        <v>0.98</v>
      </c>
    </row>
    <row r="47" spans="2:8">
      <c r="B47" s="2" t="s">
        <v>578</v>
      </c>
      <c r="C47" s="20"/>
      <c r="D47" s="2"/>
      <c r="E47" s="2"/>
      <c r="F47" s="8"/>
      <c r="G47" s="8">
        <f>SUM(G33:G46)</f>
        <v>31399.100000000002</v>
      </c>
      <c r="H47" s="8">
        <f>SUM(H33:H46)</f>
        <v>61.009999999999991</v>
      </c>
    </row>
    <row r="48" spans="2:8">
      <c r="B48" s="2" t="s">
        <v>502</v>
      </c>
      <c r="C48" s="20"/>
      <c r="D48" s="2"/>
      <c r="E48" s="2"/>
      <c r="F48" s="8"/>
      <c r="G48" s="8">
        <v>2537.12</v>
      </c>
      <c r="H48" s="8">
        <v>4.93</v>
      </c>
    </row>
    <row r="49" spans="2:8">
      <c r="B49" s="2" t="s">
        <v>361</v>
      </c>
      <c r="C49" s="20"/>
      <c r="D49" s="2"/>
      <c r="E49" s="2"/>
      <c r="F49" s="8"/>
      <c r="G49" s="8">
        <f>+G31+G47+G48</f>
        <v>50426.93</v>
      </c>
      <c r="H49" s="8">
        <f>+H31+H47+H48</f>
        <v>97.989999999999981</v>
      </c>
    </row>
    <row r="50" spans="2:8">
      <c r="B50" s="2" t="s">
        <v>503</v>
      </c>
      <c r="C50" s="20"/>
      <c r="D50" s="2"/>
      <c r="E50" s="2"/>
      <c r="F50" s="8"/>
      <c r="G50" s="8">
        <f>+G51-G49</f>
        <v>1043.631108900001</v>
      </c>
      <c r="H50" s="8">
        <f>+H51-H49</f>
        <v>2.0100000000000193</v>
      </c>
    </row>
    <row r="51" spans="2:8">
      <c r="B51" s="2" t="s">
        <v>363</v>
      </c>
      <c r="C51" s="20"/>
      <c r="D51" s="2"/>
      <c r="E51" s="2"/>
      <c r="F51" s="8"/>
      <c r="G51" s="8">
        <v>51470.561108900001</v>
      </c>
      <c r="H51" s="8">
        <v>100</v>
      </c>
    </row>
    <row r="52" spans="2:8">
      <c r="B52" s="1" t="s">
        <v>364</v>
      </c>
    </row>
    <row r="53" spans="2:8">
      <c r="B53" s="1" t="s">
        <v>365</v>
      </c>
    </row>
    <row r="54" spans="2:8">
      <c r="B54" s="2" t="s">
        <v>1875</v>
      </c>
    </row>
    <row r="56" spans="2:8">
      <c r="B56" s="2" t="s">
        <v>366</v>
      </c>
      <c r="C56" s="21">
        <v>44530</v>
      </c>
    </row>
    <row r="57" spans="2:8" ht="25.5">
      <c r="B57" s="9" t="s">
        <v>367</v>
      </c>
      <c r="C57" s="18" t="s">
        <v>368</v>
      </c>
    </row>
    <row r="59" spans="2:8">
      <c r="B59" s="2" t="s">
        <v>369</v>
      </c>
    </row>
    <row r="60" spans="2:8">
      <c r="B60" s="2" t="s">
        <v>370</v>
      </c>
    </row>
    <row r="61" spans="2:8">
      <c r="B61" s="2" t="s">
        <v>2237</v>
      </c>
      <c r="C61" s="20"/>
    </row>
    <row r="62" spans="2:8">
      <c r="B62" s="2" t="s">
        <v>2238</v>
      </c>
      <c r="C62" s="20"/>
    </row>
    <row r="63" spans="2:8">
      <c r="B63" s="2" t="s">
        <v>2239</v>
      </c>
      <c r="C63" s="20"/>
    </row>
    <row r="64" spans="2:8">
      <c r="B64" s="2" t="s">
        <v>2240</v>
      </c>
      <c r="C64" s="20"/>
    </row>
    <row r="65" spans="2:9">
      <c r="B65" s="2" t="s">
        <v>2241</v>
      </c>
      <c r="C65" s="20"/>
    </row>
    <row r="66" spans="2:9">
      <c r="B66" s="2" t="s">
        <v>2242</v>
      </c>
      <c r="C66" s="20"/>
    </row>
    <row r="67" spans="2:9">
      <c r="B67" s="2" t="s">
        <v>2243</v>
      </c>
      <c r="C67" s="20"/>
    </row>
    <row r="68" spans="2:9">
      <c r="B68" s="2" t="s">
        <v>2244</v>
      </c>
      <c r="C68" s="20"/>
    </row>
    <row r="69" spans="2:9">
      <c r="B69" s="2" t="s">
        <v>371</v>
      </c>
      <c r="C69" s="20"/>
    </row>
    <row r="70" spans="2:9">
      <c r="B70" s="38" t="s">
        <v>2245</v>
      </c>
    </row>
    <row r="72" spans="2:9" ht="15">
      <c r="B72" s="72" t="s">
        <v>2246</v>
      </c>
    </row>
    <row r="74" spans="2:9">
      <c r="B74" s="38" t="s">
        <v>1890</v>
      </c>
    </row>
    <row r="75" spans="2:9">
      <c r="B75" s="424" t="s">
        <v>1891</v>
      </c>
      <c r="C75" s="418" t="s">
        <v>1892</v>
      </c>
      <c r="D75" s="418"/>
      <c r="E75" s="426" t="s">
        <v>1893</v>
      </c>
      <c r="F75" s="418" t="s">
        <v>1894</v>
      </c>
      <c r="I75" s="4"/>
    </row>
    <row r="76" spans="2:9" ht="21" customHeight="1">
      <c r="B76" s="425"/>
      <c r="C76" s="418"/>
      <c r="D76" s="418"/>
      <c r="E76" s="427"/>
      <c r="F76" s="418"/>
      <c r="I76" s="73"/>
    </row>
    <row r="77" spans="2:9" ht="15">
      <c r="B77" s="74" t="s">
        <v>2247</v>
      </c>
      <c r="C77" s="419" t="s">
        <v>1896</v>
      </c>
      <c r="D77" s="419"/>
      <c r="E77" s="105">
        <v>-100000000</v>
      </c>
      <c r="F77" s="76">
        <v>-1.94</v>
      </c>
      <c r="G77" s="77"/>
      <c r="I77" s="73"/>
    </row>
    <row r="78" spans="2:9" ht="15">
      <c r="B78" s="74" t="s">
        <v>2248</v>
      </c>
      <c r="C78" s="419" t="s">
        <v>1896</v>
      </c>
      <c r="D78" s="419"/>
      <c r="E78" s="105">
        <v>-150000000</v>
      </c>
      <c r="F78" s="76">
        <v>-2.9</v>
      </c>
      <c r="G78" s="77"/>
      <c r="I78" s="73"/>
    </row>
    <row r="79" spans="2:9" ht="15">
      <c r="B79" s="74" t="s">
        <v>2249</v>
      </c>
      <c r="C79" s="419" t="s">
        <v>1896</v>
      </c>
      <c r="D79" s="419"/>
      <c r="E79" s="105">
        <v>-250000000</v>
      </c>
      <c r="F79" s="76">
        <v>-4.8499999999999996</v>
      </c>
    </row>
    <row r="80" spans="2:9" ht="15">
      <c r="B80" s="74" t="s">
        <v>2250</v>
      </c>
      <c r="C80" s="419" t="s">
        <v>1896</v>
      </c>
      <c r="D80" s="419"/>
      <c r="E80" s="105">
        <v>-150000000</v>
      </c>
      <c r="F80" s="76">
        <v>-2.9</v>
      </c>
    </row>
    <row r="81" spans="2:8" ht="15">
      <c r="B81" s="74" t="s">
        <v>2251</v>
      </c>
      <c r="C81" s="419" t="s">
        <v>1896</v>
      </c>
      <c r="D81" s="419"/>
      <c r="E81" s="105">
        <v>-50000000</v>
      </c>
      <c r="F81" s="76">
        <v>-0.97</v>
      </c>
    </row>
    <row r="82" spans="2:8" ht="15">
      <c r="B82" s="74" t="s">
        <v>2252</v>
      </c>
      <c r="C82" s="419" t="s">
        <v>1896</v>
      </c>
      <c r="D82" s="419"/>
      <c r="E82" s="105">
        <v>-100000000</v>
      </c>
      <c r="F82" s="76">
        <v>-1.94</v>
      </c>
    </row>
    <row r="83" spans="2:8" ht="15">
      <c r="B83" s="74" t="s">
        <v>2253</v>
      </c>
      <c r="C83" s="419" t="s">
        <v>1896</v>
      </c>
      <c r="D83" s="419"/>
      <c r="E83" s="105">
        <v>-250000000</v>
      </c>
      <c r="F83" s="76">
        <v>-4.83</v>
      </c>
    </row>
    <row r="86" spans="2:8" s="80" customFormat="1" ht="35.1" customHeight="1">
      <c r="B86" s="420" t="s">
        <v>2254</v>
      </c>
      <c r="C86" s="420"/>
      <c r="D86" s="420"/>
      <c r="E86" s="420"/>
      <c r="F86" s="420"/>
      <c r="G86" s="78"/>
      <c r="H86" s="79"/>
    </row>
    <row r="87" spans="2:8" s="106" customFormat="1">
      <c r="C87" s="107"/>
      <c r="F87" s="108"/>
      <c r="G87" s="107"/>
      <c r="H87" s="108"/>
    </row>
    <row r="88" spans="2:8" s="80" customFormat="1" ht="35.1" customHeight="1">
      <c r="B88" s="420" t="s">
        <v>2255</v>
      </c>
      <c r="C88" s="420"/>
      <c r="D88" s="420"/>
      <c r="E88" s="420"/>
      <c r="F88" s="420"/>
      <c r="G88" s="78"/>
      <c r="H88" s="79"/>
    </row>
    <row r="89" spans="2:8" s="106" customFormat="1">
      <c r="C89" s="107"/>
      <c r="F89" s="108"/>
      <c r="G89" s="107"/>
      <c r="H89" s="108"/>
    </row>
    <row r="90" spans="2:8" s="80" customFormat="1" ht="30" customHeight="1">
      <c r="B90" s="420" t="s">
        <v>2256</v>
      </c>
      <c r="C90" s="420"/>
      <c r="D90" s="420"/>
      <c r="E90" s="420"/>
      <c r="F90" s="420"/>
      <c r="G90" s="78"/>
      <c r="H90" s="79"/>
    </row>
    <row r="91" spans="2:8" s="106" customFormat="1">
      <c r="C91" s="107"/>
      <c r="F91" s="108"/>
      <c r="G91" s="107"/>
      <c r="H91" s="108"/>
    </row>
    <row r="92" spans="2:8" s="80" customFormat="1" ht="30" customHeight="1">
      <c r="B92" s="420" t="s">
        <v>2257</v>
      </c>
      <c r="C92" s="420"/>
      <c r="D92" s="420"/>
      <c r="E92" s="420"/>
      <c r="F92" s="420"/>
      <c r="G92" s="78"/>
      <c r="H92" s="79"/>
    </row>
    <row r="93" spans="2:8" s="106" customFormat="1">
      <c r="C93" s="107"/>
      <c r="F93" s="108"/>
      <c r="G93" s="107"/>
      <c r="H93" s="108"/>
    </row>
    <row r="94" spans="2:8" s="80" customFormat="1" ht="30" customHeight="1">
      <c r="B94" s="420" t="s">
        <v>2258</v>
      </c>
      <c r="C94" s="420"/>
      <c r="D94" s="420"/>
      <c r="E94" s="420"/>
      <c r="F94" s="420"/>
      <c r="G94" s="78"/>
      <c r="H94" s="79"/>
    </row>
    <row r="95" spans="2:8" s="106" customFormat="1">
      <c r="C95" s="107"/>
      <c r="F95" s="108"/>
      <c r="G95" s="107"/>
      <c r="H95" s="108"/>
    </row>
    <row r="96" spans="2:8" s="80" customFormat="1" ht="30" customHeight="1">
      <c r="B96" s="420" t="s">
        <v>2259</v>
      </c>
      <c r="C96" s="420"/>
      <c r="D96" s="420"/>
      <c r="E96" s="420"/>
      <c r="F96" s="420"/>
      <c r="G96" s="78"/>
      <c r="H96" s="79"/>
    </row>
    <row r="97" spans="2:8" s="106" customFormat="1">
      <c r="C97" s="107"/>
      <c r="F97" s="108"/>
      <c r="G97" s="107"/>
      <c r="H97" s="108"/>
    </row>
    <row r="98" spans="2:8" s="80" customFormat="1" ht="30" customHeight="1">
      <c r="B98" s="420" t="s">
        <v>2260</v>
      </c>
      <c r="C98" s="420"/>
      <c r="D98" s="420"/>
      <c r="E98" s="420"/>
      <c r="F98" s="420"/>
      <c r="G98" s="78"/>
      <c r="H98" s="79"/>
    </row>
    <row r="99" spans="2:8">
      <c r="B99" s="2"/>
      <c r="C99" s="20"/>
      <c r="D99" s="2"/>
      <c r="E99" s="2"/>
      <c r="F99" s="8"/>
      <c r="G99" s="109"/>
    </row>
    <row r="100" spans="2:8">
      <c r="B100" s="2"/>
      <c r="C100" s="20"/>
      <c r="D100" s="2"/>
      <c r="E100" s="2"/>
      <c r="F100" s="8"/>
      <c r="G100" s="109"/>
    </row>
  </sheetData>
  <mergeCells count="26">
    <mergeCell ref="F75:F76"/>
    <mergeCell ref="C77:D77"/>
    <mergeCell ref="B98:F98"/>
    <mergeCell ref="C79:D79"/>
    <mergeCell ref="C80:D80"/>
    <mergeCell ref="C81:D81"/>
    <mergeCell ref="C82:D82"/>
    <mergeCell ref="C83:D83"/>
    <mergeCell ref="B86:F86"/>
    <mergeCell ref="B88:F88"/>
    <mergeCell ref="B90:F90"/>
    <mergeCell ref="B92:F92"/>
    <mergeCell ref="B94:F94"/>
    <mergeCell ref="B96:F96"/>
    <mergeCell ref="C78:D78"/>
    <mergeCell ref="B1:E1"/>
    <mergeCell ref="C3:C6"/>
    <mergeCell ref="D3:D6"/>
    <mergeCell ref="B10:E10"/>
    <mergeCell ref="B11:E11"/>
    <mergeCell ref="C12:C13"/>
    <mergeCell ref="D12:D13"/>
    <mergeCell ref="E12:E13"/>
    <mergeCell ref="B75:B76"/>
    <mergeCell ref="C75:D76"/>
    <mergeCell ref="E75:E76"/>
  </mergeCells>
  <hyperlinks>
    <hyperlink ref="A1" location="Index!A1" display="Index" xr:uid="{827974FA-7982-4BF6-AC36-C0A5D1861CE9}"/>
  </hyperlinks>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E5FB-71C2-400E-B00B-780B7AF5697B}">
  <dimension ref="A1:IV62"/>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28515625" style="1" bestFit="1" customWidth="1"/>
    <col min="6" max="6" width="11.5703125" style="4" bestFit="1" customWidth="1"/>
    <col min="7" max="7" width="18.140625" style="4" bestFit="1" customWidth="1"/>
    <col min="8" max="8" width="9.140625" style="4"/>
    <col min="9" max="16384" width="9.140625" style="1"/>
  </cols>
  <sheetData>
    <row r="1" spans="1:256">
      <c r="A1" s="3" t="s">
        <v>248</v>
      </c>
      <c r="B1" s="375" t="s">
        <v>256</v>
      </c>
      <c r="C1" s="375"/>
      <c r="D1" s="375"/>
      <c r="E1" s="375"/>
    </row>
    <row r="2" spans="1:256" ht="13.5" thickBot="1"/>
    <row r="3" spans="1:256" ht="15">
      <c r="A3" s="10"/>
      <c r="B3" s="28" t="s">
        <v>2261</v>
      </c>
      <c r="C3" s="431"/>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s="113" customFormat="1" ht="38.25">
      <c r="A4" s="110"/>
      <c r="B4" s="111" t="s">
        <v>2262</v>
      </c>
      <c r="C4" s="432"/>
      <c r="D4" s="380"/>
      <c r="E4" s="110"/>
      <c r="F4" s="112"/>
      <c r="G4" s="112"/>
      <c r="H4" s="112"/>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110"/>
      <c r="IR4" s="110"/>
      <c r="IS4" s="110"/>
      <c r="IT4" s="110"/>
      <c r="IU4" s="110"/>
      <c r="IV4" s="110"/>
    </row>
    <row r="5" spans="1:256" ht="15">
      <c r="A5" s="10"/>
      <c r="B5" s="29" t="s">
        <v>960</v>
      </c>
      <c r="C5" s="432"/>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9" t="s">
        <v>2263</v>
      </c>
      <c r="C6" s="432"/>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31" t="s">
        <v>2264</v>
      </c>
      <c r="C7" s="433"/>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C9" s="47"/>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c r="D16" s="50" t="s">
        <v>1804</v>
      </c>
      <c r="E16" s="50"/>
    </row>
    <row r="17" spans="2:8">
      <c r="B17" s="51" t="s">
        <v>3102</v>
      </c>
      <c r="C17" s="366"/>
      <c r="D17" s="367"/>
      <c r="E17" s="367"/>
    </row>
    <row r="19" spans="2:8">
      <c r="B19" s="1" t="s">
        <v>342</v>
      </c>
    </row>
    <row r="21" spans="2:8">
      <c r="B21" s="5" t="s">
        <v>343</v>
      </c>
      <c r="C21" s="19" t="s">
        <v>344</v>
      </c>
      <c r="D21" s="5" t="s">
        <v>345</v>
      </c>
      <c r="E21" s="5" t="s">
        <v>346</v>
      </c>
      <c r="F21" s="6" t="s">
        <v>347</v>
      </c>
      <c r="G21" s="6" t="s">
        <v>348</v>
      </c>
      <c r="H21" s="6" t="s">
        <v>349</v>
      </c>
    </row>
    <row r="22" spans="2:8">
      <c r="B22" s="2" t="s">
        <v>350</v>
      </c>
    </row>
    <row r="23" spans="2:8">
      <c r="B23" s="2" t="s">
        <v>351</v>
      </c>
    </row>
    <row r="24" spans="2:8">
      <c r="B24" s="2" t="s">
        <v>352</v>
      </c>
    </row>
    <row r="25" spans="2:8">
      <c r="B25" s="1" t="s">
        <v>709</v>
      </c>
      <c r="C25" s="18">
        <v>5.8</v>
      </c>
      <c r="D25" s="1" t="s">
        <v>354</v>
      </c>
      <c r="E25" s="1" t="s">
        <v>710</v>
      </c>
      <c r="F25" s="4">
        <v>10000000</v>
      </c>
      <c r="G25" s="4">
        <v>9936.42</v>
      </c>
      <c r="H25" s="4">
        <v>17.309999999999999</v>
      </c>
    </row>
    <row r="26" spans="2:8">
      <c r="B26" s="1" t="s">
        <v>1805</v>
      </c>
      <c r="C26" s="18">
        <v>5.2</v>
      </c>
      <c r="D26" s="1" t="s">
        <v>354</v>
      </c>
      <c r="E26" s="1" t="s">
        <v>1806</v>
      </c>
      <c r="F26" s="4">
        <v>2500000</v>
      </c>
      <c r="G26" s="4">
        <v>2509.75</v>
      </c>
      <c r="H26" s="4">
        <v>4.37</v>
      </c>
    </row>
    <row r="27" spans="2:8">
      <c r="B27" s="2" t="s">
        <v>356</v>
      </c>
      <c r="C27" s="20"/>
      <c r="D27" s="2"/>
      <c r="E27" s="2"/>
      <c r="F27" s="8"/>
      <c r="G27" s="8">
        <f>SUM(G21:G26)</f>
        <v>12446.17</v>
      </c>
      <c r="H27" s="8">
        <f>SUM(H21:H26)</f>
        <v>21.68</v>
      </c>
    </row>
    <row r="28" spans="2:8">
      <c r="B28" s="2" t="s">
        <v>556</v>
      </c>
    </row>
    <row r="29" spans="2:8">
      <c r="B29" s="1" t="s">
        <v>2265</v>
      </c>
      <c r="C29" s="18">
        <v>5.03</v>
      </c>
      <c r="D29" s="1" t="s">
        <v>570</v>
      </c>
      <c r="E29" s="1" t="s">
        <v>2266</v>
      </c>
      <c r="F29" s="4">
        <v>500</v>
      </c>
      <c r="G29" s="4">
        <v>5226.95</v>
      </c>
      <c r="H29" s="4">
        <v>9.11</v>
      </c>
    </row>
    <row r="30" spans="2:8">
      <c r="B30" s="1" t="s">
        <v>159</v>
      </c>
      <c r="C30" s="18">
        <v>4.97</v>
      </c>
      <c r="D30" s="1" t="s">
        <v>557</v>
      </c>
      <c r="E30" s="1" t="s">
        <v>160</v>
      </c>
      <c r="F30" s="4">
        <v>500</v>
      </c>
      <c r="G30" s="4">
        <v>5027.28</v>
      </c>
      <c r="H30" s="4">
        <v>8.76</v>
      </c>
    </row>
    <row r="31" spans="2:8">
      <c r="B31" s="1" t="s">
        <v>2267</v>
      </c>
      <c r="C31" s="18">
        <v>5.0999999999999996</v>
      </c>
      <c r="D31" s="1" t="s">
        <v>557</v>
      </c>
      <c r="E31" s="1" t="s">
        <v>2268</v>
      </c>
      <c r="F31" s="4">
        <v>500</v>
      </c>
      <c r="G31" s="4">
        <v>5026.7</v>
      </c>
      <c r="H31" s="4">
        <v>8.76</v>
      </c>
    </row>
    <row r="32" spans="2:8">
      <c r="B32" s="1" t="s">
        <v>1969</v>
      </c>
      <c r="C32" s="18">
        <v>5.31</v>
      </c>
      <c r="D32" s="1" t="s">
        <v>557</v>
      </c>
      <c r="E32" s="1" t="s">
        <v>1970</v>
      </c>
      <c r="F32" s="4">
        <v>500</v>
      </c>
      <c r="G32" s="4">
        <v>5012.45</v>
      </c>
      <c r="H32" s="4">
        <v>8.73</v>
      </c>
    </row>
    <row r="33" spans="2:8">
      <c r="B33" s="1" t="s">
        <v>1957</v>
      </c>
      <c r="C33" s="18">
        <v>6.04</v>
      </c>
      <c r="D33" s="1" t="s">
        <v>557</v>
      </c>
      <c r="E33" s="1" t="s">
        <v>1958</v>
      </c>
      <c r="F33" s="4">
        <v>500</v>
      </c>
      <c r="G33" s="4">
        <v>4995.42</v>
      </c>
      <c r="H33" s="4">
        <v>8.6999999999999993</v>
      </c>
    </row>
    <row r="34" spans="2:8">
      <c r="B34" s="1" t="s">
        <v>1389</v>
      </c>
      <c r="C34" s="18">
        <v>6.19</v>
      </c>
      <c r="D34" s="1" t="s">
        <v>557</v>
      </c>
      <c r="E34" s="1" t="s">
        <v>134</v>
      </c>
      <c r="F34" s="4">
        <v>300</v>
      </c>
      <c r="G34" s="4">
        <v>3016.43</v>
      </c>
      <c r="H34" s="4">
        <v>5.25</v>
      </c>
    </row>
    <row r="35" spans="2:8">
      <c r="B35" s="1" t="s">
        <v>2269</v>
      </c>
      <c r="C35" s="18">
        <v>5.63</v>
      </c>
      <c r="D35" s="1" t="s">
        <v>557</v>
      </c>
      <c r="E35" s="1" t="s">
        <v>2270</v>
      </c>
      <c r="F35" s="4">
        <v>250</v>
      </c>
      <c r="G35" s="4">
        <v>2553.16</v>
      </c>
      <c r="H35" s="4">
        <v>4.45</v>
      </c>
    </row>
    <row r="36" spans="2:8">
      <c r="B36" s="1" t="s">
        <v>2271</v>
      </c>
      <c r="C36" s="18">
        <v>5.19</v>
      </c>
      <c r="D36" s="1" t="s">
        <v>570</v>
      </c>
      <c r="E36" s="1" t="s">
        <v>2272</v>
      </c>
      <c r="F36" s="4">
        <v>250</v>
      </c>
      <c r="G36" s="4">
        <v>2501.98</v>
      </c>
      <c r="H36" s="4">
        <v>4.3600000000000003</v>
      </c>
    </row>
    <row r="37" spans="2:8">
      <c r="B37" s="1" t="s">
        <v>1837</v>
      </c>
      <c r="C37" s="18">
        <v>6.4</v>
      </c>
      <c r="D37" s="1" t="s">
        <v>557</v>
      </c>
      <c r="E37" s="1" t="s">
        <v>1838</v>
      </c>
      <c r="F37" s="4">
        <v>250</v>
      </c>
      <c r="G37" s="4">
        <v>2499.7199999999998</v>
      </c>
      <c r="H37" s="4">
        <v>4.3499999999999996</v>
      </c>
    </row>
    <row r="38" spans="2:8">
      <c r="B38" s="1" t="s">
        <v>1383</v>
      </c>
      <c r="C38" s="18">
        <v>6.71</v>
      </c>
      <c r="D38" s="1" t="s">
        <v>557</v>
      </c>
      <c r="E38" s="1" t="s">
        <v>560</v>
      </c>
      <c r="F38" s="4">
        <v>250</v>
      </c>
      <c r="G38" s="4">
        <v>2468.4</v>
      </c>
      <c r="H38" s="4">
        <v>4.3</v>
      </c>
    </row>
    <row r="39" spans="2:8">
      <c r="B39" s="1" t="s">
        <v>1398</v>
      </c>
      <c r="C39" s="18">
        <v>6.6</v>
      </c>
      <c r="D39" s="1" t="s">
        <v>557</v>
      </c>
      <c r="E39" s="1" t="s">
        <v>562</v>
      </c>
      <c r="F39" s="4">
        <v>250</v>
      </c>
      <c r="G39" s="4">
        <v>2438.98</v>
      </c>
      <c r="H39" s="4">
        <v>4.25</v>
      </c>
    </row>
    <row r="40" spans="2:8">
      <c r="B40" s="2" t="s">
        <v>578</v>
      </c>
      <c r="C40" s="20"/>
      <c r="D40" s="2"/>
      <c r="E40" s="2"/>
      <c r="F40" s="8"/>
      <c r="G40" s="8">
        <f>SUM(G28:G39)</f>
        <v>40767.470000000008</v>
      </c>
      <c r="H40" s="8">
        <f>SUM(H28:H39)</f>
        <v>71.02000000000001</v>
      </c>
    </row>
    <row r="41" spans="2:8">
      <c r="B41" s="2" t="s">
        <v>502</v>
      </c>
      <c r="C41" s="20"/>
      <c r="D41" s="2"/>
      <c r="E41" s="2"/>
      <c r="F41" s="8"/>
      <c r="G41" s="8">
        <v>2759.64</v>
      </c>
      <c r="H41" s="8">
        <v>4.8099999999999996</v>
      </c>
    </row>
    <row r="42" spans="2:8">
      <c r="B42" s="2" t="s">
        <v>361</v>
      </c>
      <c r="C42" s="20"/>
      <c r="D42" s="2"/>
      <c r="E42" s="2"/>
      <c r="F42" s="8"/>
      <c r="G42" s="8">
        <v>55973.279999999999</v>
      </c>
      <c r="H42" s="8">
        <v>97.51</v>
      </c>
    </row>
    <row r="43" spans="2:8">
      <c r="B43" s="2" t="s">
        <v>362</v>
      </c>
      <c r="C43" s="20"/>
      <c r="D43" s="2"/>
      <c r="E43" s="2"/>
      <c r="F43" s="8"/>
      <c r="G43" s="8">
        <v>1428.0687960999999</v>
      </c>
      <c r="H43" s="8">
        <v>2.4899999999999949</v>
      </c>
    </row>
    <row r="44" spans="2:8">
      <c r="B44" s="2" t="s">
        <v>363</v>
      </c>
      <c r="C44" s="20"/>
      <c r="D44" s="2"/>
      <c r="E44" s="2"/>
      <c r="F44" s="8"/>
      <c r="G44" s="8">
        <v>57401.348796099999</v>
      </c>
      <c r="H44" s="8">
        <v>100</v>
      </c>
    </row>
    <row r="45" spans="2:8">
      <c r="B45" s="1" t="s">
        <v>364</v>
      </c>
    </row>
    <row r="46" spans="2:8">
      <c r="B46" s="1" t="s">
        <v>365</v>
      </c>
    </row>
    <row r="47" spans="2:8">
      <c r="B47" s="2" t="s">
        <v>366</v>
      </c>
      <c r="C47" s="21">
        <v>44530</v>
      </c>
    </row>
    <row r="48" spans="2:8" ht="25.5">
      <c r="B48" s="9" t="s">
        <v>367</v>
      </c>
      <c r="C48" s="18" t="s">
        <v>368</v>
      </c>
    </row>
    <row r="49" spans="2:3">
      <c r="B49" s="2"/>
    </row>
    <row r="50" spans="2:3">
      <c r="B50" s="2" t="s">
        <v>369</v>
      </c>
    </row>
    <row r="51" spans="2:3">
      <c r="B51" s="2" t="s">
        <v>370</v>
      </c>
    </row>
    <row r="52" spans="2:3">
      <c r="B52" s="2" t="s">
        <v>2273</v>
      </c>
      <c r="C52" s="20"/>
    </row>
    <row r="53" spans="2:3">
      <c r="B53" s="2" t="s">
        <v>2274</v>
      </c>
      <c r="C53" s="20"/>
    </row>
    <row r="54" spans="2:3">
      <c r="B54" s="2" t="s">
        <v>2275</v>
      </c>
      <c r="C54" s="20"/>
    </row>
    <row r="55" spans="2:3">
      <c r="B55" s="2" t="s">
        <v>2276</v>
      </c>
      <c r="C55" s="20"/>
    </row>
    <row r="56" spans="2:3">
      <c r="B56" s="2" t="s">
        <v>2277</v>
      </c>
      <c r="C56" s="20"/>
    </row>
    <row r="57" spans="2:3">
      <c r="B57" s="2" t="s">
        <v>2278</v>
      </c>
      <c r="C57" s="20"/>
    </row>
    <row r="58" spans="2:3">
      <c r="B58" s="2" t="s">
        <v>2279</v>
      </c>
      <c r="C58" s="20"/>
    </row>
    <row r="59" spans="2:3">
      <c r="B59" s="2" t="s">
        <v>2280</v>
      </c>
      <c r="C59" s="20"/>
    </row>
    <row r="60" spans="2:3">
      <c r="B60" s="2" t="s">
        <v>371</v>
      </c>
      <c r="C60" s="20"/>
    </row>
    <row r="61" spans="2:3">
      <c r="B61" s="38" t="s">
        <v>2281</v>
      </c>
    </row>
    <row r="62" spans="2:3">
      <c r="B62" s="38"/>
      <c r="C62" s="47"/>
    </row>
  </sheetData>
  <mergeCells count="8">
    <mergeCell ref="C12:C13"/>
    <mergeCell ref="D12:D13"/>
    <mergeCell ref="E12:E13"/>
    <mergeCell ref="B1:E1"/>
    <mergeCell ref="C3:C7"/>
    <mergeCell ref="D3:D7"/>
    <mergeCell ref="B10:E10"/>
    <mergeCell ref="B11:E11"/>
  </mergeCells>
  <hyperlinks>
    <hyperlink ref="A1" location="Index!A1" display="Index" xr:uid="{C7FD9F89-4CE8-4BD0-88E1-A94DF3E12E3D}"/>
  </hyperlinks>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74E3-8B3F-49EC-B8C5-22D43C17E3F6}">
  <dimension ref="A1:IV6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256">
      <c r="A1" s="3" t="s">
        <v>248</v>
      </c>
      <c r="B1" s="375" t="s">
        <v>265</v>
      </c>
      <c r="C1" s="375"/>
      <c r="D1" s="375"/>
      <c r="E1" s="375"/>
    </row>
    <row r="2" spans="1:256" ht="13.5" thickBot="1"/>
    <row r="3" spans="1:256" ht="15">
      <c r="A3" s="10"/>
      <c r="B3" s="22" t="s">
        <v>2314</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45">
      <c r="A4" s="10"/>
      <c r="B4" s="24" t="s">
        <v>2313</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2312</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5" t="s">
        <v>2311</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c r="D16" s="50" t="s">
        <v>1804</v>
      </c>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2310</v>
      </c>
      <c r="C26" s="18">
        <v>5.65</v>
      </c>
      <c r="D26" s="1" t="s">
        <v>354</v>
      </c>
      <c r="E26" s="1" t="s">
        <v>2309</v>
      </c>
      <c r="F26" s="4">
        <v>500000</v>
      </c>
      <c r="G26" s="4">
        <v>491.49</v>
      </c>
      <c r="H26" s="4">
        <v>8.93</v>
      </c>
    </row>
    <row r="27" spans="2:8">
      <c r="B27" s="1" t="s">
        <v>552</v>
      </c>
      <c r="C27" s="18">
        <v>6.46</v>
      </c>
      <c r="D27" s="1" t="s">
        <v>354</v>
      </c>
      <c r="E27" s="1" t="s">
        <v>553</v>
      </c>
      <c r="F27" s="4">
        <v>500000</v>
      </c>
      <c r="G27" s="4">
        <v>487.47</v>
      </c>
      <c r="H27" s="4">
        <v>8.85</v>
      </c>
    </row>
    <row r="28" spans="2:8">
      <c r="B28" s="1" t="s">
        <v>2308</v>
      </c>
      <c r="C28" s="18">
        <v>7.03</v>
      </c>
      <c r="D28" s="1" t="s">
        <v>354</v>
      </c>
      <c r="E28" s="1" t="s">
        <v>2307</v>
      </c>
      <c r="F28" s="4">
        <v>71000</v>
      </c>
      <c r="G28" s="4">
        <v>76.180000000000007</v>
      </c>
      <c r="H28" s="4">
        <v>1.38</v>
      </c>
    </row>
    <row r="29" spans="2:8">
      <c r="B29" s="1" t="s">
        <v>25</v>
      </c>
      <c r="C29" s="18">
        <v>4.37</v>
      </c>
      <c r="D29" s="1" t="s">
        <v>354</v>
      </c>
      <c r="E29" s="1" t="s">
        <v>26</v>
      </c>
      <c r="F29" s="4">
        <v>2100</v>
      </c>
      <c r="G29" s="4">
        <v>2.15</v>
      </c>
      <c r="H29" s="4">
        <v>0.04</v>
      </c>
    </row>
    <row r="30" spans="2:8">
      <c r="B30" s="2" t="s">
        <v>356</v>
      </c>
      <c r="C30" s="20"/>
      <c r="D30" s="2"/>
      <c r="E30" s="2"/>
      <c r="F30" s="8"/>
      <c r="G30" s="8">
        <f>SUM(G22:G29)</f>
        <v>1057.2900000000002</v>
      </c>
      <c r="H30" s="8">
        <f>SUM(H22:H29)</f>
        <v>19.2</v>
      </c>
    </row>
    <row r="31" spans="2:8">
      <c r="B31" s="2" t="s">
        <v>556</v>
      </c>
    </row>
    <row r="32" spans="2:8">
      <c r="B32" s="1" t="s">
        <v>2306</v>
      </c>
      <c r="C32" s="18">
        <v>7.04</v>
      </c>
      <c r="D32" s="1" t="s">
        <v>557</v>
      </c>
      <c r="E32" s="1" t="s">
        <v>2305</v>
      </c>
      <c r="F32" s="4">
        <v>50</v>
      </c>
      <c r="G32" s="4">
        <v>556.67999999999995</v>
      </c>
      <c r="H32" s="4">
        <v>10.11</v>
      </c>
    </row>
    <row r="33" spans="2:8">
      <c r="B33" s="1" t="s">
        <v>2304</v>
      </c>
      <c r="C33" s="18">
        <v>6.74</v>
      </c>
      <c r="D33" s="1" t="s">
        <v>557</v>
      </c>
      <c r="E33" s="1" t="s">
        <v>2303</v>
      </c>
      <c r="F33" s="4">
        <v>50</v>
      </c>
      <c r="G33" s="4">
        <v>550.03</v>
      </c>
      <c r="H33" s="4">
        <v>9.99</v>
      </c>
    </row>
    <row r="34" spans="2:8">
      <c r="B34" s="1" t="s">
        <v>2302</v>
      </c>
      <c r="C34" s="18">
        <v>6.66</v>
      </c>
      <c r="D34" s="1" t="s">
        <v>557</v>
      </c>
      <c r="E34" s="1" t="s">
        <v>2301</v>
      </c>
      <c r="F34" s="4">
        <v>50</v>
      </c>
      <c r="G34" s="4">
        <v>518.92999999999995</v>
      </c>
      <c r="H34" s="4">
        <v>9.42</v>
      </c>
    </row>
    <row r="35" spans="2:8">
      <c r="B35" s="1" t="s">
        <v>2300</v>
      </c>
      <c r="C35" s="18">
        <v>7.03</v>
      </c>
      <c r="D35" s="1" t="s">
        <v>557</v>
      </c>
      <c r="E35" s="1" t="s">
        <v>2299</v>
      </c>
      <c r="F35" s="4">
        <v>50</v>
      </c>
      <c r="G35" s="4">
        <v>515.88</v>
      </c>
      <c r="H35" s="4">
        <v>9.3699999999999992</v>
      </c>
    </row>
    <row r="36" spans="2:8">
      <c r="B36" s="1" t="s">
        <v>2298</v>
      </c>
      <c r="C36" s="18">
        <v>6.83</v>
      </c>
      <c r="D36" s="1" t="s">
        <v>557</v>
      </c>
      <c r="E36" s="1" t="s">
        <v>2297</v>
      </c>
      <c r="F36" s="4">
        <v>50</v>
      </c>
      <c r="G36" s="4">
        <v>515.83000000000004</v>
      </c>
      <c r="H36" s="4">
        <v>9.3699999999999992</v>
      </c>
    </row>
    <row r="37" spans="2:8">
      <c r="B37" s="1" t="s">
        <v>2296</v>
      </c>
      <c r="C37" s="18">
        <v>7.12</v>
      </c>
      <c r="D37" s="1" t="s">
        <v>557</v>
      </c>
      <c r="E37" s="1" t="s">
        <v>2295</v>
      </c>
      <c r="F37" s="4">
        <v>30</v>
      </c>
      <c r="G37" s="4">
        <v>325.91000000000003</v>
      </c>
      <c r="H37" s="4">
        <v>5.92</v>
      </c>
    </row>
    <row r="38" spans="2:8">
      <c r="B38" s="2" t="s">
        <v>578</v>
      </c>
      <c r="C38" s="20"/>
      <c r="D38" s="2"/>
      <c r="E38" s="2"/>
      <c r="F38" s="8"/>
      <c r="G38" s="8">
        <f>SUM(G31:G37)</f>
        <v>2983.2599999999998</v>
      </c>
      <c r="H38" s="8">
        <f>SUM(H31:H37)</f>
        <v>54.18</v>
      </c>
    </row>
    <row r="39" spans="2:8">
      <c r="B39" s="2" t="s">
        <v>579</v>
      </c>
    </row>
    <row r="40" spans="2:8">
      <c r="B40" s="1" t="s">
        <v>1873</v>
      </c>
      <c r="C40" s="18">
        <v>6.15</v>
      </c>
      <c r="D40" s="1" t="s">
        <v>557</v>
      </c>
      <c r="E40" s="1" t="s">
        <v>1874</v>
      </c>
      <c r="F40" s="4">
        <v>50</v>
      </c>
      <c r="G40" s="4">
        <v>513.62</v>
      </c>
      <c r="H40" s="4">
        <v>9.33</v>
      </c>
    </row>
    <row r="41" spans="2:8">
      <c r="B41" s="2" t="s">
        <v>581</v>
      </c>
      <c r="C41" s="20"/>
      <c r="D41" s="2"/>
      <c r="E41" s="2"/>
      <c r="F41" s="8"/>
      <c r="G41" s="8">
        <f>SUM(G39:G40)</f>
        <v>513.62</v>
      </c>
      <c r="H41" s="8">
        <f>SUM(H39:H40)</f>
        <v>9.33</v>
      </c>
    </row>
    <row r="42" spans="2:8">
      <c r="B42" s="2" t="s">
        <v>502</v>
      </c>
      <c r="C42" s="20"/>
      <c r="D42" s="2"/>
      <c r="E42" s="2"/>
      <c r="F42" s="8"/>
      <c r="G42" s="8">
        <v>771.89</v>
      </c>
      <c r="H42" s="8">
        <v>14.02</v>
      </c>
    </row>
    <row r="43" spans="2:8">
      <c r="B43" s="2" t="s">
        <v>361</v>
      </c>
      <c r="C43" s="20"/>
      <c r="D43" s="2"/>
      <c r="E43" s="2"/>
      <c r="F43" s="8"/>
      <c r="G43" s="8">
        <v>5326.06</v>
      </c>
      <c r="H43" s="8">
        <v>96.73</v>
      </c>
    </row>
    <row r="44" spans="2:8">
      <c r="B44" s="2" t="s">
        <v>362</v>
      </c>
      <c r="C44" s="20"/>
      <c r="D44" s="2"/>
      <c r="E44" s="2"/>
      <c r="F44" s="8"/>
      <c r="G44" s="8">
        <v>180.33189029000039</v>
      </c>
      <c r="H44" s="8">
        <v>3.27</v>
      </c>
    </row>
    <row r="45" spans="2:8">
      <c r="B45" s="2" t="s">
        <v>363</v>
      </c>
      <c r="C45" s="20"/>
      <c r="D45" s="2"/>
      <c r="E45" s="2"/>
      <c r="F45" s="8"/>
      <c r="G45" s="8">
        <v>5506.3918902900004</v>
      </c>
      <c r="H45" s="8">
        <v>100</v>
      </c>
    </row>
    <row r="46" spans="2:8">
      <c r="B46" s="1" t="s">
        <v>364</v>
      </c>
    </row>
    <row r="47" spans="2:8">
      <c r="B47" s="1" t="s">
        <v>365</v>
      </c>
    </row>
    <row r="48" spans="2:8">
      <c r="B48" s="2" t="s">
        <v>366</v>
      </c>
      <c r="C48" s="21">
        <v>44530</v>
      </c>
    </row>
    <row r="49" spans="2:3" ht="25.5">
      <c r="B49" s="9" t="s">
        <v>367</v>
      </c>
      <c r="C49" s="18" t="s">
        <v>368</v>
      </c>
    </row>
    <row r="50" spans="2:3">
      <c r="B50" s="2"/>
    </row>
    <row r="51" spans="2:3">
      <c r="B51" s="2" t="s">
        <v>369</v>
      </c>
    </row>
    <row r="52" spans="2:3">
      <c r="B52" s="2" t="s">
        <v>370</v>
      </c>
    </row>
    <row r="53" spans="2:3">
      <c r="B53" s="2" t="s">
        <v>2294</v>
      </c>
      <c r="C53" s="20"/>
    </row>
    <row r="54" spans="2:3">
      <c r="B54" s="2" t="s">
        <v>2293</v>
      </c>
      <c r="C54" s="20"/>
    </row>
    <row r="55" spans="2:3">
      <c r="B55" s="2" t="s">
        <v>2292</v>
      </c>
      <c r="C55" s="20"/>
    </row>
    <row r="56" spans="2:3">
      <c r="B56" s="2" t="s">
        <v>2291</v>
      </c>
      <c r="C56" s="20"/>
    </row>
    <row r="57" spans="2:3">
      <c r="B57" s="2" t="s">
        <v>2290</v>
      </c>
      <c r="C57" s="20"/>
    </row>
    <row r="58" spans="2:3">
      <c r="B58" s="2" t="s">
        <v>2289</v>
      </c>
      <c r="C58" s="20"/>
    </row>
    <row r="59" spans="2:3">
      <c r="B59" s="2" t="s">
        <v>2288</v>
      </c>
      <c r="C59" s="20"/>
    </row>
    <row r="60" spans="2:3">
      <c r="B60" s="2" t="s">
        <v>2287</v>
      </c>
      <c r="C60" s="20"/>
    </row>
    <row r="61" spans="2:3">
      <c r="B61" s="2" t="s">
        <v>2286</v>
      </c>
      <c r="C61" s="20"/>
    </row>
    <row r="62" spans="2:3">
      <c r="B62" s="2" t="s">
        <v>2285</v>
      </c>
      <c r="C62" s="20"/>
    </row>
    <row r="63" spans="2:3">
      <c r="B63" s="2" t="s">
        <v>2284</v>
      </c>
      <c r="C63" s="20"/>
    </row>
    <row r="64" spans="2:3">
      <c r="B64" s="2" t="s">
        <v>2283</v>
      </c>
      <c r="C64" s="20"/>
    </row>
    <row r="65" spans="2:3">
      <c r="B65" s="2" t="s">
        <v>371</v>
      </c>
      <c r="C65" s="20"/>
    </row>
    <row r="66" spans="2:3">
      <c r="B66" s="38" t="s">
        <v>2282</v>
      </c>
    </row>
    <row r="67" spans="2:3">
      <c r="C67" s="47"/>
    </row>
  </sheetData>
  <mergeCells count="8">
    <mergeCell ref="C12:C13"/>
    <mergeCell ref="D12:D13"/>
    <mergeCell ref="E12:E13"/>
    <mergeCell ref="B1:E1"/>
    <mergeCell ref="C3:C7"/>
    <mergeCell ref="D3:D7"/>
    <mergeCell ref="B10:E10"/>
    <mergeCell ref="B11:E11"/>
  </mergeCells>
  <hyperlinks>
    <hyperlink ref="A1" location="Index!A1" display="Index" xr:uid="{7FD0BEA6-A2C9-4F42-9323-5AB6582E8BA8}"/>
  </hyperlinks>
  <pageMargins left="0.75" right="0.75" top="1" bottom="1" header="0.5" footer="0.5"/>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8E69-B97A-4487-BCE8-6811851092B9}">
  <dimension ref="A1:IV6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2.7109375"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263</v>
      </c>
      <c r="C1" s="375"/>
      <c r="D1" s="375"/>
      <c r="E1" s="375"/>
    </row>
    <row r="2" spans="1:256" ht="13.5" thickBot="1"/>
    <row r="3" spans="1:256" ht="15">
      <c r="A3" s="10"/>
      <c r="B3" s="22" t="s">
        <v>2315</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4" t="s">
        <v>2316</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2317</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5" t="s">
        <v>2318</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ht="24.75" customHeight="1">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t="s">
        <v>2319</v>
      </c>
      <c r="D16" s="50"/>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709</v>
      </c>
      <c r="C26" s="18">
        <v>5.8</v>
      </c>
      <c r="D26" s="1" t="s">
        <v>354</v>
      </c>
      <c r="E26" s="1" t="s">
        <v>710</v>
      </c>
      <c r="F26" s="4">
        <v>7500000</v>
      </c>
      <c r="G26" s="4">
        <v>7452.32</v>
      </c>
      <c r="H26" s="4">
        <v>38.31</v>
      </c>
    </row>
    <row r="27" spans="2:8">
      <c r="B27" s="1" t="s">
        <v>2320</v>
      </c>
      <c r="C27" s="18">
        <v>6.9</v>
      </c>
      <c r="D27" s="1" t="s">
        <v>354</v>
      </c>
      <c r="E27" s="1" t="s">
        <v>2321</v>
      </c>
      <c r="F27" s="4">
        <v>6500000</v>
      </c>
      <c r="G27" s="4">
        <v>6366.09</v>
      </c>
      <c r="H27" s="4">
        <v>32.729999999999997</v>
      </c>
    </row>
    <row r="28" spans="2:8">
      <c r="B28" s="1" t="s">
        <v>2051</v>
      </c>
      <c r="C28" s="18">
        <v>6.5</v>
      </c>
      <c r="D28" s="1" t="s">
        <v>354</v>
      </c>
      <c r="E28" s="1" t="s">
        <v>2052</v>
      </c>
      <c r="F28" s="4">
        <v>800000</v>
      </c>
      <c r="G28" s="4">
        <v>810.4</v>
      </c>
      <c r="H28" s="4">
        <v>4.17</v>
      </c>
    </row>
    <row r="29" spans="2:8">
      <c r="B29" s="1" t="s">
        <v>2322</v>
      </c>
      <c r="C29" s="18">
        <v>5.0999999999999996</v>
      </c>
      <c r="D29" s="1" t="s">
        <v>354</v>
      </c>
      <c r="E29" s="1" t="s">
        <v>2323</v>
      </c>
      <c r="F29" s="4">
        <v>500000</v>
      </c>
      <c r="G29" s="4">
        <v>538.03</v>
      </c>
      <c r="H29" s="4">
        <v>2.77</v>
      </c>
    </row>
    <row r="30" spans="2:8">
      <c r="B30" s="1" t="s">
        <v>2324</v>
      </c>
      <c r="C30" s="18">
        <v>5.77</v>
      </c>
      <c r="D30" s="1" t="s">
        <v>354</v>
      </c>
      <c r="E30" s="1" t="s">
        <v>2325</v>
      </c>
      <c r="F30" s="4">
        <v>500000</v>
      </c>
      <c r="G30" s="4">
        <v>532.25</v>
      </c>
      <c r="H30" s="4">
        <v>2.74</v>
      </c>
    </row>
    <row r="31" spans="2:8">
      <c r="B31" s="1" t="s">
        <v>856</v>
      </c>
      <c r="C31" s="18">
        <v>6.91</v>
      </c>
      <c r="D31" s="1" t="s">
        <v>354</v>
      </c>
      <c r="E31" s="1" t="s">
        <v>857</v>
      </c>
      <c r="F31" s="4">
        <v>500000</v>
      </c>
      <c r="G31" s="4">
        <v>488.07</v>
      </c>
      <c r="H31" s="4">
        <v>2.5099999999999998</v>
      </c>
    </row>
    <row r="32" spans="2:8">
      <c r="B32" s="1" t="s">
        <v>2326</v>
      </c>
      <c r="C32" s="18">
        <v>5.1100000000000003</v>
      </c>
      <c r="D32" s="1" t="s">
        <v>354</v>
      </c>
      <c r="E32" s="1" t="s">
        <v>2327</v>
      </c>
      <c r="F32" s="4">
        <v>217000</v>
      </c>
      <c r="G32" s="4">
        <v>233.62</v>
      </c>
      <c r="H32" s="4">
        <v>1.2</v>
      </c>
    </row>
    <row r="33" spans="2:8">
      <c r="B33" s="1" t="s">
        <v>2328</v>
      </c>
      <c r="C33" s="18">
        <v>5.29</v>
      </c>
      <c r="D33" s="1" t="s">
        <v>354</v>
      </c>
      <c r="E33" s="1" t="s">
        <v>2329</v>
      </c>
      <c r="F33" s="4">
        <v>190000</v>
      </c>
      <c r="G33" s="4">
        <v>207.08</v>
      </c>
      <c r="H33" s="4">
        <v>1.06</v>
      </c>
    </row>
    <row r="34" spans="2:8">
      <c r="B34" s="1" t="s">
        <v>120</v>
      </c>
      <c r="C34" s="18">
        <v>4.83</v>
      </c>
      <c r="D34" s="1" t="s">
        <v>354</v>
      </c>
      <c r="E34" s="1" t="s">
        <v>121</v>
      </c>
      <c r="F34" s="4">
        <v>195000</v>
      </c>
      <c r="G34" s="4">
        <v>203.05</v>
      </c>
      <c r="H34" s="4">
        <v>1.04</v>
      </c>
    </row>
    <row r="35" spans="2:8">
      <c r="B35" s="1" t="s">
        <v>713</v>
      </c>
      <c r="C35" s="18">
        <v>6.35</v>
      </c>
      <c r="D35" s="1" t="s">
        <v>354</v>
      </c>
      <c r="E35" s="1" t="s">
        <v>714</v>
      </c>
      <c r="F35" s="4">
        <v>160900</v>
      </c>
      <c r="G35" s="4">
        <v>154.76</v>
      </c>
      <c r="H35" s="4">
        <v>0.8</v>
      </c>
    </row>
    <row r="36" spans="2:8">
      <c r="B36" s="1" t="s">
        <v>2330</v>
      </c>
      <c r="C36" s="18">
        <v>5.32</v>
      </c>
      <c r="D36" s="1" t="s">
        <v>354</v>
      </c>
      <c r="E36" s="1" t="s">
        <v>2224</v>
      </c>
      <c r="F36" s="4">
        <v>86000</v>
      </c>
      <c r="G36" s="4">
        <v>93.72</v>
      </c>
      <c r="H36" s="4">
        <v>0.48</v>
      </c>
    </row>
    <row r="37" spans="2:8">
      <c r="B37" s="1" t="s">
        <v>552</v>
      </c>
      <c r="C37" s="18">
        <v>6.46</v>
      </c>
      <c r="D37" s="1" t="s">
        <v>354</v>
      </c>
      <c r="E37" s="1" t="s">
        <v>553</v>
      </c>
      <c r="F37" s="4">
        <v>63000</v>
      </c>
      <c r="G37" s="4">
        <v>61.42</v>
      </c>
      <c r="H37" s="4">
        <v>0.32</v>
      </c>
    </row>
    <row r="38" spans="2:8">
      <c r="B38" s="1" t="s">
        <v>2331</v>
      </c>
      <c r="C38" s="18">
        <v>5.29</v>
      </c>
      <c r="D38" s="1" t="s">
        <v>354</v>
      </c>
      <c r="E38" s="1" t="s">
        <v>2332</v>
      </c>
      <c r="F38" s="4">
        <v>53000</v>
      </c>
      <c r="G38" s="4">
        <v>57.62</v>
      </c>
      <c r="H38" s="4">
        <v>0.3</v>
      </c>
    </row>
    <row r="39" spans="2:8">
      <c r="B39" s="1" t="s">
        <v>1623</v>
      </c>
      <c r="C39" s="18">
        <v>6.08</v>
      </c>
      <c r="D39" s="1" t="s">
        <v>354</v>
      </c>
      <c r="E39" s="1" t="s">
        <v>1624</v>
      </c>
      <c r="F39" s="4">
        <v>36000</v>
      </c>
      <c r="G39" s="4">
        <v>39.369999999999997</v>
      </c>
      <c r="H39" s="4">
        <v>0.2</v>
      </c>
    </row>
    <row r="40" spans="2:8">
      <c r="B40" s="2" t="s">
        <v>356</v>
      </c>
      <c r="C40" s="20"/>
      <c r="D40" s="2"/>
      <c r="E40" s="2"/>
      <c r="F40" s="8"/>
      <c r="G40" s="8">
        <f>SUM(G22:G39)</f>
        <v>17237.799999999996</v>
      </c>
      <c r="H40" s="8">
        <f>SUM(H22:H39)</f>
        <v>88.63</v>
      </c>
    </row>
    <row r="41" spans="2:8">
      <c r="B41" s="2" t="s">
        <v>502</v>
      </c>
      <c r="C41" s="20"/>
      <c r="D41" s="2"/>
      <c r="E41" s="2"/>
      <c r="F41" s="8"/>
      <c r="G41" s="8">
        <v>1955.81</v>
      </c>
      <c r="H41" s="8">
        <v>10.06</v>
      </c>
    </row>
    <row r="42" spans="2:8">
      <c r="B42" s="2" t="s">
        <v>361</v>
      </c>
      <c r="C42" s="20"/>
      <c r="D42" s="2"/>
      <c r="E42" s="2"/>
      <c r="F42" s="8"/>
      <c r="G42" s="8">
        <v>19193.61</v>
      </c>
      <c r="H42" s="8">
        <v>98.68</v>
      </c>
    </row>
    <row r="43" spans="2:8">
      <c r="B43" s="2" t="s">
        <v>362</v>
      </c>
      <c r="C43" s="20"/>
      <c r="D43" s="2"/>
      <c r="E43" s="2"/>
      <c r="F43" s="8"/>
      <c r="G43" s="8">
        <v>257.02074180000045</v>
      </c>
      <c r="H43" s="8">
        <v>1.3199999999999932</v>
      </c>
    </row>
    <row r="44" spans="2:8">
      <c r="B44" s="2" t="s">
        <v>363</v>
      </c>
      <c r="C44" s="20"/>
      <c r="D44" s="2"/>
      <c r="E44" s="2"/>
      <c r="F44" s="8"/>
      <c r="G44" s="8">
        <v>19450.6307418</v>
      </c>
      <c r="H44" s="8">
        <v>100</v>
      </c>
    </row>
    <row r="45" spans="2:8">
      <c r="B45" s="1" t="s">
        <v>364</v>
      </c>
    </row>
    <row r="46" spans="2:8">
      <c r="B46" s="1" t="s">
        <v>365</v>
      </c>
    </row>
    <row r="47" spans="2:8">
      <c r="B47" s="2" t="s">
        <v>366</v>
      </c>
      <c r="C47" s="21">
        <v>44530</v>
      </c>
    </row>
    <row r="48" spans="2:8" ht="25.5">
      <c r="B48" s="9" t="s">
        <v>367</v>
      </c>
      <c r="C48" s="18" t="s">
        <v>368</v>
      </c>
    </row>
    <row r="49" spans="2:3">
      <c r="B49" s="2"/>
    </row>
    <row r="50" spans="2:3">
      <c r="B50" s="2" t="s">
        <v>369</v>
      </c>
    </row>
    <row r="51" spans="2:3">
      <c r="B51" s="2" t="s">
        <v>370</v>
      </c>
    </row>
    <row r="52" spans="2:3">
      <c r="B52" s="2" t="s">
        <v>2333</v>
      </c>
      <c r="C52" s="20"/>
    </row>
    <row r="53" spans="2:3">
      <c r="B53" s="2" t="s">
        <v>2334</v>
      </c>
      <c r="C53" s="20"/>
    </row>
    <row r="54" spans="2:3">
      <c r="B54" s="2" t="s">
        <v>2335</v>
      </c>
      <c r="C54" s="20"/>
    </row>
    <row r="55" spans="2:3">
      <c r="B55" s="2" t="s">
        <v>2336</v>
      </c>
      <c r="C55" s="20"/>
    </row>
    <row r="56" spans="2:3">
      <c r="B56" s="2" t="s">
        <v>2337</v>
      </c>
      <c r="C56" s="20"/>
    </row>
    <row r="57" spans="2:3">
      <c r="B57" s="2" t="s">
        <v>2338</v>
      </c>
      <c r="C57" s="20"/>
    </row>
    <row r="58" spans="2:3">
      <c r="B58" s="2" t="s">
        <v>2339</v>
      </c>
      <c r="C58" s="20"/>
    </row>
    <row r="59" spans="2:3">
      <c r="B59" s="2" t="s">
        <v>2340</v>
      </c>
      <c r="C59" s="20"/>
    </row>
    <row r="60" spans="2:3">
      <c r="B60" s="2" t="s">
        <v>2341</v>
      </c>
      <c r="C60" s="20"/>
    </row>
    <row r="61" spans="2:3">
      <c r="B61" s="2" t="s">
        <v>2342</v>
      </c>
      <c r="C61" s="20"/>
    </row>
    <row r="62" spans="2:3">
      <c r="B62" s="2" t="s">
        <v>2343</v>
      </c>
      <c r="C62" s="20"/>
    </row>
    <row r="63" spans="2:3">
      <c r="B63" s="2" t="s">
        <v>2344</v>
      </c>
      <c r="C63" s="20"/>
    </row>
    <row r="64" spans="2:3">
      <c r="B64" s="2" t="s">
        <v>371</v>
      </c>
      <c r="C64" s="20"/>
    </row>
    <row r="65" spans="2:2">
      <c r="B65" s="38" t="s">
        <v>2345</v>
      </c>
    </row>
  </sheetData>
  <mergeCells count="8">
    <mergeCell ref="C12:C13"/>
    <mergeCell ref="D12:D13"/>
    <mergeCell ref="E12:E13"/>
    <mergeCell ref="B1:E1"/>
    <mergeCell ref="C3:C7"/>
    <mergeCell ref="D3:D7"/>
    <mergeCell ref="B10:E10"/>
    <mergeCell ref="B11:E11"/>
  </mergeCells>
  <hyperlinks>
    <hyperlink ref="A1" location="Index!A1" display="Index" xr:uid="{F912926C-81CD-4CE0-9CEC-6AD2AE2CC6A1}"/>
  </hyperlinks>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7E37-29AB-4780-BEFA-3EC753B70F74}">
  <dimension ref="A1:IV43"/>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256">
      <c r="A1" s="3" t="s">
        <v>248</v>
      </c>
      <c r="B1" s="375" t="s">
        <v>270</v>
      </c>
      <c r="C1" s="375"/>
      <c r="D1" s="375"/>
      <c r="E1" s="375"/>
    </row>
    <row r="2" spans="1:256" ht="13.5" thickBot="1"/>
    <row r="3" spans="1:256" ht="15">
      <c r="A3" s="10"/>
      <c r="B3" s="22" t="s">
        <v>2346</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4" t="s">
        <v>2347</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30">
      <c r="A6" s="10"/>
      <c r="B6" s="24" t="s">
        <v>2348</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25" t="s">
        <v>2349</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C9" s="47"/>
    </row>
    <row r="10" spans="1:256">
      <c r="B10" s="415" t="s">
        <v>1643</v>
      </c>
      <c r="C10" s="415"/>
      <c r="D10" s="415"/>
      <c r="E10" s="415"/>
    </row>
    <row r="11" spans="1:256">
      <c r="B11" s="48" t="s">
        <v>1644</v>
      </c>
      <c r="C11" s="415" t="s">
        <v>1645</v>
      </c>
      <c r="D11" s="415" t="s">
        <v>1646</v>
      </c>
      <c r="E11" s="415" t="s">
        <v>1647</v>
      </c>
    </row>
    <row r="12" spans="1:256">
      <c r="B12" s="48" t="s">
        <v>1648</v>
      </c>
      <c r="C12" s="415"/>
      <c r="D12" s="415"/>
      <c r="E12" s="415"/>
    </row>
    <row r="13" spans="1:256">
      <c r="B13" s="49" t="s">
        <v>1649</v>
      </c>
      <c r="C13" s="104" t="s">
        <v>2350</v>
      </c>
      <c r="D13" s="50"/>
      <c r="E13" s="50"/>
    </row>
    <row r="14" spans="1:256">
      <c r="B14" s="49" t="s">
        <v>1651</v>
      </c>
      <c r="C14" s="50"/>
      <c r="D14" s="50"/>
      <c r="E14" s="50"/>
    </row>
    <row r="15" spans="1:256">
      <c r="B15" s="49" t="s">
        <v>1652</v>
      </c>
      <c r="C15" s="50"/>
      <c r="D15" s="50"/>
      <c r="E15" s="50"/>
    </row>
    <row r="16" spans="1:256">
      <c r="B16" s="51" t="s">
        <v>3102</v>
      </c>
      <c r="C16" s="48"/>
      <c r="D16" s="48"/>
      <c r="E16" s="48"/>
    </row>
    <row r="19" spans="2:8">
      <c r="B19" s="1" t="s">
        <v>342</v>
      </c>
    </row>
    <row r="21" spans="2:8">
      <c r="B21" s="5" t="s">
        <v>343</v>
      </c>
      <c r="C21" s="19" t="s">
        <v>344</v>
      </c>
      <c r="D21" s="5" t="s">
        <v>345</v>
      </c>
      <c r="E21" s="5" t="s">
        <v>346</v>
      </c>
      <c r="F21" s="6" t="s">
        <v>347</v>
      </c>
      <c r="G21" s="6" t="s">
        <v>348</v>
      </c>
      <c r="H21" s="6" t="s">
        <v>349</v>
      </c>
    </row>
    <row r="22" spans="2:8">
      <c r="B22" s="2" t="s">
        <v>501</v>
      </c>
      <c r="C22" s="20"/>
      <c r="D22" s="2"/>
      <c r="E22" s="2"/>
      <c r="F22" s="8"/>
      <c r="G22" s="8">
        <v>146972.29</v>
      </c>
      <c r="H22" s="8">
        <v>73.510000000000005</v>
      </c>
    </row>
    <row r="23" spans="2:8">
      <c r="B23" s="2" t="s">
        <v>502</v>
      </c>
      <c r="C23" s="20"/>
      <c r="D23" s="2"/>
      <c r="E23" s="2"/>
      <c r="F23" s="8"/>
      <c r="G23" s="8">
        <v>52050.86</v>
      </c>
      <c r="H23" s="8">
        <v>26.04</v>
      </c>
    </row>
    <row r="24" spans="2:8">
      <c r="B24" s="2" t="s">
        <v>361</v>
      </c>
      <c r="C24" s="20"/>
      <c r="D24" s="2"/>
      <c r="E24" s="2"/>
      <c r="F24" s="8"/>
      <c r="G24" s="8">
        <v>199023.15</v>
      </c>
      <c r="H24" s="8">
        <v>99.55</v>
      </c>
    </row>
    <row r="25" spans="2:8">
      <c r="B25" s="2" t="s">
        <v>362</v>
      </c>
      <c r="C25" s="20"/>
      <c r="D25" s="2"/>
      <c r="E25" s="2"/>
      <c r="F25" s="8"/>
      <c r="G25" s="8">
        <v>902.74447448998399</v>
      </c>
      <c r="H25" s="8">
        <v>0.45000000000000284</v>
      </c>
    </row>
    <row r="26" spans="2:8">
      <c r="B26" s="2" t="s">
        <v>363</v>
      </c>
      <c r="C26" s="20"/>
      <c r="D26" s="2"/>
      <c r="E26" s="2"/>
      <c r="F26" s="8"/>
      <c r="G26" s="8">
        <v>199925.89447448999</v>
      </c>
      <c r="H26" s="8">
        <v>100</v>
      </c>
    </row>
    <row r="27" spans="2:8">
      <c r="B27" s="1" t="s">
        <v>364</v>
      </c>
    </row>
    <row r="28" spans="2:8">
      <c r="B28" s="1" t="s">
        <v>365</v>
      </c>
    </row>
    <row r="29" spans="2:8">
      <c r="B29" s="2" t="s">
        <v>366</v>
      </c>
      <c r="C29" s="21">
        <v>44530</v>
      </c>
    </row>
    <row r="30" spans="2:8" ht="25.5">
      <c r="B30" s="9" t="s">
        <v>367</v>
      </c>
      <c r="C30" s="18" t="s">
        <v>368</v>
      </c>
    </row>
    <row r="31" spans="2:8">
      <c r="B31" s="2"/>
    </row>
    <row r="32" spans="2:8">
      <c r="B32" s="2" t="s">
        <v>369</v>
      </c>
    </row>
    <row r="33" spans="2:4">
      <c r="B33" s="2" t="s">
        <v>370</v>
      </c>
    </row>
    <row r="34" spans="2:4">
      <c r="B34" s="2" t="s">
        <v>2351</v>
      </c>
      <c r="C34" s="20"/>
    </row>
    <row r="35" spans="2:4">
      <c r="B35" s="2" t="s">
        <v>2352</v>
      </c>
      <c r="C35" s="20"/>
    </row>
    <row r="36" spans="2:4">
      <c r="B36" s="2" t="s">
        <v>2353</v>
      </c>
      <c r="C36" s="20"/>
    </row>
    <row r="37" spans="2:4">
      <c r="B37" s="2" t="s">
        <v>2354</v>
      </c>
      <c r="C37" s="20"/>
    </row>
    <row r="38" spans="2:4">
      <c r="B38" s="2" t="s">
        <v>2355</v>
      </c>
      <c r="C38" s="20"/>
    </row>
    <row r="39" spans="2:4">
      <c r="B39" s="2" t="s">
        <v>2356</v>
      </c>
      <c r="C39" s="20"/>
    </row>
    <row r="40" spans="2:4">
      <c r="B40" s="2" t="s">
        <v>2357</v>
      </c>
      <c r="C40" s="20"/>
    </row>
    <row r="41" spans="2:4">
      <c r="B41" s="2" t="s">
        <v>2358</v>
      </c>
      <c r="C41" s="20"/>
    </row>
    <row r="42" spans="2:4">
      <c r="B42" s="38" t="s">
        <v>1587</v>
      </c>
      <c r="C42" s="20"/>
      <c r="D42" s="82"/>
    </row>
    <row r="43" spans="2:4">
      <c r="B43" s="38" t="s">
        <v>2359</v>
      </c>
      <c r="D43" s="82"/>
    </row>
  </sheetData>
  <mergeCells count="7">
    <mergeCell ref="B1:E1"/>
    <mergeCell ref="C3:C7"/>
    <mergeCell ref="D3:D7"/>
    <mergeCell ref="B10:E10"/>
    <mergeCell ref="C11:C12"/>
    <mergeCell ref="D11:D12"/>
    <mergeCell ref="E11:E12"/>
  </mergeCells>
  <hyperlinks>
    <hyperlink ref="A1" location="Index!A1" display="Index" xr:uid="{003E4CB0-115E-4D43-9A7F-A836CDF6FA2B}"/>
  </hyperlinks>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E60B-278F-4B6A-B915-A2890CE82D23}">
  <dimension ref="A1:IV6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258</v>
      </c>
      <c r="C1" s="375"/>
      <c r="D1" s="375"/>
      <c r="E1" s="375"/>
    </row>
    <row r="2" spans="1:256" ht="13.5" thickBot="1"/>
    <row r="3" spans="1:256" ht="15">
      <c r="A3" s="10"/>
      <c r="B3" s="22" t="s">
        <v>2360</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24" t="s">
        <v>2361</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2362</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25" t="s">
        <v>2050</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c r="D16" s="50" t="s">
        <v>1804</v>
      </c>
      <c r="E16" s="50"/>
    </row>
    <row r="17" spans="2:8">
      <c r="B17" s="51" t="s">
        <v>3102</v>
      </c>
      <c r="C17" s="48"/>
      <c r="D17" s="48"/>
      <c r="E17" s="48"/>
    </row>
    <row r="18" spans="2:8">
      <c r="C18" s="47"/>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113</v>
      </c>
      <c r="C26" s="18">
        <v>4.7300000000000004</v>
      </c>
      <c r="D26" s="1" t="s">
        <v>354</v>
      </c>
      <c r="E26" s="1" t="s">
        <v>114</v>
      </c>
      <c r="F26" s="4">
        <v>2500000</v>
      </c>
      <c r="G26" s="4">
        <v>2580.2600000000002</v>
      </c>
      <c r="H26" s="4">
        <v>13.98</v>
      </c>
    </row>
    <row r="27" spans="2:8">
      <c r="B27" s="1" t="s">
        <v>21</v>
      </c>
      <c r="C27" s="18">
        <v>4.6500000000000004</v>
      </c>
      <c r="D27" s="1" t="s">
        <v>354</v>
      </c>
      <c r="E27" s="1" t="s">
        <v>22</v>
      </c>
      <c r="F27" s="4">
        <v>11400</v>
      </c>
      <c r="G27" s="4">
        <v>11.78</v>
      </c>
      <c r="H27" s="4">
        <v>0.06</v>
      </c>
    </row>
    <row r="28" spans="2:8">
      <c r="B28" s="2" t="s">
        <v>356</v>
      </c>
      <c r="C28" s="20"/>
      <c r="D28" s="2"/>
      <c r="E28" s="2"/>
      <c r="F28" s="8"/>
      <c r="G28" s="8">
        <f>SUM(G22:G27)</f>
        <v>2592.0400000000004</v>
      </c>
      <c r="H28" s="8">
        <f>SUM(H22:H27)</f>
        <v>14.040000000000001</v>
      </c>
    </row>
    <row r="29" spans="2:8">
      <c r="B29" s="2" t="s">
        <v>556</v>
      </c>
    </row>
    <row r="30" spans="2:8">
      <c r="B30" s="1" t="s">
        <v>1387</v>
      </c>
      <c r="C30" s="18">
        <v>5.16</v>
      </c>
      <c r="D30" s="1" t="s">
        <v>557</v>
      </c>
      <c r="E30" s="1" t="s">
        <v>879</v>
      </c>
      <c r="F30" s="4">
        <v>200</v>
      </c>
      <c r="G30" s="4">
        <v>2016.73</v>
      </c>
      <c r="H30" s="4">
        <v>10.93</v>
      </c>
    </row>
    <row r="31" spans="2:8">
      <c r="B31" s="1" t="s">
        <v>150</v>
      </c>
      <c r="C31" s="18">
        <v>5</v>
      </c>
      <c r="D31" s="1" t="s">
        <v>557</v>
      </c>
      <c r="E31" s="1" t="s">
        <v>151</v>
      </c>
      <c r="F31" s="4">
        <v>150</v>
      </c>
      <c r="G31" s="4">
        <v>1537.54</v>
      </c>
      <c r="H31" s="4">
        <v>8.33</v>
      </c>
    </row>
    <row r="32" spans="2:8">
      <c r="B32" s="1" t="s">
        <v>1384</v>
      </c>
      <c r="C32" s="18">
        <v>5.66</v>
      </c>
      <c r="D32" s="1" t="s">
        <v>564</v>
      </c>
      <c r="E32" s="1" t="s">
        <v>126</v>
      </c>
      <c r="F32" s="4">
        <v>150</v>
      </c>
      <c r="G32" s="4">
        <v>1518.94</v>
      </c>
      <c r="H32" s="4">
        <v>8.23</v>
      </c>
    </row>
    <row r="33" spans="2:8">
      <c r="B33" s="1" t="s">
        <v>2363</v>
      </c>
      <c r="C33" s="18">
        <v>5.53</v>
      </c>
      <c r="D33" s="1" t="s">
        <v>557</v>
      </c>
      <c r="E33" s="1" t="s">
        <v>2364</v>
      </c>
      <c r="F33" s="4">
        <v>150</v>
      </c>
      <c r="G33" s="4">
        <v>1486.17</v>
      </c>
      <c r="H33" s="4">
        <v>8.0500000000000007</v>
      </c>
    </row>
    <row r="34" spans="2:8">
      <c r="B34" s="1" t="s">
        <v>2365</v>
      </c>
      <c r="C34" s="18">
        <v>5.33</v>
      </c>
      <c r="D34" s="1" t="s">
        <v>557</v>
      </c>
      <c r="E34" s="1" t="s">
        <v>2366</v>
      </c>
      <c r="F34" s="4">
        <v>100</v>
      </c>
      <c r="G34" s="4">
        <v>1022.24</v>
      </c>
      <c r="H34" s="4">
        <v>5.54</v>
      </c>
    </row>
    <row r="35" spans="2:8">
      <c r="B35" s="1" t="s">
        <v>1965</v>
      </c>
      <c r="C35" s="18">
        <v>5.25</v>
      </c>
      <c r="D35" s="1" t="s">
        <v>557</v>
      </c>
      <c r="E35" s="1" t="s">
        <v>1966</v>
      </c>
      <c r="F35" s="4">
        <v>100</v>
      </c>
      <c r="G35" s="4">
        <v>1019.27</v>
      </c>
      <c r="H35" s="4">
        <v>5.52</v>
      </c>
    </row>
    <row r="36" spans="2:8">
      <c r="B36" s="1" t="s">
        <v>1383</v>
      </c>
      <c r="C36" s="18">
        <v>6.71</v>
      </c>
      <c r="D36" s="1" t="s">
        <v>557</v>
      </c>
      <c r="E36" s="1" t="s">
        <v>560</v>
      </c>
      <c r="F36" s="4">
        <v>100</v>
      </c>
      <c r="G36" s="4">
        <v>987.36</v>
      </c>
      <c r="H36" s="4">
        <v>5.35</v>
      </c>
    </row>
    <row r="37" spans="2:8">
      <c r="B37" s="1" t="s">
        <v>1414</v>
      </c>
      <c r="C37" s="18">
        <v>5.8</v>
      </c>
      <c r="D37" s="1" t="s">
        <v>557</v>
      </c>
      <c r="E37" s="1" t="s">
        <v>875</v>
      </c>
      <c r="F37" s="4">
        <v>60</v>
      </c>
      <c r="G37" s="4">
        <v>655</v>
      </c>
      <c r="H37" s="4">
        <v>3.55</v>
      </c>
    </row>
    <row r="38" spans="2:8">
      <c r="B38" s="1" t="s">
        <v>1445</v>
      </c>
      <c r="C38" s="18">
        <v>5.96</v>
      </c>
      <c r="D38" s="1" t="s">
        <v>570</v>
      </c>
      <c r="E38" s="1" t="s">
        <v>571</v>
      </c>
      <c r="F38" s="4">
        <v>250</v>
      </c>
      <c r="G38" s="4">
        <v>520.69000000000005</v>
      </c>
      <c r="H38" s="4">
        <v>2.82</v>
      </c>
    </row>
    <row r="39" spans="2:8">
      <c r="B39" s="1" t="s">
        <v>1975</v>
      </c>
      <c r="C39" s="18">
        <v>4.5</v>
      </c>
      <c r="D39" s="1" t="s">
        <v>557</v>
      </c>
      <c r="E39" s="1" t="s">
        <v>1976</v>
      </c>
      <c r="F39" s="4">
        <v>9</v>
      </c>
      <c r="G39" s="4">
        <v>91.3</v>
      </c>
      <c r="H39" s="4">
        <v>0.49</v>
      </c>
    </row>
    <row r="40" spans="2:8">
      <c r="B40" s="1" t="s">
        <v>1865</v>
      </c>
      <c r="C40" s="18">
        <v>5.8</v>
      </c>
      <c r="D40" s="1" t="s">
        <v>557</v>
      </c>
      <c r="E40" s="1" t="s">
        <v>1866</v>
      </c>
      <c r="F40" s="4">
        <v>1</v>
      </c>
      <c r="G40" s="4">
        <v>10.46</v>
      </c>
      <c r="H40" s="4">
        <v>0.06</v>
      </c>
    </row>
    <row r="41" spans="2:8">
      <c r="B41" s="2" t="s">
        <v>578</v>
      </c>
      <c r="C41" s="20"/>
      <c r="D41" s="2"/>
      <c r="E41" s="2"/>
      <c r="F41" s="8"/>
      <c r="G41" s="8">
        <f>SUM(G29:G40)</f>
        <v>10865.699999999999</v>
      </c>
      <c r="H41" s="8">
        <f>SUM(H29:H40)</f>
        <v>58.87</v>
      </c>
    </row>
    <row r="42" spans="2:8">
      <c r="B42" s="2" t="s">
        <v>357</v>
      </c>
    </row>
    <row r="43" spans="2:8">
      <c r="B43" s="1" t="s">
        <v>1760</v>
      </c>
      <c r="C43" s="18">
        <v>4.29</v>
      </c>
      <c r="D43" s="1" t="s">
        <v>359</v>
      </c>
      <c r="E43" s="1" t="s">
        <v>1761</v>
      </c>
      <c r="F43" s="4">
        <v>300</v>
      </c>
      <c r="G43" s="4">
        <v>1489.84</v>
      </c>
      <c r="H43" s="4">
        <v>8.07</v>
      </c>
    </row>
    <row r="44" spans="2:8">
      <c r="B44" s="2" t="s">
        <v>360</v>
      </c>
      <c r="C44" s="20"/>
      <c r="D44" s="2"/>
      <c r="E44" s="2"/>
      <c r="F44" s="8"/>
      <c r="G44" s="8">
        <f>SUM(G42:G43)</f>
        <v>1489.84</v>
      </c>
      <c r="H44" s="8">
        <f>SUM(H42:H43)</f>
        <v>8.07</v>
      </c>
    </row>
    <row r="45" spans="2:8">
      <c r="B45" s="2" t="s">
        <v>585</v>
      </c>
      <c r="C45" s="20"/>
      <c r="D45" s="2"/>
      <c r="E45" s="2"/>
      <c r="F45" s="8"/>
      <c r="G45" s="8">
        <v>3044.97</v>
      </c>
      <c r="H45" s="8">
        <v>16.5</v>
      </c>
    </row>
    <row r="46" spans="2:8">
      <c r="B46" s="2" t="s">
        <v>361</v>
      </c>
      <c r="C46" s="20"/>
      <c r="D46" s="2"/>
      <c r="E46" s="2"/>
      <c r="F46" s="8"/>
      <c r="G46" s="8">
        <v>17992.55</v>
      </c>
      <c r="H46" s="8">
        <v>97.49</v>
      </c>
    </row>
    <row r="47" spans="2:8">
      <c r="B47" s="2" t="s">
        <v>362</v>
      </c>
      <c r="C47" s="20"/>
      <c r="D47" s="2"/>
      <c r="E47" s="2"/>
      <c r="F47" s="8"/>
      <c r="G47" s="8">
        <v>464.4420652900003</v>
      </c>
      <c r="H47" s="8">
        <v>2.5100000000000051</v>
      </c>
    </row>
    <row r="48" spans="2:8">
      <c r="B48" s="2" t="s">
        <v>363</v>
      </c>
      <c r="C48" s="20"/>
      <c r="D48" s="2"/>
      <c r="E48" s="2"/>
      <c r="F48" s="8"/>
      <c r="G48" s="8">
        <v>18456.99206529</v>
      </c>
      <c r="H48" s="8">
        <v>100</v>
      </c>
    </row>
    <row r="49" spans="2:3">
      <c r="B49" s="1" t="s">
        <v>364</v>
      </c>
    </row>
    <row r="50" spans="2:3">
      <c r="B50" s="1" t="s">
        <v>365</v>
      </c>
    </row>
    <row r="51" spans="2:3">
      <c r="B51" s="2" t="s">
        <v>366</v>
      </c>
      <c r="C51" s="21">
        <v>44530</v>
      </c>
    </row>
    <row r="52" spans="2:3" ht="25.5">
      <c r="B52" s="9" t="s">
        <v>367</v>
      </c>
      <c r="C52" s="18" t="s">
        <v>368</v>
      </c>
    </row>
    <row r="53" spans="2:3">
      <c r="B53" s="2"/>
    </row>
    <row r="54" spans="2:3">
      <c r="B54" s="2" t="s">
        <v>369</v>
      </c>
    </row>
    <row r="55" spans="2:3">
      <c r="B55" s="2" t="s">
        <v>370</v>
      </c>
    </row>
    <row r="56" spans="2:3">
      <c r="B56" s="2" t="s">
        <v>2367</v>
      </c>
      <c r="C56" s="20"/>
    </row>
    <row r="57" spans="2:3">
      <c r="B57" s="2" t="s">
        <v>2368</v>
      </c>
      <c r="C57" s="20"/>
    </row>
    <row r="58" spans="2:3">
      <c r="B58" s="2" t="s">
        <v>2369</v>
      </c>
      <c r="C58" s="20"/>
    </row>
    <row r="59" spans="2:3">
      <c r="B59" s="2" t="s">
        <v>2370</v>
      </c>
      <c r="C59" s="20"/>
    </row>
    <row r="60" spans="2:3">
      <c r="B60" s="2" t="s">
        <v>2371</v>
      </c>
      <c r="C60" s="20"/>
    </row>
    <row r="61" spans="2:3">
      <c r="B61" s="2" t="s">
        <v>2372</v>
      </c>
      <c r="C61" s="20"/>
    </row>
    <row r="62" spans="2:3">
      <c r="B62" s="2" t="s">
        <v>2373</v>
      </c>
      <c r="C62" s="20"/>
    </row>
    <row r="63" spans="2:3">
      <c r="B63" s="2" t="s">
        <v>2374</v>
      </c>
      <c r="C63" s="20"/>
    </row>
    <row r="64" spans="2:3">
      <c r="B64" s="2" t="s">
        <v>371</v>
      </c>
      <c r="C64" s="20"/>
    </row>
    <row r="65" spans="2:2">
      <c r="B65" s="38" t="s">
        <v>2375</v>
      </c>
    </row>
  </sheetData>
  <mergeCells count="8">
    <mergeCell ref="C12:C13"/>
    <mergeCell ref="D12:D13"/>
    <mergeCell ref="E12:E13"/>
    <mergeCell ref="B1:E1"/>
    <mergeCell ref="C3:C7"/>
    <mergeCell ref="D3:D7"/>
    <mergeCell ref="B10:E10"/>
    <mergeCell ref="B11:E11"/>
  </mergeCells>
  <hyperlinks>
    <hyperlink ref="A1" location="Index!A1" display="Index" xr:uid="{65F0D9DA-D8D8-4B3E-B986-D56C970F928B}"/>
  </hyperlinks>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1259-2182-41F3-8AD3-7B1557FDABA4}">
  <dimension ref="A1:IV9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18" customWidth="1"/>
    <col min="4" max="4" width="25.7109375" style="1" customWidth="1"/>
    <col min="5" max="5" width="14.28515625" style="1" bestFit="1" customWidth="1"/>
    <col min="6" max="6" width="10.5703125" style="4" bestFit="1" customWidth="1"/>
    <col min="7" max="7" width="18.140625" style="4" bestFit="1" customWidth="1"/>
    <col min="8" max="8" width="9.140625" style="4"/>
    <col min="9" max="16384" width="9.140625" style="1"/>
  </cols>
  <sheetData>
    <row r="1" spans="1:256">
      <c r="A1" s="3" t="s">
        <v>248</v>
      </c>
      <c r="B1" s="375" t="s">
        <v>254</v>
      </c>
      <c r="C1" s="375"/>
      <c r="D1" s="375"/>
      <c r="E1" s="375"/>
    </row>
    <row r="2" spans="1:256" ht="13.5" thickBot="1"/>
    <row r="3" spans="1:256" ht="15">
      <c r="A3" s="10"/>
      <c r="B3" s="22" t="s">
        <v>2376</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60">
      <c r="A4" s="10"/>
      <c r="B4" s="24" t="s">
        <v>2377</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24" t="s">
        <v>2378</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25" t="s">
        <v>2379</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c r="E15" s="50"/>
    </row>
    <row r="16" spans="1:256">
      <c r="B16" s="49" t="s">
        <v>1652</v>
      </c>
      <c r="C16" s="50"/>
      <c r="D16" s="50" t="s">
        <v>1804</v>
      </c>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row>
    <row r="24" spans="2:8">
      <c r="B24" s="2" t="s">
        <v>351</v>
      </c>
    </row>
    <row r="25" spans="2:8">
      <c r="B25" s="2" t="s">
        <v>352</v>
      </c>
    </row>
    <row r="26" spans="2:8">
      <c r="B26" s="1" t="s">
        <v>118</v>
      </c>
      <c r="C26" s="18">
        <v>5.55</v>
      </c>
      <c r="D26" s="1" t="s">
        <v>354</v>
      </c>
      <c r="E26" s="1" t="s">
        <v>119</v>
      </c>
      <c r="F26" s="4">
        <v>3500000</v>
      </c>
      <c r="G26" s="4">
        <v>3463.68</v>
      </c>
      <c r="H26" s="4">
        <v>7.93</v>
      </c>
    </row>
    <row r="27" spans="2:8">
      <c r="B27" s="1" t="s">
        <v>2380</v>
      </c>
      <c r="C27" s="18">
        <v>4.9800000000000004</v>
      </c>
      <c r="D27" s="1" t="s">
        <v>354</v>
      </c>
      <c r="E27" s="1" t="s">
        <v>2381</v>
      </c>
      <c r="F27" s="4">
        <v>500000</v>
      </c>
      <c r="G27" s="4">
        <v>519.85</v>
      </c>
      <c r="H27" s="4">
        <v>1.19</v>
      </c>
    </row>
    <row r="28" spans="2:8">
      <c r="B28" s="1" t="s">
        <v>2382</v>
      </c>
      <c r="C28" s="18">
        <v>5.29</v>
      </c>
      <c r="D28" s="1" t="s">
        <v>354</v>
      </c>
      <c r="E28" s="1" t="s">
        <v>2383</v>
      </c>
      <c r="F28" s="4">
        <v>450000</v>
      </c>
      <c r="G28" s="4">
        <v>490.31</v>
      </c>
      <c r="H28" s="4">
        <v>1.1200000000000001</v>
      </c>
    </row>
    <row r="29" spans="2:8">
      <c r="B29" s="1" t="s">
        <v>2384</v>
      </c>
      <c r="C29" s="18">
        <v>4.82</v>
      </c>
      <c r="D29" s="1" t="s">
        <v>354</v>
      </c>
      <c r="E29" s="1" t="s">
        <v>2385</v>
      </c>
      <c r="F29" s="4">
        <v>368000</v>
      </c>
      <c r="G29" s="4">
        <v>378.05</v>
      </c>
      <c r="H29" s="4">
        <v>0.87</v>
      </c>
    </row>
    <row r="30" spans="2:8">
      <c r="B30" s="1" t="s">
        <v>2386</v>
      </c>
      <c r="C30" s="18">
        <v>4.83</v>
      </c>
      <c r="D30" s="1" t="s">
        <v>354</v>
      </c>
      <c r="E30" s="1" t="s">
        <v>2387</v>
      </c>
      <c r="F30" s="4">
        <v>341400</v>
      </c>
      <c r="G30" s="4">
        <v>354.46</v>
      </c>
      <c r="H30" s="4">
        <v>0.81</v>
      </c>
    </row>
    <row r="31" spans="2:8">
      <c r="B31" s="1" t="s">
        <v>2388</v>
      </c>
      <c r="C31" s="18">
        <v>5.1100000000000003</v>
      </c>
      <c r="D31" s="1" t="s">
        <v>354</v>
      </c>
      <c r="E31" s="1" t="s">
        <v>2389</v>
      </c>
      <c r="F31" s="4">
        <v>300000</v>
      </c>
      <c r="G31" s="4">
        <v>322.76</v>
      </c>
      <c r="H31" s="4">
        <v>0.74</v>
      </c>
    </row>
    <row r="32" spans="2:8">
      <c r="B32" s="1" t="s">
        <v>2390</v>
      </c>
      <c r="C32" s="18">
        <v>5.0999999999999996</v>
      </c>
      <c r="D32" s="1" t="s">
        <v>354</v>
      </c>
      <c r="E32" s="1" t="s">
        <v>2391</v>
      </c>
      <c r="F32" s="4">
        <v>300000</v>
      </c>
      <c r="G32" s="4">
        <v>320.70999999999998</v>
      </c>
      <c r="H32" s="4">
        <v>0.73</v>
      </c>
    </row>
    <row r="33" spans="2:8">
      <c r="B33" s="1" t="s">
        <v>2392</v>
      </c>
      <c r="C33" s="18">
        <v>5.15</v>
      </c>
      <c r="D33" s="1" t="s">
        <v>354</v>
      </c>
      <c r="E33" s="1" t="s">
        <v>2393</v>
      </c>
      <c r="F33" s="4">
        <v>300000</v>
      </c>
      <c r="G33" s="4">
        <v>319.73</v>
      </c>
      <c r="H33" s="4">
        <v>0.73</v>
      </c>
    </row>
    <row r="34" spans="2:8">
      <c r="B34" s="1" t="s">
        <v>2394</v>
      </c>
      <c r="C34" s="18">
        <v>5.89</v>
      </c>
      <c r="D34" s="1" t="s">
        <v>354</v>
      </c>
      <c r="E34" s="1" t="s">
        <v>2395</v>
      </c>
      <c r="F34" s="4">
        <v>280000</v>
      </c>
      <c r="G34" s="4">
        <v>301.39999999999998</v>
      </c>
      <c r="H34" s="4">
        <v>0.69</v>
      </c>
    </row>
    <row r="35" spans="2:8">
      <c r="B35" s="1" t="s">
        <v>2396</v>
      </c>
      <c r="C35" s="18">
        <v>5.1100000000000003</v>
      </c>
      <c r="D35" s="1" t="s">
        <v>354</v>
      </c>
      <c r="E35" s="1" t="s">
        <v>2397</v>
      </c>
      <c r="F35" s="4">
        <v>250000</v>
      </c>
      <c r="G35" s="4">
        <v>269.38</v>
      </c>
      <c r="H35" s="4">
        <v>0.62</v>
      </c>
    </row>
    <row r="36" spans="2:8">
      <c r="B36" s="1" t="s">
        <v>2398</v>
      </c>
      <c r="C36" s="18">
        <v>5.29</v>
      </c>
      <c r="D36" s="1" t="s">
        <v>354</v>
      </c>
      <c r="E36" s="1" t="s">
        <v>2399</v>
      </c>
      <c r="F36" s="4">
        <v>231000</v>
      </c>
      <c r="G36" s="4">
        <v>250.43</v>
      </c>
      <c r="H36" s="4">
        <v>0.56999999999999995</v>
      </c>
    </row>
    <row r="37" spans="2:8">
      <c r="B37" s="1" t="s">
        <v>2400</v>
      </c>
      <c r="C37" s="18">
        <v>5.14</v>
      </c>
      <c r="D37" s="1" t="s">
        <v>354</v>
      </c>
      <c r="E37" s="1" t="s">
        <v>2401</v>
      </c>
      <c r="F37" s="4">
        <v>200000</v>
      </c>
      <c r="G37" s="4">
        <v>215.07</v>
      </c>
      <c r="H37" s="4">
        <v>0.49</v>
      </c>
    </row>
    <row r="38" spans="2:8">
      <c r="B38" s="1" t="s">
        <v>120</v>
      </c>
      <c r="C38" s="18">
        <v>4.83</v>
      </c>
      <c r="D38" s="1" t="s">
        <v>354</v>
      </c>
      <c r="E38" s="1" t="s">
        <v>121</v>
      </c>
      <c r="F38" s="4">
        <v>200000</v>
      </c>
      <c r="G38" s="4">
        <v>208.26</v>
      </c>
      <c r="H38" s="4">
        <v>0.48</v>
      </c>
    </row>
    <row r="39" spans="2:8">
      <c r="B39" s="1" t="s">
        <v>2402</v>
      </c>
      <c r="C39" s="18">
        <v>4.55</v>
      </c>
      <c r="D39" s="1" t="s">
        <v>354</v>
      </c>
      <c r="E39" s="1" t="s">
        <v>2403</v>
      </c>
      <c r="F39" s="4">
        <v>200000</v>
      </c>
      <c r="G39" s="4">
        <v>206.59</v>
      </c>
      <c r="H39" s="4">
        <v>0.47</v>
      </c>
    </row>
    <row r="40" spans="2:8">
      <c r="B40" s="1" t="s">
        <v>2404</v>
      </c>
      <c r="C40" s="18">
        <v>4.82</v>
      </c>
      <c r="D40" s="1" t="s">
        <v>354</v>
      </c>
      <c r="E40" s="1" t="s">
        <v>2405</v>
      </c>
      <c r="F40" s="4">
        <v>115300</v>
      </c>
      <c r="G40" s="4">
        <v>115.33</v>
      </c>
      <c r="H40" s="4">
        <v>0.26</v>
      </c>
    </row>
    <row r="41" spans="2:8">
      <c r="B41" s="1" t="s">
        <v>2406</v>
      </c>
      <c r="C41" s="18">
        <v>5.28</v>
      </c>
      <c r="D41" s="1" t="s">
        <v>354</v>
      </c>
      <c r="E41" s="1" t="s">
        <v>2407</v>
      </c>
      <c r="F41" s="4">
        <v>100000</v>
      </c>
      <c r="G41" s="4">
        <v>108.69</v>
      </c>
      <c r="H41" s="4">
        <v>0.25</v>
      </c>
    </row>
    <row r="42" spans="2:8">
      <c r="B42" s="1" t="s">
        <v>2408</v>
      </c>
      <c r="C42" s="18">
        <v>5.16</v>
      </c>
      <c r="D42" s="1" t="s">
        <v>354</v>
      </c>
      <c r="E42" s="1" t="s">
        <v>2409</v>
      </c>
      <c r="F42" s="4">
        <v>100000</v>
      </c>
      <c r="G42" s="4">
        <v>107.34</v>
      </c>
      <c r="H42" s="4">
        <v>0.25</v>
      </c>
    </row>
    <row r="43" spans="2:8">
      <c r="B43" s="1" t="s">
        <v>2410</v>
      </c>
      <c r="C43" s="18">
        <v>5.16</v>
      </c>
      <c r="D43" s="1" t="s">
        <v>354</v>
      </c>
      <c r="E43" s="1" t="s">
        <v>2411</v>
      </c>
      <c r="F43" s="4">
        <v>100000</v>
      </c>
      <c r="G43" s="4">
        <v>106.85</v>
      </c>
      <c r="H43" s="4">
        <v>0.24</v>
      </c>
    </row>
    <row r="44" spans="2:8">
      <c r="B44" s="1" t="s">
        <v>2412</v>
      </c>
      <c r="C44" s="18">
        <v>5.93</v>
      </c>
      <c r="D44" s="1" t="s">
        <v>354</v>
      </c>
      <c r="E44" s="1" t="s">
        <v>2413</v>
      </c>
      <c r="F44" s="4">
        <v>85000</v>
      </c>
      <c r="G44" s="4">
        <v>91.74</v>
      </c>
      <c r="H44" s="4">
        <v>0.21</v>
      </c>
    </row>
    <row r="45" spans="2:8">
      <c r="B45" s="1" t="s">
        <v>2414</v>
      </c>
      <c r="C45" s="18">
        <v>5.28</v>
      </c>
      <c r="D45" s="1" t="s">
        <v>354</v>
      </c>
      <c r="E45" s="1" t="s">
        <v>2415</v>
      </c>
      <c r="F45" s="4">
        <v>50000</v>
      </c>
      <c r="G45" s="4">
        <v>54.01</v>
      </c>
      <c r="H45" s="4">
        <v>0.12</v>
      </c>
    </row>
    <row r="46" spans="2:8">
      <c r="B46" s="1" t="s">
        <v>2416</v>
      </c>
      <c r="C46" s="18">
        <v>5.13</v>
      </c>
      <c r="D46" s="1" t="s">
        <v>354</v>
      </c>
      <c r="E46" s="1" t="s">
        <v>2417</v>
      </c>
      <c r="F46" s="4">
        <v>50000</v>
      </c>
      <c r="G46" s="4">
        <v>53.6</v>
      </c>
      <c r="H46" s="4">
        <v>0.12</v>
      </c>
    </row>
    <row r="47" spans="2:8">
      <c r="B47" s="1" t="s">
        <v>2418</v>
      </c>
      <c r="C47" s="18">
        <v>5.45</v>
      </c>
      <c r="D47" s="1" t="s">
        <v>354</v>
      </c>
      <c r="E47" s="1" t="s">
        <v>2419</v>
      </c>
      <c r="F47" s="4">
        <v>50000</v>
      </c>
      <c r="G47" s="4">
        <v>53.17</v>
      </c>
      <c r="H47" s="4">
        <v>0.12</v>
      </c>
    </row>
    <row r="48" spans="2:8">
      <c r="B48" s="1" t="s">
        <v>2420</v>
      </c>
      <c r="C48" s="18">
        <v>5.87</v>
      </c>
      <c r="D48" s="1" t="s">
        <v>354</v>
      </c>
      <c r="E48" s="1" t="s">
        <v>2421</v>
      </c>
      <c r="F48" s="4">
        <v>41300</v>
      </c>
      <c r="G48" s="4">
        <v>44.27</v>
      </c>
      <c r="H48" s="4">
        <v>0.1</v>
      </c>
    </row>
    <row r="49" spans="2:8">
      <c r="B49" s="1" t="s">
        <v>2422</v>
      </c>
      <c r="C49" s="18">
        <v>4.92</v>
      </c>
      <c r="D49" s="1" t="s">
        <v>354</v>
      </c>
      <c r="E49" s="1" t="s">
        <v>2423</v>
      </c>
      <c r="F49" s="4">
        <v>38300</v>
      </c>
      <c r="G49" s="4">
        <v>39.9</v>
      </c>
      <c r="H49" s="4">
        <v>0.09</v>
      </c>
    </row>
    <row r="50" spans="2:8">
      <c r="B50" s="1" t="s">
        <v>2424</v>
      </c>
      <c r="C50" s="18">
        <v>5.48</v>
      </c>
      <c r="D50" s="1" t="s">
        <v>354</v>
      </c>
      <c r="E50" s="1" t="s">
        <v>2425</v>
      </c>
      <c r="F50" s="4">
        <v>10000</v>
      </c>
      <c r="G50" s="4">
        <v>10.57</v>
      </c>
      <c r="H50" s="4">
        <v>0.02</v>
      </c>
    </row>
    <row r="51" spans="2:8">
      <c r="B51" s="2" t="s">
        <v>356</v>
      </c>
      <c r="C51" s="20"/>
      <c r="D51" s="2"/>
      <c r="E51" s="2"/>
      <c r="F51" s="8"/>
      <c r="G51" s="8">
        <f>SUM(G22:G50)</f>
        <v>8406.1500000000015</v>
      </c>
      <c r="H51" s="8">
        <f>SUM(H22:H50)</f>
        <v>19.220000000000002</v>
      </c>
    </row>
    <row r="52" spans="2:8">
      <c r="B52" s="2" t="s">
        <v>556</v>
      </c>
    </row>
    <row r="53" spans="2:8">
      <c r="B53" s="1" t="s">
        <v>159</v>
      </c>
      <c r="C53" s="18">
        <v>4.97</v>
      </c>
      <c r="D53" s="1" t="s">
        <v>557</v>
      </c>
      <c r="E53" s="1" t="s">
        <v>160</v>
      </c>
      <c r="F53" s="4">
        <v>400</v>
      </c>
      <c r="G53" s="4">
        <v>4021.82</v>
      </c>
      <c r="H53" s="4">
        <v>9.2100000000000009</v>
      </c>
    </row>
    <row r="54" spans="2:8">
      <c r="B54" s="1" t="s">
        <v>1386</v>
      </c>
      <c r="C54" s="18">
        <v>4.8099999999999996</v>
      </c>
      <c r="D54" s="1" t="s">
        <v>557</v>
      </c>
      <c r="E54" s="1" t="s">
        <v>128</v>
      </c>
      <c r="F54" s="4">
        <v>300</v>
      </c>
      <c r="G54" s="4">
        <v>3060.03</v>
      </c>
      <c r="H54" s="4">
        <v>7.01</v>
      </c>
    </row>
    <row r="55" spans="2:8">
      <c r="B55" s="1" t="s">
        <v>2426</v>
      </c>
      <c r="C55" s="18">
        <v>6.35</v>
      </c>
      <c r="D55" s="1" t="s">
        <v>557</v>
      </c>
      <c r="E55" s="1" t="s">
        <v>2427</v>
      </c>
      <c r="F55" s="4">
        <v>280</v>
      </c>
      <c r="G55" s="4">
        <v>2779.58</v>
      </c>
      <c r="H55" s="4">
        <v>6.37</v>
      </c>
    </row>
    <row r="56" spans="2:8">
      <c r="B56" s="1" t="s">
        <v>568</v>
      </c>
      <c r="C56" s="18">
        <v>5.65</v>
      </c>
      <c r="D56" s="1" t="s">
        <v>557</v>
      </c>
      <c r="E56" s="1" t="s">
        <v>569</v>
      </c>
      <c r="F56" s="4">
        <v>250</v>
      </c>
      <c r="G56" s="4">
        <v>2614.21</v>
      </c>
      <c r="H56" s="4">
        <v>5.99</v>
      </c>
    </row>
    <row r="57" spans="2:8">
      <c r="B57" s="1" t="s">
        <v>2428</v>
      </c>
      <c r="C57" s="18">
        <v>5.03</v>
      </c>
      <c r="D57" s="1" t="s">
        <v>557</v>
      </c>
      <c r="E57" s="1" t="s">
        <v>2429</v>
      </c>
      <c r="F57" s="4">
        <v>250</v>
      </c>
      <c r="G57" s="4">
        <v>2562.64</v>
      </c>
      <c r="H57" s="4">
        <v>5.87</v>
      </c>
    </row>
    <row r="58" spans="2:8">
      <c r="B58" s="1" t="s">
        <v>1961</v>
      </c>
      <c r="C58" s="18">
        <v>4.8</v>
      </c>
      <c r="D58" s="1" t="s">
        <v>557</v>
      </c>
      <c r="E58" s="1" t="s">
        <v>1962</v>
      </c>
      <c r="F58" s="4">
        <v>250</v>
      </c>
      <c r="G58" s="4">
        <v>2552.87</v>
      </c>
      <c r="H58" s="4">
        <v>5.85</v>
      </c>
    </row>
    <row r="59" spans="2:8">
      <c r="B59" s="1" t="s">
        <v>2430</v>
      </c>
      <c r="C59" s="18">
        <v>4.41</v>
      </c>
      <c r="D59" s="1" t="s">
        <v>570</v>
      </c>
      <c r="E59" s="1" t="s">
        <v>2431</v>
      </c>
      <c r="F59" s="4">
        <v>250</v>
      </c>
      <c r="G59" s="4">
        <v>2541.14</v>
      </c>
      <c r="H59" s="4">
        <v>5.82</v>
      </c>
    </row>
    <row r="60" spans="2:8">
      <c r="B60" s="1" t="s">
        <v>2432</v>
      </c>
      <c r="C60" s="18">
        <v>4.88</v>
      </c>
      <c r="D60" s="1" t="s">
        <v>557</v>
      </c>
      <c r="E60" s="1" t="s">
        <v>2433</v>
      </c>
      <c r="F60" s="4">
        <v>250</v>
      </c>
      <c r="G60" s="4">
        <v>2540.29</v>
      </c>
      <c r="H60" s="4">
        <v>5.82</v>
      </c>
    </row>
    <row r="61" spans="2:8">
      <c r="B61" s="1" t="s">
        <v>140</v>
      </c>
      <c r="C61" s="18">
        <v>5.31</v>
      </c>
      <c r="D61" s="1" t="s">
        <v>557</v>
      </c>
      <c r="E61" s="1" t="s">
        <v>141</v>
      </c>
      <c r="F61" s="4">
        <v>250</v>
      </c>
      <c r="G61" s="4">
        <v>2491.81</v>
      </c>
      <c r="H61" s="4">
        <v>5.71</v>
      </c>
    </row>
    <row r="62" spans="2:8">
      <c r="B62" s="1" t="s">
        <v>2056</v>
      </c>
      <c r="C62" s="18">
        <v>6.47</v>
      </c>
      <c r="D62" s="1" t="s">
        <v>2057</v>
      </c>
      <c r="E62" s="1" t="s">
        <v>2058</v>
      </c>
      <c r="F62" s="4">
        <v>210</v>
      </c>
      <c r="G62" s="4">
        <v>2192.1999999999998</v>
      </c>
      <c r="H62" s="4">
        <v>5.0199999999999996</v>
      </c>
    </row>
    <row r="63" spans="2:8">
      <c r="B63" s="1" t="s">
        <v>1861</v>
      </c>
      <c r="C63" s="18">
        <v>5.26</v>
      </c>
      <c r="D63" s="1" t="s">
        <v>570</v>
      </c>
      <c r="E63" s="1" t="s">
        <v>1862</v>
      </c>
      <c r="F63" s="4">
        <v>100</v>
      </c>
      <c r="G63" s="4">
        <v>990.28</v>
      </c>
      <c r="H63" s="4">
        <v>2.27</v>
      </c>
    </row>
    <row r="64" spans="2:8">
      <c r="B64" s="1" t="s">
        <v>2434</v>
      </c>
      <c r="C64" s="18">
        <v>9.0399999999999991</v>
      </c>
      <c r="D64" s="1" t="s">
        <v>2435</v>
      </c>
      <c r="E64" s="1" t="s">
        <v>2436</v>
      </c>
      <c r="F64" s="4">
        <v>90</v>
      </c>
      <c r="G64" s="4">
        <v>909.05</v>
      </c>
      <c r="H64" s="4">
        <v>2.08</v>
      </c>
    </row>
    <row r="65" spans="2:8">
      <c r="B65" s="1" t="s">
        <v>2437</v>
      </c>
      <c r="C65" s="18">
        <v>5.54</v>
      </c>
      <c r="D65" s="1" t="s">
        <v>557</v>
      </c>
      <c r="E65" s="1" t="s">
        <v>2438</v>
      </c>
      <c r="F65" s="4">
        <v>4000000</v>
      </c>
      <c r="G65" s="4">
        <v>532.33000000000004</v>
      </c>
      <c r="H65" s="4">
        <v>1.22</v>
      </c>
    </row>
    <row r="66" spans="2:8">
      <c r="B66" s="1" t="s">
        <v>1445</v>
      </c>
      <c r="C66" s="18">
        <v>5.96</v>
      </c>
      <c r="D66" s="1" t="s">
        <v>570</v>
      </c>
      <c r="E66" s="1" t="s">
        <v>571</v>
      </c>
      <c r="F66" s="4">
        <v>250</v>
      </c>
      <c r="G66" s="4">
        <v>520.69000000000005</v>
      </c>
      <c r="H66" s="4">
        <v>1.19</v>
      </c>
    </row>
    <row r="67" spans="2:8">
      <c r="B67" s="1" t="s">
        <v>1400</v>
      </c>
      <c r="C67" s="18">
        <v>6.44</v>
      </c>
      <c r="D67" s="1" t="s">
        <v>570</v>
      </c>
      <c r="E67" s="1" t="s">
        <v>155</v>
      </c>
      <c r="F67" s="4">
        <v>250</v>
      </c>
      <c r="G67" s="4">
        <v>516.88</v>
      </c>
      <c r="H67" s="4">
        <v>1.18</v>
      </c>
    </row>
    <row r="68" spans="2:8">
      <c r="B68" s="1" t="s">
        <v>2439</v>
      </c>
      <c r="C68" s="18">
        <v>8.64</v>
      </c>
      <c r="D68" s="1" t="s">
        <v>564</v>
      </c>
      <c r="E68" s="1" t="s">
        <v>2440</v>
      </c>
      <c r="F68" s="4">
        <v>8</v>
      </c>
      <c r="G68" s="4">
        <v>81.03</v>
      </c>
      <c r="H68" s="4">
        <v>0.19</v>
      </c>
    </row>
    <row r="69" spans="2:8">
      <c r="B69" s="2" t="s">
        <v>578</v>
      </c>
      <c r="C69" s="20"/>
      <c r="D69" s="2"/>
      <c r="E69" s="2"/>
      <c r="F69" s="8"/>
      <c r="G69" s="8">
        <f>SUM(G52:G68)</f>
        <v>30906.85</v>
      </c>
      <c r="H69" s="8">
        <f>SUM(H52:H68)</f>
        <v>70.8</v>
      </c>
    </row>
    <row r="70" spans="2:8">
      <c r="B70" s="2" t="s">
        <v>357</v>
      </c>
    </row>
    <row r="71" spans="2:8">
      <c r="B71" s="1" t="s">
        <v>2441</v>
      </c>
      <c r="C71" s="18">
        <v>4.05</v>
      </c>
      <c r="D71" s="1" t="s">
        <v>359</v>
      </c>
      <c r="E71" s="1" t="s">
        <v>2442</v>
      </c>
      <c r="F71" s="4">
        <v>2500</v>
      </c>
      <c r="G71" s="4">
        <v>2458.27</v>
      </c>
      <c r="H71" s="4">
        <v>5.63</v>
      </c>
    </row>
    <row r="72" spans="2:8">
      <c r="B72" s="2" t="s">
        <v>360</v>
      </c>
      <c r="C72" s="20"/>
      <c r="D72" s="2"/>
      <c r="E72" s="2"/>
      <c r="F72" s="8"/>
      <c r="G72" s="8">
        <f>SUM(G70:G71)</f>
        <v>2458.27</v>
      </c>
      <c r="H72" s="8">
        <f>SUM(H70:H71)</f>
        <v>5.63</v>
      </c>
    </row>
    <row r="73" spans="2:8">
      <c r="B73" s="2" t="s">
        <v>1770</v>
      </c>
      <c r="C73" s="20"/>
      <c r="D73" s="2"/>
      <c r="E73" s="2"/>
      <c r="F73" s="8"/>
      <c r="G73" s="8">
        <v>899.83</v>
      </c>
      <c r="H73" s="8">
        <v>2.06</v>
      </c>
    </row>
    <row r="74" spans="2:8">
      <c r="B74" s="2" t="s">
        <v>1771</v>
      </c>
      <c r="C74" s="20"/>
      <c r="D74" s="2"/>
      <c r="E74" s="2"/>
      <c r="F74" s="8"/>
      <c r="G74" s="8">
        <v>59.62</v>
      </c>
      <c r="H74" s="8">
        <v>0.14000000000000001</v>
      </c>
    </row>
    <row r="75" spans="2:8">
      <c r="B75" s="2" t="s">
        <v>361</v>
      </c>
      <c r="C75" s="20"/>
      <c r="D75" s="2"/>
      <c r="E75" s="2"/>
      <c r="F75" s="8"/>
      <c r="G75" s="8">
        <v>42730.720000000001</v>
      </c>
      <c r="H75" s="8">
        <v>97.89</v>
      </c>
    </row>
    <row r="76" spans="2:8">
      <c r="B76" s="2" t="s">
        <v>362</v>
      </c>
      <c r="C76" s="20"/>
      <c r="D76" s="2"/>
      <c r="E76" s="2"/>
      <c r="F76" s="8"/>
      <c r="G76" s="8">
        <v>919.99643160000119</v>
      </c>
      <c r="H76" s="8">
        <v>2.11</v>
      </c>
    </row>
    <row r="77" spans="2:8">
      <c r="B77" s="2" t="s">
        <v>363</v>
      </c>
      <c r="C77" s="20"/>
      <c r="D77" s="2"/>
      <c r="E77" s="2"/>
      <c r="F77" s="8"/>
      <c r="G77" s="8">
        <v>43650.716431599998</v>
      </c>
      <c r="H77" s="8">
        <v>100</v>
      </c>
    </row>
    <row r="78" spans="2:8">
      <c r="B78" s="1" t="s">
        <v>364</v>
      </c>
    </row>
    <row r="79" spans="2:8">
      <c r="B79" s="1" t="s">
        <v>365</v>
      </c>
    </row>
    <row r="80" spans="2:8">
      <c r="B80" s="2" t="s">
        <v>366</v>
      </c>
      <c r="C80" s="21">
        <v>44530</v>
      </c>
    </row>
    <row r="81" spans="2:3" ht="25.5">
      <c r="B81" s="9" t="s">
        <v>367</v>
      </c>
      <c r="C81" s="18" t="s">
        <v>368</v>
      </c>
    </row>
    <row r="82" spans="2:3">
      <c r="B82" s="2"/>
    </row>
    <row r="83" spans="2:3">
      <c r="B83" s="2" t="s">
        <v>369</v>
      </c>
    </row>
    <row r="84" spans="2:3">
      <c r="B84" s="2" t="s">
        <v>370</v>
      </c>
    </row>
    <row r="85" spans="2:3">
      <c r="B85" s="2" t="s">
        <v>2443</v>
      </c>
      <c r="C85" s="20"/>
    </row>
    <row r="86" spans="2:3">
      <c r="B86" s="2" t="s">
        <v>2444</v>
      </c>
      <c r="C86" s="20"/>
    </row>
    <row r="87" spans="2:3">
      <c r="B87" s="2" t="s">
        <v>2445</v>
      </c>
      <c r="C87" s="20"/>
    </row>
    <row r="88" spans="2:3">
      <c r="B88" s="2" t="s">
        <v>2446</v>
      </c>
      <c r="C88" s="20"/>
    </row>
    <row r="89" spans="2:3">
      <c r="B89" s="2" t="s">
        <v>2447</v>
      </c>
      <c r="C89" s="20"/>
    </row>
    <row r="90" spans="2:3">
      <c r="B90" s="2" t="s">
        <v>2448</v>
      </c>
      <c r="C90" s="20"/>
    </row>
    <row r="91" spans="2:3">
      <c r="B91" s="2" t="s">
        <v>2449</v>
      </c>
      <c r="C91" s="20"/>
    </row>
    <row r="92" spans="2:3">
      <c r="B92" s="2" t="s">
        <v>2450</v>
      </c>
      <c r="C92" s="20"/>
    </row>
    <row r="93" spans="2:3">
      <c r="B93" s="2" t="s">
        <v>371</v>
      </c>
      <c r="C93" s="20"/>
    </row>
    <row r="94" spans="2:3">
      <c r="B94" s="38" t="s">
        <v>2451</v>
      </c>
    </row>
  </sheetData>
  <mergeCells count="8">
    <mergeCell ref="C12:C13"/>
    <mergeCell ref="D12:D13"/>
    <mergeCell ref="E12:E13"/>
    <mergeCell ref="B1:E1"/>
    <mergeCell ref="C3:C7"/>
    <mergeCell ref="D3:D7"/>
    <mergeCell ref="B10:E10"/>
    <mergeCell ref="B11:E11"/>
  </mergeCells>
  <hyperlinks>
    <hyperlink ref="A1" location="Index!A1" display="Index" xr:uid="{18DB3F97-7A86-4FCE-8A53-3B6B43ED8885}"/>
  </hyperlinks>
  <pageMargins left="0.75" right="0.75" top="1" bottom="1" header="0.5" footer="0.5"/>
  <pageSetup orientation="portrait" horizontalDpi="4294967295" verticalDpi="4294967295"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FC26-3F80-49FC-923E-4D3008FDB887}">
  <dimension ref="A1:IV6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47" customWidth="1"/>
    <col min="4" max="4" width="25.7109375" style="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256">
      <c r="A1" s="3" t="s">
        <v>248</v>
      </c>
      <c r="B1" s="375" t="s">
        <v>2452</v>
      </c>
      <c r="C1" s="375"/>
      <c r="D1" s="375"/>
      <c r="E1" s="375"/>
    </row>
    <row r="2" spans="1:256" ht="13.5" thickBot="1"/>
    <row r="3" spans="1:256" ht="15" customHeight="1">
      <c r="A3" s="10"/>
      <c r="B3" s="22" t="s">
        <v>2453</v>
      </c>
      <c r="C3" s="376"/>
      <c r="D3" s="379"/>
      <c r="E3" s="10"/>
      <c r="F3" s="16"/>
      <c r="G3" s="16"/>
      <c r="H3" s="16"/>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ustomHeight="1">
      <c r="A4" s="10"/>
      <c r="B4" s="23" t="s">
        <v>2454</v>
      </c>
      <c r="C4" s="377"/>
      <c r="D4" s="380"/>
      <c r="E4" s="10"/>
      <c r="F4" s="16"/>
      <c r="G4" s="16"/>
      <c r="H4" s="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ustomHeight="1">
      <c r="A5" s="10"/>
      <c r="B5" s="24" t="s">
        <v>960</v>
      </c>
      <c r="C5" s="377"/>
      <c r="D5" s="380"/>
      <c r="E5" s="10"/>
      <c r="F5" s="16"/>
      <c r="G5" s="16"/>
      <c r="H5" s="16"/>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ustomHeight="1">
      <c r="A6" s="10"/>
      <c r="B6" s="24" t="s">
        <v>2455</v>
      </c>
      <c r="C6" s="377"/>
      <c r="D6" s="380"/>
      <c r="E6" s="10"/>
      <c r="F6" s="16"/>
      <c r="G6" s="16"/>
      <c r="H6" s="16"/>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 customHeight="1" thickBot="1">
      <c r="A7" s="10"/>
      <c r="B7" s="27" t="s">
        <v>2456</v>
      </c>
      <c r="C7" s="378"/>
      <c r="D7" s="381"/>
      <c r="E7" s="10"/>
      <c r="F7" s="16"/>
      <c r="G7" s="16"/>
      <c r="H7" s="16"/>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ht="15" customHeight="1">
      <c r="A8" s="10"/>
      <c r="B8" s="10"/>
      <c r="C8" s="12" t="s">
        <v>963</v>
      </c>
      <c r="D8" s="12" t="s">
        <v>964</v>
      </c>
      <c r="E8" s="10"/>
      <c r="F8" s="16"/>
      <c r="G8" s="16"/>
      <c r="H8" s="16"/>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C9" s="18"/>
    </row>
    <row r="10" spans="1:256" ht="15">
      <c r="B10" s="416"/>
      <c r="C10" s="416"/>
      <c r="D10" s="416"/>
      <c r="E10" s="416"/>
    </row>
    <row r="11" spans="1:256">
      <c r="B11" s="415" t="s">
        <v>1643</v>
      </c>
      <c r="C11" s="415"/>
      <c r="D11" s="415"/>
      <c r="E11" s="415"/>
    </row>
    <row r="12" spans="1:256">
      <c r="B12" s="48" t="s">
        <v>1644</v>
      </c>
      <c r="C12" s="415" t="s">
        <v>1645</v>
      </c>
      <c r="D12" s="415" t="s">
        <v>1646</v>
      </c>
      <c r="E12" s="415" t="s">
        <v>1647</v>
      </c>
    </row>
    <row r="13" spans="1:256">
      <c r="B13" s="48" t="s">
        <v>1648</v>
      </c>
      <c r="C13" s="415"/>
      <c r="D13" s="415"/>
      <c r="E13" s="415"/>
    </row>
    <row r="14" spans="1:256">
      <c r="B14" s="49" t="s">
        <v>1649</v>
      </c>
      <c r="C14" s="50"/>
      <c r="D14" s="50"/>
      <c r="E14" s="50"/>
    </row>
    <row r="15" spans="1:256">
      <c r="B15" s="49" t="s">
        <v>1651</v>
      </c>
      <c r="C15" s="50"/>
      <c r="D15" s="50" t="s">
        <v>1940</v>
      </c>
      <c r="E15" s="50"/>
    </row>
    <row r="16" spans="1:256">
      <c r="B16" s="49" t="s">
        <v>1652</v>
      </c>
      <c r="C16" s="50"/>
      <c r="D16" s="50"/>
      <c r="E16" s="50"/>
    </row>
    <row r="17" spans="2:8">
      <c r="B17" s="51" t="s">
        <v>3102</v>
      </c>
      <c r="C17" s="48"/>
      <c r="D17" s="48"/>
      <c r="E17" s="48"/>
    </row>
    <row r="20" spans="2:8">
      <c r="B20" s="1" t="s">
        <v>342</v>
      </c>
    </row>
    <row r="22" spans="2:8">
      <c r="B22" s="5" t="s">
        <v>343</v>
      </c>
      <c r="C22" s="19" t="s">
        <v>344</v>
      </c>
      <c r="D22" s="5" t="s">
        <v>345</v>
      </c>
      <c r="E22" s="5" t="s">
        <v>346</v>
      </c>
      <c r="F22" s="6" t="s">
        <v>347</v>
      </c>
      <c r="G22" s="6" t="s">
        <v>348</v>
      </c>
      <c r="H22" s="6" t="s">
        <v>349</v>
      </c>
    </row>
    <row r="23" spans="2:8">
      <c r="B23" s="2" t="s">
        <v>350</v>
      </c>
      <c r="C23" s="18"/>
    </row>
    <row r="24" spans="2:8">
      <c r="B24" s="2" t="s">
        <v>351</v>
      </c>
      <c r="C24" s="18"/>
    </row>
    <row r="25" spans="2:8">
      <c r="B25" s="2" t="s">
        <v>2457</v>
      </c>
      <c r="C25" s="18"/>
    </row>
    <row r="26" spans="2:8">
      <c r="B26" s="1" t="s">
        <v>2458</v>
      </c>
      <c r="C26" s="18">
        <v>4.37</v>
      </c>
      <c r="D26" s="1" t="s">
        <v>557</v>
      </c>
      <c r="E26" s="1" t="s">
        <v>2459</v>
      </c>
      <c r="F26" s="4">
        <v>49</v>
      </c>
      <c r="G26" s="4">
        <v>650.30999999999995</v>
      </c>
      <c r="H26" s="4">
        <v>12.3</v>
      </c>
    </row>
    <row r="27" spans="2:8">
      <c r="B27" s="1" t="s">
        <v>2460</v>
      </c>
      <c r="C27" s="18">
        <v>4.3</v>
      </c>
      <c r="D27" s="1" t="s">
        <v>557</v>
      </c>
      <c r="E27" s="1" t="s">
        <v>2461</v>
      </c>
      <c r="F27" s="4">
        <v>48</v>
      </c>
      <c r="G27" s="4">
        <v>637.41999999999996</v>
      </c>
      <c r="H27" s="4">
        <v>12.06</v>
      </c>
    </row>
    <row r="28" spans="2:8">
      <c r="B28" s="1" t="s">
        <v>2462</v>
      </c>
      <c r="C28" s="18">
        <v>3.58</v>
      </c>
      <c r="D28" s="1" t="s">
        <v>570</v>
      </c>
      <c r="E28" s="1" t="s">
        <v>2463</v>
      </c>
      <c r="F28" s="4">
        <v>49</v>
      </c>
      <c r="G28" s="4">
        <v>492.92</v>
      </c>
      <c r="H28" s="4">
        <v>9.33</v>
      </c>
    </row>
    <row r="29" spans="2:8">
      <c r="B29" s="1" t="s">
        <v>1450</v>
      </c>
      <c r="C29" s="18">
        <v>3.72</v>
      </c>
      <c r="D29" s="1" t="s">
        <v>557</v>
      </c>
      <c r="E29" s="1" t="s">
        <v>895</v>
      </c>
      <c r="F29" s="4">
        <v>48</v>
      </c>
      <c r="G29" s="4">
        <v>484.85</v>
      </c>
      <c r="H29" s="4">
        <v>9.17</v>
      </c>
    </row>
    <row r="30" spans="2:8">
      <c r="B30" s="1" t="s">
        <v>576</v>
      </c>
      <c r="C30" s="18">
        <v>3.5</v>
      </c>
      <c r="D30" s="1" t="s">
        <v>570</v>
      </c>
      <c r="E30" s="1" t="s">
        <v>577</v>
      </c>
      <c r="F30" s="4">
        <v>48</v>
      </c>
      <c r="G30" s="4">
        <v>481.58</v>
      </c>
      <c r="H30" s="4">
        <v>9.11</v>
      </c>
    </row>
    <row r="31" spans="2:8">
      <c r="B31" s="1" t="s">
        <v>224</v>
      </c>
      <c r="C31" s="18">
        <v>3.55</v>
      </c>
      <c r="D31" s="1" t="s">
        <v>557</v>
      </c>
      <c r="E31" s="1" t="s">
        <v>225</v>
      </c>
      <c r="F31" s="4">
        <v>46</v>
      </c>
      <c r="G31" s="4">
        <v>461.8</v>
      </c>
      <c r="H31" s="4">
        <v>8.74</v>
      </c>
    </row>
    <row r="32" spans="2:8">
      <c r="B32" s="1" t="s">
        <v>1584</v>
      </c>
      <c r="C32" s="18">
        <v>3.52</v>
      </c>
      <c r="D32" s="1" t="s">
        <v>557</v>
      </c>
      <c r="E32" s="1" t="s">
        <v>575</v>
      </c>
      <c r="F32" s="4">
        <v>46</v>
      </c>
      <c r="G32" s="4">
        <v>461.16</v>
      </c>
      <c r="H32" s="4">
        <v>8.7200000000000006</v>
      </c>
    </row>
    <row r="33" spans="2:8">
      <c r="B33" s="1" t="s">
        <v>1951</v>
      </c>
      <c r="C33" s="18">
        <v>3.75</v>
      </c>
      <c r="D33" s="1" t="s">
        <v>557</v>
      </c>
      <c r="E33" s="1" t="s">
        <v>1952</v>
      </c>
      <c r="F33" s="4">
        <v>40</v>
      </c>
      <c r="G33" s="4">
        <v>403.09</v>
      </c>
      <c r="H33" s="4">
        <v>7.63</v>
      </c>
    </row>
    <row r="34" spans="2:8">
      <c r="B34" s="1" t="s">
        <v>2464</v>
      </c>
      <c r="C34" s="18">
        <v>3.8</v>
      </c>
      <c r="D34" s="1" t="s">
        <v>557</v>
      </c>
      <c r="E34" s="1" t="s">
        <v>2465</v>
      </c>
      <c r="F34" s="4">
        <v>16</v>
      </c>
      <c r="G34" s="4">
        <v>211.13</v>
      </c>
      <c r="H34" s="4">
        <v>3.99</v>
      </c>
    </row>
    <row r="35" spans="2:8">
      <c r="B35" s="1" t="s">
        <v>1953</v>
      </c>
      <c r="C35" s="18">
        <v>3.68</v>
      </c>
      <c r="D35" s="1" t="s">
        <v>557</v>
      </c>
      <c r="E35" s="1" t="s">
        <v>1954</v>
      </c>
      <c r="F35" s="4">
        <v>15</v>
      </c>
      <c r="G35" s="4">
        <v>151.15</v>
      </c>
      <c r="H35" s="4">
        <v>2.86</v>
      </c>
    </row>
    <row r="36" spans="2:8">
      <c r="B36" s="1" t="s">
        <v>2466</v>
      </c>
      <c r="C36" s="18">
        <v>3.7</v>
      </c>
      <c r="D36" s="1" t="s">
        <v>557</v>
      </c>
      <c r="E36" s="1" t="s">
        <v>2467</v>
      </c>
      <c r="F36" s="4">
        <v>12</v>
      </c>
      <c r="G36" s="4">
        <v>121.07</v>
      </c>
      <c r="H36" s="4">
        <v>2.29</v>
      </c>
    </row>
    <row r="37" spans="2:8">
      <c r="B37" s="1" t="s">
        <v>2468</v>
      </c>
      <c r="C37" s="18">
        <v>3.66</v>
      </c>
      <c r="D37" s="1" t="s">
        <v>557</v>
      </c>
      <c r="E37" s="1" t="s">
        <v>2469</v>
      </c>
      <c r="F37" s="4">
        <v>2</v>
      </c>
      <c r="G37" s="4">
        <v>25.34</v>
      </c>
      <c r="H37" s="4">
        <v>0.48</v>
      </c>
    </row>
    <row r="38" spans="2:8">
      <c r="B38" s="1" t="s">
        <v>2470</v>
      </c>
      <c r="C38" s="18">
        <v>3.74</v>
      </c>
      <c r="D38" s="1" t="s">
        <v>557</v>
      </c>
      <c r="E38" s="1" t="s">
        <v>2471</v>
      </c>
      <c r="F38" s="4">
        <v>2</v>
      </c>
      <c r="G38" s="4">
        <v>20.09</v>
      </c>
      <c r="H38" s="4">
        <v>0.38</v>
      </c>
    </row>
    <row r="39" spans="2:8">
      <c r="B39" s="2" t="s">
        <v>1993</v>
      </c>
      <c r="C39" s="20"/>
      <c r="D39" s="2"/>
      <c r="E39" s="2"/>
      <c r="F39" s="8"/>
      <c r="G39" s="8">
        <f>SUM(G22:G38)</f>
        <v>4601.91</v>
      </c>
      <c r="H39" s="8">
        <f>SUM(H22:H38)</f>
        <v>87.06</v>
      </c>
    </row>
    <row r="40" spans="2:8">
      <c r="B40" s="2" t="s">
        <v>502</v>
      </c>
      <c r="C40" s="20"/>
      <c r="D40" s="2"/>
      <c r="E40" s="2"/>
      <c r="F40" s="8"/>
      <c r="G40" s="8">
        <v>507.85</v>
      </c>
      <c r="H40" s="8">
        <v>9.61</v>
      </c>
    </row>
    <row r="41" spans="2:8">
      <c r="B41" s="2" t="s">
        <v>361</v>
      </c>
      <c r="C41" s="20"/>
      <c r="D41" s="2"/>
      <c r="E41" s="2"/>
      <c r="F41" s="8"/>
      <c r="G41" s="8">
        <v>5109.76</v>
      </c>
      <c r="H41" s="8">
        <v>96.67</v>
      </c>
    </row>
    <row r="42" spans="2:8">
      <c r="B42" s="2" t="s">
        <v>362</v>
      </c>
      <c r="C42" s="20"/>
      <c r="D42" s="2"/>
      <c r="E42" s="2"/>
      <c r="F42" s="8"/>
      <c r="G42" s="8">
        <v>176.18116375999978</v>
      </c>
      <c r="H42" s="8">
        <v>3.33</v>
      </c>
    </row>
    <row r="43" spans="2:8">
      <c r="B43" s="2" t="s">
        <v>363</v>
      </c>
      <c r="C43" s="20"/>
      <c r="D43" s="2"/>
      <c r="E43" s="2"/>
      <c r="F43" s="8"/>
      <c r="G43" s="8">
        <v>5285.9411637599997</v>
      </c>
      <c r="H43" s="8">
        <v>100</v>
      </c>
    </row>
    <row r="44" spans="2:8">
      <c r="B44" s="1" t="s">
        <v>364</v>
      </c>
      <c r="C44" s="18"/>
    </row>
    <row r="45" spans="2:8">
      <c r="B45" s="1" t="s">
        <v>365</v>
      </c>
      <c r="C45" s="21">
        <v>44530</v>
      </c>
    </row>
    <row r="46" spans="2:8">
      <c r="B46" s="2" t="s">
        <v>366</v>
      </c>
      <c r="C46" s="18"/>
    </row>
    <row r="47" spans="2:8" ht="25.5">
      <c r="B47" s="9" t="s">
        <v>367</v>
      </c>
      <c r="C47" s="47" t="s">
        <v>368</v>
      </c>
    </row>
    <row r="48" spans="2:8">
      <c r="B48" s="2"/>
    </row>
    <row r="49" spans="2:3">
      <c r="B49" s="2" t="s">
        <v>369</v>
      </c>
    </row>
    <row r="50" spans="2:3">
      <c r="B50" s="2" t="s">
        <v>370</v>
      </c>
    </row>
    <row r="51" spans="2:3">
      <c r="B51" s="2" t="s">
        <v>2472</v>
      </c>
      <c r="C51" s="7"/>
    </row>
    <row r="52" spans="2:3">
      <c r="B52" s="2" t="s">
        <v>2473</v>
      </c>
      <c r="C52" s="7"/>
    </row>
    <row r="53" spans="2:3">
      <c r="B53" s="2" t="s">
        <v>2474</v>
      </c>
      <c r="C53" s="7"/>
    </row>
    <row r="54" spans="2:3">
      <c r="B54" s="2" t="s">
        <v>2475</v>
      </c>
      <c r="C54" s="7"/>
    </row>
    <row r="55" spans="2:3">
      <c r="B55" s="2" t="s">
        <v>2476</v>
      </c>
      <c r="C55" s="7"/>
    </row>
    <row r="56" spans="2:3">
      <c r="B56" s="2" t="s">
        <v>2477</v>
      </c>
      <c r="C56" s="7"/>
    </row>
    <row r="57" spans="2:3">
      <c r="B57" s="2" t="s">
        <v>2478</v>
      </c>
      <c r="C57" s="7"/>
    </row>
    <row r="58" spans="2:3">
      <c r="B58" s="2" t="s">
        <v>2479</v>
      </c>
      <c r="C58" s="7"/>
    </row>
    <row r="59" spans="2:3">
      <c r="B59" s="2" t="s">
        <v>371</v>
      </c>
      <c r="C59" s="20"/>
    </row>
    <row r="60" spans="2:3">
      <c r="B60" s="38" t="s">
        <v>2480</v>
      </c>
      <c r="C60" s="18"/>
    </row>
  </sheetData>
  <mergeCells count="8">
    <mergeCell ref="C12:C13"/>
    <mergeCell ref="D12:D13"/>
    <mergeCell ref="E12:E13"/>
    <mergeCell ref="B1:E1"/>
    <mergeCell ref="C3:C7"/>
    <mergeCell ref="D3:D7"/>
    <mergeCell ref="B10:E10"/>
    <mergeCell ref="B11:E11"/>
  </mergeCells>
  <hyperlinks>
    <hyperlink ref="A1" location="Index!A1" display="Index" xr:uid="{9E0796DD-8A72-4F0F-BAB8-1754D3432F7F}"/>
  </hyperlinks>
  <pageMargins left="0.75" right="0.75" top="1" bottom="1" header="0.5" footer="0.5"/>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B3EA-C636-4866-A630-769B775A03A1}">
  <dimension ref="A1:H31"/>
  <sheetViews>
    <sheetView workbookViewId="0">
      <selection activeCell="B1" sqref="B1:E1"/>
    </sheetView>
  </sheetViews>
  <sheetFormatPr defaultRowHeight="12.75"/>
  <cols>
    <col min="1" max="1" width="5.42578125" style="1" bestFit="1" customWidth="1"/>
    <col min="2" max="2" width="81.140625" style="1" bestFit="1" customWidth="1"/>
    <col min="3" max="3" width="13.140625" style="47"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7">
      <c r="A1" s="3" t="s">
        <v>248</v>
      </c>
      <c r="B1" s="375" t="s">
        <v>2481</v>
      </c>
      <c r="C1" s="375"/>
      <c r="D1" s="375"/>
      <c r="E1" s="375"/>
    </row>
    <row r="5" spans="1:7">
      <c r="B5" s="1" t="s">
        <v>342</v>
      </c>
    </row>
    <row r="7" spans="1:7">
      <c r="B7" s="5" t="s">
        <v>343</v>
      </c>
      <c r="C7" s="114" t="s">
        <v>344</v>
      </c>
      <c r="D7" s="5" t="s">
        <v>345</v>
      </c>
      <c r="E7" s="5" t="s">
        <v>346</v>
      </c>
      <c r="F7" s="6" t="s">
        <v>347</v>
      </c>
      <c r="G7" s="6" t="s">
        <v>348</v>
      </c>
    </row>
    <row r="8" spans="1:7">
      <c r="B8" s="2" t="s">
        <v>350</v>
      </c>
    </row>
    <row r="9" spans="1:7">
      <c r="B9" s="2" t="s">
        <v>351</v>
      </c>
    </row>
    <row r="10" spans="1:7">
      <c r="B10" s="2" t="s">
        <v>646</v>
      </c>
    </row>
    <row r="11" spans="1:7">
      <c r="B11" s="1" t="s">
        <v>1581</v>
      </c>
      <c r="C11" s="47">
        <v>10.82</v>
      </c>
      <c r="D11" s="1" t="s">
        <v>566</v>
      </c>
      <c r="E11" s="1" t="s">
        <v>567</v>
      </c>
      <c r="F11" s="4">
        <v>17850</v>
      </c>
      <c r="G11" s="4">
        <v>149.4</v>
      </c>
    </row>
    <row r="12" spans="1:7">
      <c r="B12" s="2" t="s">
        <v>578</v>
      </c>
      <c r="C12" s="7"/>
      <c r="D12" s="2"/>
      <c r="E12" s="2"/>
      <c r="F12" s="8"/>
      <c r="G12" s="8">
        <f>SUM(G7:G11)</f>
        <v>149.4</v>
      </c>
    </row>
    <row r="13" spans="1:7">
      <c r="B13" s="2"/>
      <c r="C13" s="7"/>
      <c r="D13" s="2"/>
      <c r="E13" s="2"/>
      <c r="F13" s="8"/>
      <c r="G13" s="8"/>
    </row>
    <row r="14" spans="1:7">
      <c r="B14" s="1" t="s">
        <v>2482</v>
      </c>
      <c r="C14" s="7"/>
      <c r="D14" s="2"/>
      <c r="E14" s="2"/>
      <c r="F14" s="8"/>
      <c r="G14" s="8"/>
    </row>
    <row r="15" spans="1:7">
      <c r="B15"/>
      <c r="C15" s="7"/>
      <c r="D15" s="2"/>
      <c r="E15" s="2"/>
      <c r="F15" s="8"/>
      <c r="G15" s="8"/>
    </row>
    <row r="17" spans="1:8" s="117" customFormat="1">
      <c r="A17"/>
      <c r="B17" t="s">
        <v>1927</v>
      </c>
      <c r="C17" s="85">
        <v>85706056.140000001</v>
      </c>
      <c r="D17" s="89"/>
      <c r="E17" s="89"/>
      <c r="F17" s="115"/>
      <c r="G17" s="115"/>
      <c r="H17" s="116"/>
    </row>
    <row r="18" spans="1:8" s="117" customFormat="1">
      <c r="A18"/>
      <c r="B18"/>
      <c r="C18" s="86"/>
      <c r="D18" s="89"/>
      <c r="E18" s="89"/>
      <c r="F18" s="115"/>
      <c r="G18" s="115"/>
      <c r="H18" s="116"/>
    </row>
    <row r="19" spans="1:8" s="117" customFormat="1">
      <c r="A19"/>
      <c r="B19" t="s">
        <v>1604</v>
      </c>
      <c r="C19" s="85">
        <v>74906056.140000001</v>
      </c>
      <c r="D19" s="89"/>
      <c r="E19" s="89"/>
      <c r="F19" s="115"/>
      <c r="G19" s="115"/>
      <c r="H19" s="116"/>
    </row>
    <row r="20" spans="1:8" s="117" customFormat="1">
      <c r="A20"/>
      <c r="B20"/>
      <c r="C20" s="86"/>
      <c r="D20" s="89"/>
      <c r="E20" s="89"/>
      <c r="F20" s="115"/>
      <c r="G20" s="115"/>
      <c r="H20" s="116"/>
    </row>
    <row r="21" spans="1:8" s="117" customFormat="1">
      <c r="A21" s="87" t="s">
        <v>1928</v>
      </c>
      <c r="B21" t="s">
        <v>1605</v>
      </c>
      <c r="C21" s="86">
        <v>10800000</v>
      </c>
      <c r="D21" s="89"/>
      <c r="E21" s="89"/>
      <c r="F21" s="115"/>
      <c r="G21" s="115"/>
      <c r="H21" s="116"/>
    </row>
    <row r="22" spans="1:8" s="117" customFormat="1">
      <c r="A22" s="87"/>
      <c r="B22"/>
      <c r="C22" s="86"/>
      <c r="D22" s="89"/>
      <c r="E22" s="89"/>
      <c r="F22" s="115"/>
      <c r="G22" s="115"/>
      <c r="H22" s="116"/>
    </row>
    <row r="23" spans="1:8" s="117" customFormat="1">
      <c r="A23" s="87"/>
      <c r="B23" s="40" t="s">
        <v>1606</v>
      </c>
      <c r="C23" s="86">
        <v>32707860</v>
      </c>
      <c r="D23" s="89"/>
      <c r="E23" s="89"/>
      <c r="F23" s="115"/>
      <c r="G23" s="115"/>
      <c r="H23" s="116"/>
    </row>
    <row r="24" spans="1:8" s="117" customFormat="1">
      <c r="A24" s="87"/>
      <c r="B24"/>
      <c r="C24" s="86"/>
      <c r="D24" s="89"/>
      <c r="E24" s="89"/>
      <c r="F24" s="115"/>
      <c r="G24" s="115"/>
      <c r="H24" s="116"/>
    </row>
    <row r="25" spans="1:8" s="117" customFormat="1">
      <c r="A25" s="87"/>
      <c r="B25" t="s">
        <v>1929</v>
      </c>
      <c r="C25" s="85">
        <v>14857860</v>
      </c>
      <c r="D25" s="89"/>
      <c r="E25" s="89"/>
      <c r="F25" s="115"/>
      <c r="G25" s="115"/>
      <c r="H25" s="116"/>
    </row>
    <row r="26" spans="1:8" s="117" customFormat="1">
      <c r="A26" s="87"/>
      <c r="B26"/>
      <c r="C26" s="86"/>
      <c r="D26" s="89"/>
      <c r="E26" s="89"/>
      <c r="F26" s="115"/>
      <c r="G26" s="115"/>
      <c r="H26" s="116"/>
    </row>
    <row r="27" spans="1:8" s="117" customFormat="1" ht="25.5">
      <c r="A27" s="87"/>
      <c r="B27" s="45" t="s">
        <v>1930</v>
      </c>
      <c r="C27" s="85">
        <v>17850000</v>
      </c>
      <c r="D27" s="89"/>
      <c r="E27" s="89"/>
      <c r="F27" s="115"/>
      <c r="G27" s="115"/>
      <c r="H27" s="116"/>
    </row>
    <row r="28" spans="1:8" s="117" customFormat="1">
      <c r="A28" s="87"/>
      <c r="B28"/>
      <c r="C28" s="86"/>
      <c r="D28" s="89"/>
      <c r="E28" s="89"/>
      <c r="F28" s="115"/>
      <c r="G28" s="115"/>
      <c r="H28" s="116"/>
    </row>
    <row r="29" spans="1:8" s="117" customFormat="1">
      <c r="A29" s="87" t="s">
        <v>1931</v>
      </c>
      <c r="B29" s="40" t="s">
        <v>1609</v>
      </c>
      <c r="C29" s="88">
        <v>32707860</v>
      </c>
      <c r="D29" s="89"/>
      <c r="E29" s="89"/>
      <c r="F29" s="115"/>
      <c r="G29" s="115"/>
      <c r="H29" s="116"/>
    </row>
    <row r="30" spans="1:8">
      <c r="B30" s="89"/>
      <c r="C30" s="18"/>
      <c r="D30" s="82"/>
    </row>
    <row r="31" spans="1:8">
      <c r="A31" s="82" t="s">
        <v>1932</v>
      </c>
      <c r="B31" s="1" t="s">
        <v>1933</v>
      </c>
      <c r="C31" s="85"/>
      <c r="D31" s="82"/>
    </row>
  </sheetData>
  <mergeCells count="1">
    <mergeCell ref="B1:E1"/>
  </mergeCells>
  <hyperlinks>
    <hyperlink ref="A1" location="Index!A1" display="Index" xr:uid="{B37121D6-88CB-4B9C-A311-0C147310340D}"/>
  </hyperlinks>
  <pageMargins left="0.75" right="0.75" top="1" bottom="1" header="0.5" footer="0.5"/>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D1B5-D0A5-48C9-BB15-8F935EED933C}">
  <dimension ref="A1:J65"/>
  <sheetViews>
    <sheetView workbookViewId="0">
      <selection activeCell="B1" sqref="B1:E1"/>
    </sheetView>
  </sheetViews>
  <sheetFormatPr defaultRowHeight="12.75"/>
  <cols>
    <col min="1" max="1" width="5.42578125" style="1" bestFit="1" customWidth="1"/>
    <col min="2" max="2" width="81.140625" style="1" bestFit="1" customWidth="1"/>
    <col min="3" max="3" width="13.140625" style="47"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8">
      <c r="A1" s="3" t="s">
        <v>248</v>
      </c>
      <c r="B1" s="375" t="s">
        <v>2483</v>
      </c>
      <c r="C1" s="375"/>
      <c r="D1" s="375"/>
      <c r="E1" s="375"/>
    </row>
    <row r="5" spans="1:8">
      <c r="B5" s="1" t="s">
        <v>342</v>
      </c>
    </row>
    <row r="7" spans="1:8">
      <c r="B7" s="5" t="s">
        <v>343</v>
      </c>
      <c r="C7" s="114" t="s">
        <v>344</v>
      </c>
      <c r="D7" s="5" t="s">
        <v>345</v>
      </c>
      <c r="E7" s="5" t="s">
        <v>346</v>
      </c>
      <c r="F7" s="6" t="s">
        <v>347</v>
      </c>
      <c r="G7" s="6" t="s">
        <v>348</v>
      </c>
    </row>
    <row r="8" spans="1:8">
      <c r="B8" s="2" t="s">
        <v>350</v>
      </c>
    </row>
    <row r="9" spans="1:8">
      <c r="B9" s="2" t="s">
        <v>351</v>
      </c>
    </row>
    <row r="10" spans="1:8">
      <c r="B10" s="2" t="s">
        <v>646</v>
      </c>
    </row>
    <row r="11" spans="1:8">
      <c r="B11" s="1" t="s">
        <v>1581</v>
      </c>
      <c r="C11" s="47">
        <v>10.82</v>
      </c>
      <c r="D11" s="1" t="s">
        <v>566</v>
      </c>
      <c r="E11" s="1" t="s">
        <v>567</v>
      </c>
      <c r="F11" s="4">
        <v>18098</v>
      </c>
      <c r="G11" s="4">
        <v>151.47999999999999</v>
      </c>
    </row>
    <row r="12" spans="1:8">
      <c r="B12" s="2" t="s">
        <v>578</v>
      </c>
      <c r="C12" s="7"/>
      <c r="D12" s="2"/>
      <c r="E12" s="2"/>
      <c r="F12" s="8"/>
      <c r="G12" s="8">
        <f>SUM(G7:G11)</f>
        <v>151.47999999999999</v>
      </c>
    </row>
    <row r="13" spans="1:8">
      <c r="B13" s="2"/>
      <c r="C13" s="7"/>
      <c r="D13" s="2"/>
      <c r="E13" s="2"/>
      <c r="F13" s="8"/>
      <c r="G13" s="8"/>
    </row>
    <row r="14" spans="1:8">
      <c r="B14" s="1" t="s">
        <v>2484</v>
      </c>
      <c r="C14" s="7"/>
      <c r="D14" s="2"/>
      <c r="E14" s="2"/>
      <c r="F14" s="8"/>
      <c r="G14" s="8"/>
      <c r="H14" s="8"/>
    </row>
    <row r="15" spans="1:8">
      <c r="B15"/>
      <c r="C15" s="7"/>
      <c r="D15" s="2"/>
      <c r="E15" s="2"/>
      <c r="F15" s="8"/>
      <c r="G15" s="8"/>
      <c r="H15" s="8"/>
    </row>
    <row r="16" spans="1:8">
      <c r="H16" s="4"/>
    </row>
    <row r="17" spans="1:10" s="117" customFormat="1">
      <c r="B17" s="40" t="s">
        <v>1926</v>
      </c>
      <c r="C17" s="41"/>
      <c r="D17" s="89"/>
      <c r="E17" s="89"/>
      <c r="F17" s="115"/>
      <c r="G17" s="115"/>
      <c r="H17" s="115"/>
      <c r="J17" s="116"/>
    </row>
    <row r="18" spans="1:10" s="117" customFormat="1">
      <c r="A18"/>
      <c r="B18"/>
      <c r="C18" s="41"/>
      <c r="D18" s="89"/>
      <c r="E18" s="89"/>
      <c r="F18" s="115"/>
      <c r="G18" s="115"/>
      <c r="H18" s="115"/>
      <c r="J18" s="116"/>
    </row>
    <row r="19" spans="1:10" s="117" customFormat="1">
      <c r="A19"/>
      <c r="B19"/>
      <c r="C19" s="41"/>
      <c r="D19" s="89"/>
      <c r="E19" s="89"/>
      <c r="F19" s="115"/>
      <c r="G19" s="115"/>
      <c r="H19" s="115"/>
      <c r="J19" s="116"/>
    </row>
    <row r="20" spans="1:10" s="117" customFormat="1">
      <c r="A20"/>
      <c r="B20" t="s">
        <v>1927</v>
      </c>
      <c r="C20" s="85">
        <v>87507008.170000002</v>
      </c>
      <c r="D20" s="89"/>
      <c r="E20" s="89"/>
      <c r="F20" s="115"/>
      <c r="G20" s="115"/>
      <c r="H20" s="115"/>
      <c r="J20" s="116"/>
    </row>
    <row r="21" spans="1:10" s="117" customFormat="1">
      <c r="A21"/>
      <c r="B21"/>
      <c r="C21" s="86"/>
      <c r="D21" s="89"/>
      <c r="E21" s="89"/>
      <c r="F21" s="115"/>
      <c r="G21" s="115"/>
      <c r="H21" s="115"/>
      <c r="J21" s="116"/>
    </row>
    <row r="22" spans="1:10" s="117" customFormat="1">
      <c r="A22"/>
      <c r="B22" t="s">
        <v>1604</v>
      </c>
      <c r="C22" s="85">
        <v>76557008.170000002</v>
      </c>
      <c r="D22" s="89"/>
      <c r="E22" s="89"/>
      <c r="F22" s="115"/>
      <c r="G22" s="115"/>
      <c r="H22" s="115"/>
      <c r="J22" s="116"/>
    </row>
    <row r="23" spans="1:10" s="117" customFormat="1">
      <c r="A23"/>
      <c r="B23"/>
      <c r="C23" s="86"/>
      <c r="D23" s="89"/>
      <c r="E23" s="89"/>
      <c r="F23" s="115"/>
      <c r="G23" s="115"/>
      <c r="H23" s="115"/>
      <c r="J23" s="116"/>
    </row>
    <row r="24" spans="1:10" s="117" customFormat="1">
      <c r="A24" s="87" t="s">
        <v>1928</v>
      </c>
      <c r="B24" t="s">
        <v>1605</v>
      </c>
      <c r="C24" s="86">
        <v>10950000</v>
      </c>
      <c r="D24" s="89"/>
      <c r="E24" s="89"/>
      <c r="F24" s="115"/>
      <c r="G24" s="115"/>
      <c r="H24" s="115"/>
      <c r="J24" s="116"/>
    </row>
    <row r="25" spans="1:10" s="117" customFormat="1">
      <c r="A25" s="87"/>
      <c r="B25"/>
      <c r="C25" s="86"/>
      <c r="D25" s="89"/>
      <c r="E25" s="89"/>
      <c r="F25" s="115"/>
      <c r="G25" s="115"/>
      <c r="H25" s="115"/>
      <c r="J25" s="116"/>
    </row>
    <row r="26" spans="1:10" s="117" customFormat="1">
      <c r="A26" s="87"/>
      <c r="B26" s="40" t="s">
        <v>1606</v>
      </c>
      <c r="C26" s="88">
        <v>33162219</v>
      </c>
      <c r="D26" s="89"/>
      <c r="E26" s="89"/>
      <c r="F26" s="115"/>
      <c r="G26" s="115"/>
      <c r="H26" s="115"/>
      <c r="J26" s="116"/>
    </row>
    <row r="27" spans="1:10" s="117" customFormat="1">
      <c r="A27" s="87"/>
      <c r="B27"/>
      <c r="C27" s="86"/>
      <c r="D27" s="89"/>
      <c r="E27" s="89"/>
      <c r="F27" s="115"/>
      <c r="G27" s="115"/>
      <c r="H27" s="115"/>
      <c r="J27" s="116"/>
    </row>
    <row r="28" spans="1:10" s="117" customFormat="1">
      <c r="A28" s="87"/>
      <c r="B28" t="s">
        <v>1929</v>
      </c>
      <c r="C28" s="85">
        <v>15064219</v>
      </c>
      <c r="D28" s="89"/>
      <c r="E28" s="89"/>
      <c r="F28" s="115"/>
      <c r="G28" s="115"/>
      <c r="H28" s="115"/>
      <c r="J28" s="116"/>
    </row>
    <row r="29" spans="1:10" s="117" customFormat="1">
      <c r="A29" s="87"/>
      <c r="B29"/>
      <c r="C29" s="86"/>
      <c r="D29" s="89"/>
      <c r="E29" s="89"/>
      <c r="F29" s="115"/>
      <c r="G29" s="115"/>
      <c r="H29" s="115"/>
      <c r="J29" s="116"/>
    </row>
    <row r="30" spans="1:10" s="117" customFormat="1" ht="25.5">
      <c r="A30" s="87"/>
      <c r="B30" s="45" t="s">
        <v>1930</v>
      </c>
      <c r="C30" s="85">
        <v>18098000</v>
      </c>
      <c r="D30" s="89"/>
      <c r="E30" s="89"/>
      <c r="F30" s="115"/>
      <c r="G30" s="115"/>
      <c r="H30" s="115"/>
      <c r="J30" s="116"/>
    </row>
    <row r="31" spans="1:10" s="117" customFormat="1">
      <c r="A31" s="87"/>
      <c r="B31"/>
      <c r="C31" s="86"/>
      <c r="D31" s="89"/>
      <c r="E31" s="89"/>
      <c r="F31" s="115"/>
      <c r="G31" s="115"/>
      <c r="H31" s="115"/>
      <c r="J31" s="116"/>
    </row>
    <row r="32" spans="1:10" s="117" customFormat="1">
      <c r="A32" s="87" t="s">
        <v>1931</v>
      </c>
      <c r="B32" s="40" t="s">
        <v>1609</v>
      </c>
      <c r="C32" s="88">
        <v>33162219</v>
      </c>
      <c r="D32" s="89"/>
      <c r="E32" s="89"/>
      <c r="F32" s="115"/>
      <c r="G32" s="115"/>
      <c r="H32" s="115"/>
      <c r="J32" s="116"/>
    </row>
    <row r="33" spans="1:10" s="117" customFormat="1">
      <c r="B33" s="89"/>
      <c r="C33" s="41"/>
      <c r="D33" s="89"/>
      <c r="E33" s="89"/>
      <c r="F33" s="115"/>
      <c r="G33" s="115"/>
      <c r="H33" s="115"/>
      <c r="J33" s="116"/>
    </row>
    <row r="34" spans="1:10" s="118" customFormat="1">
      <c r="A34" s="82" t="s">
        <v>1932</v>
      </c>
      <c r="B34" s="1" t="s">
        <v>1933</v>
      </c>
      <c r="C34" s="85"/>
      <c r="F34" s="119"/>
      <c r="G34" s="119"/>
      <c r="H34" s="119"/>
    </row>
    <row r="35" spans="1:10">
      <c r="H35" s="4"/>
    </row>
    <row r="36" spans="1:10">
      <c r="H36" s="4"/>
    </row>
    <row r="37" spans="1:10">
      <c r="H37" s="4"/>
    </row>
    <row r="38" spans="1:10">
      <c r="H38" s="4"/>
    </row>
    <row r="39" spans="1:10">
      <c r="H39" s="4"/>
    </row>
    <row r="40" spans="1:10">
      <c r="H40" s="4"/>
    </row>
    <row r="41" spans="1:10">
      <c r="H41" s="4"/>
    </row>
    <row r="42" spans="1:10">
      <c r="H42" s="4"/>
    </row>
    <row r="43" spans="1:10">
      <c r="H43" s="4"/>
    </row>
    <row r="44" spans="1:10">
      <c r="H44" s="4"/>
    </row>
    <row r="45" spans="1:10">
      <c r="H45" s="4"/>
    </row>
    <row r="46" spans="1:10">
      <c r="H46" s="4"/>
    </row>
    <row r="47" spans="1:10">
      <c r="H47" s="4"/>
    </row>
    <row r="48" spans="1:10">
      <c r="H48" s="4"/>
    </row>
    <row r="49" spans="8:8">
      <c r="H49" s="4"/>
    </row>
    <row r="50" spans="8:8">
      <c r="H50" s="4"/>
    </row>
    <row r="51" spans="8:8">
      <c r="H51" s="4"/>
    </row>
    <row r="52" spans="8:8">
      <c r="H52" s="4"/>
    </row>
    <row r="53" spans="8:8">
      <c r="H53" s="4"/>
    </row>
    <row r="54" spans="8:8">
      <c r="H54" s="4"/>
    </row>
    <row r="55" spans="8:8">
      <c r="H55" s="4"/>
    </row>
    <row r="56" spans="8:8">
      <c r="H56" s="4"/>
    </row>
    <row r="57" spans="8:8">
      <c r="H57" s="4"/>
    </row>
    <row r="58" spans="8:8">
      <c r="H58" s="4"/>
    </row>
    <row r="59" spans="8:8">
      <c r="H59" s="4"/>
    </row>
    <row r="60" spans="8:8">
      <c r="H60" s="4"/>
    </row>
    <row r="61" spans="8:8">
      <c r="H61" s="4"/>
    </row>
    <row r="62" spans="8:8">
      <c r="H62" s="4"/>
    </row>
    <row r="63" spans="8:8">
      <c r="H63" s="4"/>
    </row>
    <row r="64" spans="8:8">
      <c r="H64" s="4"/>
    </row>
    <row r="65" spans="8:8">
      <c r="H65" s="4"/>
    </row>
  </sheetData>
  <mergeCells count="1">
    <mergeCell ref="B1:E1"/>
  </mergeCells>
  <hyperlinks>
    <hyperlink ref="A1" location="Index!A1" display="Index" xr:uid="{817ECBC8-8ADC-413E-8FEE-8C17677033BF}"/>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198</vt:i4>
      </vt:variant>
    </vt:vector>
  </HeadingPairs>
  <TitlesOfParts>
    <vt:vector size="248" baseType="lpstr">
      <vt:lpstr>Index</vt:lpstr>
      <vt:lpstr>TATA Scheme Risk-O-Meters</vt:lpstr>
      <vt:lpstr>Dividend History</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TCS</vt:lpstr>
      <vt:lpstr>TYCF</vt:lpstr>
      <vt:lpstr>TQNTF</vt:lpstr>
      <vt:lpstr>TBCF</vt:lpstr>
      <vt:lpstr>TRSFP</vt:lpstr>
      <vt:lpstr>TRSFM</vt:lpstr>
      <vt:lpstr>TRSFC</vt:lpstr>
      <vt:lpstr>TLF</vt:lpstr>
      <vt:lpstr>TSTBF</vt:lpstr>
      <vt:lpstr>TFF</vt:lpstr>
      <vt:lpstr>TIPF</vt:lpstr>
      <vt:lpstr>TFRSTF</vt:lpstr>
      <vt:lpstr>TUSTF</vt:lpstr>
      <vt:lpstr>TFRF</vt:lpstr>
      <vt:lpstr>TCORPBF</vt:lpstr>
      <vt:lpstr>TIFA</vt:lpstr>
      <vt:lpstr>TGSFR</vt:lpstr>
      <vt:lpstr>TOF</vt:lpstr>
      <vt:lpstr>TDBF</vt:lpstr>
      <vt:lpstr>TBPSUF</vt:lpstr>
      <vt:lpstr>TFM56F</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TEGF!TEGF_Mutual_F_Units_1</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TFF!TFFSP1_Debt_Related</vt:lpstr>
      <vt:lpstr>TFF!TFFSP1NAV</vt:lpstr>
      <vt:lpstr>TFM55E!TFM55E</vt:lpstr>
      <vt:lpstr>TFM55E!TFM55E_Debt_Related</vt:lpstr>
      <vt:lpstr>TFM55F!TFM55F</vt:lpstr>
      <vt:lpstr>TFM55F!TFM55F_Debt_Related</vt:lpstr>
      <vt:lpstr>TFM56F!TFM56F</vt:lpstr>
      <vt:lpstr>TFM56F!TFM56F_Debt_Related</vt:lpstr>
      <vt:lpstr>TFM56F!TFM56FNAV</vt:lpstr>
      <vt:lpstr>TFRF!TFRF</vt:lpstr>
      <vt:lpstr>TFRF!TFRF_Debt_Related</vt:lpstr>
      <vt:lpstr>TFRF!TFRF_GOV_SEC</vt:lpstr>
      <vt:lpstr>TFRF!TFRFNAV</vt:lpstr>
      <vt:lpstr>TFRSTF!TFRSTF</vt:lpstr>
      <vt:lpstr>TFRSTF!TFRSTF_GOV_SEC</vt:lpstr>
      <vt:lpstr>TFRSTF!TFRSTF_MM</vt:lpstr>
      <vt:lpstr>TFRSTF!TFRSTFNAV</vt:lpstr>
      <vt:lpstr>TGSFR!TGSFR</vt:lpstr>
      <vt:lpstr>TGSFR!TGSFR_GOV_SEC</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TIPF!TIPFSP1_Debt_Related</vt:lpstr>
      <vt:lpstr>TIPF!TIPFSP1NAV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TNPBETF</vt:lpstr>
      <vt:lpstr>TNPBETF!TNPBETF_EQ</vt:lpstr>
      <vt:lpstr>TNPBETF!TNPBETFNAV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TSTBF!TTMFSP1_Debt_Related</vt:lpstr>
      <vt:lpstr>TSTBF!TTMFSP1NAV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Suren Navkal</cp:lastModifiedBy>
  <dcterms:created xsi:type="dcterms:W3CDTF">2022-01-01T04:55:59Z</dcterms:created>
  <dcterms:modified xsi:type="dcterms:W3CDTF">2022-01-07T06:50:59Z</dcterms:modified>
</cp:coreProperties>
</file>