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drawings/drawing2.xml" ContentType="application/vnd.openxmlformats-officedocument.drawing+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drawings/drawing3.xml" ContentType="application/vnd.openxmlformats-officedocument.drawing+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drawings/drawing4.xml" ContentType="application/vnd.openxmlformats-officedocument.drawing+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5.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drawings/drawing6.xml" ContentType="application/vnd.openxmlformats-officedocument.drawing+xml"/>
  <Override PartName="/xl/queryTables/queryTable31.xml" ContentType="application/vnd.openxmlformats-officedocument.spreadsheetml.queryTable+xml"/>
  <Override PartName="/xl/queryTables/queryTable32.xml" ContentType="application/vnd.openxmlformats-officedocument.spreadsheetml.queryTable+xml"/>
  <Override PartName="/xl/queryTables/queryTable33.xml" ContentType="application/vnd.openxmlformats-officedocument.spreadsheetml.queryTable+xml"/>
  <Override PartName="/xl/queryTables/queryTable34.xml" ContentType="application/vnd.openxmlformats-officedocument.spreadsheetml.queryTable+xml"/>
  <Override PartName="/xl/drawings/drawing7.xml" ContentType="application/vnd.openxmlformats-officedocument.drawing+xml"/>
  <Override PartName="/xl/queryTables/queryTable35.xml" ContentType="application/vnd.openxmlformats-officedocument.spreadsheetml.queryTable+xml"/>
  <Override PartName="/xl/queryTables/queryTable36.xml" ContentType="application/vnd.openxmlformats-officedocument.spreadsheetml.queryTable+xml"/>
  <Override PartName="/xl/drawings/drawing8.xml" ContentType="application/vnd.openxmlformats-officedocument.drawing+xml"/>
  <Override PartName="/xl/queryTables/queryTable37.xml" ContentType="application/vnd.openxmlformats-officedocument.spreadsheetml.queryTable+xml"/>
  <Override PartName="/xl/queryTables/queryTable38.xml" ContentType="application/vnd.openxmlformats-officedocument.spreadsheetml.queryTable+xml"/>
  <Override PartName="/xl/drawings/drawing9.xml" ContentType="application/vnd.openxmlformats-officedocument.drawing+xml"/>
  <Override PartName="/xl/queryTables/queryTable39.xml" ContentType="application/vnd.openxmlformats-officedocument.spreadsheetml.queryTable+xml"/>
  <Override PartName="/xl/queryTables/queryTable40.xml" ContentType="application/vnd.openxmlformats-officedocument.spreadsheetml.queryTable+xml"/>
  <Override PartName="/xl/drawings/drawing10.xml" ContentType="application/vnd.openxmlformats-officedocument.drawing+xml"/>
  <Override PartName="/xl/queryTables/queryTable41.xml" ContentType="application/vnd.openxmlformats-officedocument.spreadsheetml.queryTable+xml"/>
  <Override PartName="/xl/queryTables/queryTable42.xml" ContentType="application/vnd.openxmlformats-officedocument.spreadsheetml.queryTable+xml"/>
  <Override PartName="/xl/drawings/drawing11.xml" ContentType="application/vnd.openxmlformats-officedocument.drawing+xml"/>
  <Override PartName="/xl/queryTables/queryTable43.xml" ContentType="application/vnd.openxmlformats-officedocument.spreadsheetml.queryTable+xml"/>
  <Override PartName="/xl/queryTables/queryTable44.xml" ContentType="application/vnd.openxmlformats-officedocument.spreadsheetml.queryTable+xml"/>
  <Override PartName="/xl/drawings/drawing12.xml" ContentType="application/vnd.openxmlformats-officedocument.drawing+xml"/>
  <Override PartName="/xl/queryTables/queryTable45.xml" ContentType="application/vnd.openxmlformats-officedocument.spreadsheetml.queryTable+xml"/>
  <Override PartName="/xl/queryTables/queryTable46.xml" ContentType="application/vnd.openxmlformats-officedocument.spreadsheetml.queryTable+xml"/>
  <Override PartName="/xl/drawings/drawing13.xml" ContentType="application/vnd.openxmlformats-officedocument.drawing+xml"/>
  <Override PartName="/xl/queryTables/queryTable47.xml" ContentType="application/vnd.openxmlformats-officedocument.spreadsheetml.queryTable+xml"/>
  <Override PartName="/xl/queryTables/queryTable48.xml" ContentType="application/vnd.openxmlformats-officedocument.spreadsheetml.queryTable+xml"/>
  <Override PartName="/xl/drawings/drawing14.xml" ContentType="application/vnd.openxmlformats-officedocument.drawing+xml"/>
  <Override PartName="/xl/queryTables/queryTable49.xml" ContentType="application/vnd.openxmlformats-officedocument.spreadsheetml.queryTable+xml"/>
  <Override PartName="/xl/queryTables/queryTable50.xml" ContentType="application/vnd.openxmlformats-officedocument.spreadsheetml.queryTable+xml"/>
  <Override PartName="/xl/drawings/drawing15.xml" ContentType="application/vnd.openxmlformats-officedocument.drawing+xml"/>
  <Override PartName="/xl/queryTables/queryTable51.xml" ContentType="application/vnd.openxmlformats-officedocument.spreadsheetml.queryTable+xml"/>
  <Override PartName="/xl/queryTables/queryTable52.xml" ContentType="application/vnd.openxmlformats-officedocument.spreadsheetml.queryTable+xml"/>
  <Override PartName="/xl/drawings/drawing16.xml" ContentType="application/vnd.openxmlformats-officedocument.drawing+xml"/>
  <Override PartName="/xl/queryTables/queryTable53.xml" ContentType="application/vnd.openxmlformats-officedocument.spreadsheetml.queryTable+xml"/>
  <Override PartName="/xl/queryTables/queryTable54.xml" ContentType="application/vnd.openxmlformats-officedocument.spreadsheetml.queryTable+xml"/>
  <Override PartName="/xl/queryTables/queryTable55.xml" ContentType="application/vnd.openxmlformats-officedocument.spreadsheetml.queryTable+xml"/>
  <Override PartName="/xl/drawings/drawing17.xml" ContentType="application/vnd.openxmlformats-officedocument.drawing+xml"/>
  <Override PartName="/xl/queryTables/queryTable56.xml" ContentType="application/vnd.openxmlformats-officedocument.spreadsheetml.queryTable+xml"/>
  <Override PartName="/xl/queryTables/queryTable57.xml" ContentType="application/vnd.openxmlformats-officedocument.spreadsheetml.queryTable+xml"/>
  <Override PartName="/xl/queryTables/queryTable58.xml" ContentType="application/vnd.openxmlformats-officedocument.spreadsheetml.queryTable+xml"/>
  <Override PartName="/xl/drawings/drawing18.xml" ContentType="application/vnd.openxmlformats-officedocument.drawing+xml"/>
  <Override PartName="/xl/queryTables/queryTable59.xml" ContentType="application/vnd.openxmlformats-officedocument.spreadsheetml.queryTable+xml"/>
  <Override PartName="/xl/queryTables/queryTable60.xml" ContentType="application/vnd.openxmlformats-officedocument.spreadsheetml.queryTable+xml"/>
  <Override PartName="/xl/drawings/drawing19.xml" ContentType="application/vnd.openxmlformats-officedocument.drawing+xml"/>
  <Override PartName="/xl/queryTables/queryTable61.xml" ContentType="application/vnd.openxmlformats-officedocument.spreadsheetml.queryTable+xml"/>
  <Override PartName="/xl/queryTables/queryTable62.xml" ContentType="application/vnd.openxmlformats-officedocument.spreadsheetml.queryTable+xml"/>
  <Override PartName="/xl/drawings/drawing20.xml" ContentType="application/vnd.openxmlformats-officedocument.drawing+xml"/>
  <Override PartName="/xl/queryTables/queryTable63.xml" ContentType="application/vnd.openxmlformats-officedocument.spreadsheetml.queryTable+xml"/>
  <Override PartName="/xl/queryTables/queryTable64.xml" ContentType="application/vnd.openxmlformats-officedocument.spreadsheetml.queryTable+xml"/>
  <Override PartName="/xl/drawings/drawing21.xml" ContentType="application/vnd.openxmlformats-officedocument.drawing+xml"/>
  <Override PartName="/xl/queryTables/queryTable65.xml" ContentType="application/vnd.openxmlformats-officedocument.spreadsheetml.queryTable+xml"/>
  <Override PartName="/xl/queryTables/queryTable66.xml" ContentType="application/vnd.openxmlformats-officedocument.spreadsheetml.queryTable+xml"/>
  <Override PartName="/xl/drawings/drawing22.xml" ContentType="application/vnd.openxmlformats-officedocument.drawing+xml"/>
  <Override PartName="/xl/queryTables/queryTable67.xml" ContentType="application/vnd.openxmlformats-officedocument.spreadsheetml.queryTable+xml"/>
  <Override PartName="/xl/queryTables/queryTable68.xml" ContentType="application/vnd.openxmlformats-officedocument.spreadsheetml.queryTable+xml"/>
  <Override PartName="/xl/queryTables/queryTable69.xml" ContentType="application/vnd.openxmlformats-officedocument.spreadsheetml.queryTable+xml"/>
  <Override PartName="/xl/drawings/drawing23.xml" ContentType="application/vnd.openxmlformats-officedocument.drawing+xml"/>
  <Override PartName="/xl/queryTables/queryTable70.xml" ContentType="application/vnd.openxmlformats-officedocument.spreadsheetml.queryTable+xml"/>
  <Override PartName="/xl/queryTables/queryTable71.xml" ContentType="application/vnd.openxmlformats-officedocument.spreadsheetml.queryTable+xml"/>
  <Override PartName="/xl/drawings/drawing24.xml" ContentType="application/vnd.openxmlformats-officedocument.drawing+xml"/>
  <Override PartName="/xl/queryTables/queryTable72.xml" ContentType="application/vnd.openxmlformats-officedocument.spreadsheetml.queryTable+xml"/>
  <Override PartName="/xl/queryTables/queryTable73.xml" ContentType="application/vnd.openxmlformats-officedocument.spreadsheetml.queryTable+xml"/>
  <Override PartName="/xl/queryTables/queryTable74.xml" ContentType="application/vnd.openxmlformats-officedocument.spreadsheetml.queryTable+xml"/>
  <Override PartName="/xl/drawings/drawing25.xml" ContentType="application/vnd.openxmlformats-officedocument.drawing+xml"/>
  <Override PartName="/xl/queryTables/queryTable75.xml" ContentType="application/vnd.openxmlformats-officedocument.spreadsheetml.queryTable+xml"/>
  <Override PartName="/xl/queryTables/queryTable76.xml" ContentType="application/vnd.openxmlformats-officedocument.spreadsheetml.queryTable+xml"/>
  <Override PartName="/xl/drawings/drawing26.xml" ContentType="application/vnd.openxmlformats-officedocument.drawing+xml"/>
  <Override PartName="/xl/queryTables/queryTable77.xml" ContentType="application/vnd.openxmlformats-officedocument.spreadsheetml.queryTable+xml"/>
  <Override PartName="/xl/queryTables/queryTable78.xml" ContentType="application/vnd.openxmlformats-officedocument.spreadsheetml.queryTable+xml"/>
  <Override PartName="/xl/drawings/drawing27.xml" ContentType="application/vnd.openxmlformats-officedocument.drawing+xml"/>
  <Override PartName="/xl/queryTables/queryTable79.xml" ContentType="application/vnd.openxmlformats-officedocument.spreadsheetml.queryTable+xml"/>
  <Override PartName="/xl/queryTables/queryTable80.xml" ContentType="application/vnd.openxmlformats-officedocument.spreadsheetml.queryTable+xml"/>
  <Override PartName="/xl/queryTables/queryTable81.xml" ContentType="application/vnd.openxmlformats-officedocument.spreadsheetml.queryTable+xml"/>
  <Override PartName="/xl/drawings/drawing28.xml" ContentType="application/vnd.openxmlformats-officedocument.drawing+xml"/>
  <Override PartName="/xl/queryTables/queryTable82.xml" ContentType="application/vnd.openxmlformats-officedocument.spreadsheetml.queryTable+xml"/>
  <Override PartName="/xl/queryTables/queryTable83.xml" ContentType="application/vnd.openxmlformats-officedocument.spreadsheetml.queryTable+xml"/>
  <Override PartName="/xl/drawings/drawing29.xml" ContentType="application/vnd.openxmlformats-officedocument.drawing+xml"/>
  <Override PartName="/xl/queryTables/queryTable84.xml" ContentType="application/vnd.openxmlformats-officedocument.spreadsheetml.queryTable+xml"/>
  <Override PartName="/xl/queryTables/queryTable85.xml" ContentType="application/vnd.openxmlformats-officedocument.spreadsheetml.queryTable+xml"/>
  <Override PartName="/xl/drawings/drawing30.xml" ContentType="application/vnd.openxmlformats-officedocument.drawing+xml"/>
  <Override PartName="/xl/queryTables/queryTable86.xml" ContentType="application/vnd.openxmlformats-officedocument.spreadsheetml.queryTable+xml"/>
  <Override PartName="/xl/queryTables/queryTable87.xml" ContentType="application/vnd.openxmlformats-officedocument.spreadsheetml.queryTable+xml"/>
  <Override PartName="/xl/queryTables/queryTable88.xml" ContentType="application/vnd.openxmlformats-officedocument.spreadsheetml.queryTable+xml"/>
  <Override PartName="/xl/queryTables/queryTable89.xml" ContentType="application/vnd.openxmlformats-officedocument.spreadsheetml.queryTable+xml"/>
  <Override PartName="/xl/queryTables/queryTable90.xml" ContentType="application/vnd.openxmlformats-officedocument.spreadsheetml.queryTable+xml"/>
  <Override PartName="/xl/queryTables/queryTable91.xml" ContentType="application/vnd.openxmlformats-officedocument.spreadsheetml.queryTable+xml"/>
  <Override PartName="/xl/drawings/drawing31.xml" ContentType="application/vnd.openxmlformats-officedocument.drawing+xml"/>
  <Override PartName="/xl/queryTables/queryTable92.xml" ContentType="application/vnd.openxmlformats-officedocument.spreadsheetml.queryTable+xml"/>
  <Override PartName="/xl/queryTables/queryTable93.xml" ContentType="application/vnd.openxmlformats-officedocument.spreadsheetml.queryTable+xml"/>
  <Override PartName="/xl/queryTables/queryTable94.xml" ContentType="application/vnd.openxmlformats-officedocument.spreadsheetml.queryTable+xml"/>
  <Override PartName="/xl/queryTables/queryTable95.xml" ContentType="application/vnd.openxmlformats-officedocument.spreadsheetml.queryTable+xml"/>
  <Override PartName="/xl/queryTables/queryTable96.xml" ContentType="application/vnd.openxmlformats-officedocument.spreadsheetml.queryTable+xml"/>
  <Override PartName="/xl/drawings/drawing32.xml" ContentType="application/vnd.openxmlformats-officedocument.drawing+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drawings/drawing33.xml" ContentType="application/vnd.openxmlformats-officedocument.drawing+xml"/>
  <Override PartName="/xl/queryTables/queryTable100.xml" ContentType="application/vnd.openxmlformats-officedocument.spreadsheetml.queryTable+xml"/>
  <Override PartName="/xl/queryTables/queryTable101.xml" ContentType="application/vnd.openxmlformats-officedocument.spreadsheetml.queryTable+xml"/>
  <Override PartName="/xl/queryTables/queryTable102.xml" ContentType="application/vnd.openxmlformats-officedocument.spreadsheetml.queryTable+xml"/>
  <Override PartName="/xl/queryTables/queryTable103.xml" ContentType="application/vnd.openxmlformats-officedocument.spreadsheetml.queryTable+xml"/>
  <Override PartName="/xl/queryTables/queryTable104.xml" ContentType="application/vnd.openxmlformats-officedocument.spreadsheetml.queryTable+xml"/>
  <Override PartName="/xl/queryTables/queryTable105.xml" ContentType="application/vnd.openxmlformats-officedocument.spreadsheetml.queryTable+xml"/>
  <Override PartName="/xl/queryTables/queryTable106.xml" ContentType="application/vnd.openxmlformats-officedocument.spreadsheetml.queryTable+xml"/>
  <Override PartName="/xl/drawings/drawing34.xml" ContentType="application/vnd.openxmlformats-officedocument.drawing+xml"/>
  <Override PartName="/xl/queryTables/queryTable107.xml" ContentType="application/vnd.openxmlformats-officedocument.spreadsheetml.queryTable+xml"/>
  <Override PartName="/xl/queryTables/queryTable108.xml" ContentType="application/vnd.openxmlformats-officedocument.spreadsheetml.queryTable+xml"/>
  <Override PartName="/xl/queryTables/queryTable109.xml" ContentType="application/vnd.openxmlformats-officedocument.spreadsheetml.queryTable+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drawings/drawing35.xml" ContentType="application/vnd.openxmlformats-officedocument.drawing+xml"/>
  <Override PartName="/xl/queryTables/queryTable113.xml" ContentType="application/vnd.openxmlformats-officedocument.spreadsheetml.queryTable+xml"/>
  <Override PartName="/xl/queryTables/queryTable114.xml" ContentType="application/vnd.openxmlformats-officedocument.spreadsheetml.queryTable+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queryTables/queryTable118.xml" ContentType="application/vnd.openxmlformats-officedocument.spreadsheetml.queryTable+xml"/>
  <Override PartName="/xl/drawings/drawing36.xml" ContentType="application/vnd.openxmlformats-officedocument.drawing+xml"/>
  <Override PartName="/xl/queryTables/queryTable119.xml" ContentType="application/vnd.openxmlformats-officedocument.spreadsheetml.queryTable+xml"/>
  <Override PartName="/xl/queryTables/queryTable120.xml" ContentType="application/vnd.openxmlformats-officedocument.spreadsheetml.queryTable+xml"/>
  <Override PartName="/xl/queryTables/queryTable121.xml" ContentType="application/vnd.openxmlformats-officedocument.spreadsheetml.queryTable+xml"/>
  <Override PartName="/xl/queryTables/queryTable122.xml" ContentType="application/vnd.openxmlformats-officedocument.spreadsheetml.queryTable+xml"/>
  <Override PartName="/xl/drawings/drawing37.xml" ContentType="application/vnd.openxmlformats-officedocument.drawing+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drawings/drawing38.xml" ContentType="application/vnd.openxmlformats-officedocument.drawing+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queryTables/queryTable130.xml" ContentType="application/vnd.openxmlformats-officedocument.spreadsheetml.queryTable+xml"/>
  <Override PartName="/xl/drawings/drawing39.xml" ContentType="application/vnd.openxmlformats-officedocument.drawing+xml"/>
  <Override PartName="/xl/queryTables/queryTable131.xml" ContentType="application/vnd.openxmlformats-officedocument.spreadsheetml.queryTable+xml"/>
  <Override PartName="/xl/queryTables/queryTable132.xml" ContentType="application/vnd.openxmlformats-officedocument.spreadsheetml.queryTable+xml"/>
  <Override PartName="/xl/queryTables/queryTable133.xml" ContentType="application/vnd.openxmlformats-officedocument.spreadsheetml.queryTable+xml"/>
  <Override PartName="/xl/drawings/drawing40.xml" ContentType="application/vnd.openxmlformats-officedocument.drawing+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queryTables/queryTable137.xml" ContentType="application/vnd.openxmlformats-officedocument.spreadsheetml.queryTable+xml"/>
  <Override PartName="/xl/drawings/drawing41.xml" ContentType="application/vnd.openxmlformats-officedocument.drawing+xml"/>
  <Override PartName="/xl/queryTables/queryTable138.xml" ContentType="application/vnd.openxmlformats-officedocument.spreadsheetml.queryTable+xml"/>
  <Override PartName="/xl/queryTables/queryTable139.xml" ContentType="application/vnd.openxmlformats-officedocument.spreadsheetml.queryTable+xml"/>
  <Override PartName="/xl/queryTables/queryTable140.xml" ContentType="application/vnd.openxmlformats-officedocument.spreadsheetml.queryTable+xml"/>
  <Override PartName="/xl/drawings/drawing42.xml" ContentType="application/vnd.openxmlformats-officedocument.drawing+xml"/>
  <Override PartName="/xl/queryTables/queryTable141.xml" ContentType="application/vnd.openxmlformats-officedocument.spreadsheetml.queryTable+xml"/>
  <Override PartName="/xl/drawings/drawing43.xml" ContentType="application/vnd.openxmlformats-officedocument.drawing+xml"/>
  <Override PartName="/xl/queryTables/queryTable142.xml" ContentType="application/vnd.openxmlformats-officedocument.spreadsheetml.queryTable+xml"/>
  <Override PartName="/xl/queryTables/queryTable143.xml" ContentType="application/vnd.openxmlformats-officedocument.spreadsheetml.queryTable+xml"/>
  <Override PartName="/xl/queryTables/queryTable144.xml" ContentType="application/vnd.openxmlformats-officedocument.spreadsheetml.queryTable+xml"/>
  <Override PartName="/xl/queryTables/queryTable145.xml" ContentType="application/vnd.openxmlformats-officedocument.spreadsheetml.queryTable+xml"/>
  <Override PartName="/xl/drawings/drawing44.xml" ContentType="application/vnd.openxmlformats-officedocument.drawing+xml"/>
  <Override PartName="/xl/queryTables/queryTable146.xml" ContentType="application/vnd.openxmlformats-officedocument.spreadsheetml.queryTable+xml"/>
  <Override PartName="/xl/queryTables/queryTable147.xml" ContentType="application/vnd.openxmlformats-officedocument.spreadsheetml.queryTable+xml"/>
  <Override PartName="/xl/queryTables/queryTable148.xml" ContentType="application/vnd.openxmlformats-officedocument.spreadsheetml.queryTable+xml"/>
  <Override PartName="/xl/queryTables/queryTable149.xml" ContentType="application/vnd.openxmlformats-officedocument.spreadsheetml.queryTable+xml"/>
  <Override PartName="/xl/drawings/drawing45.xml" ContentType="application/vnd.openxmlformats-officedocument.drawing+xml"/>
  <Override PartName="/xl/queryTables/queryTable150.xml" ContentType="application/vnd.openxmlformats-officedocument.spreadsheetml.queryTable+xml"/>
  <Override PartName="/xl/queryTables/queryTable151.xml" ContentType="application/vnd.openxmlformats-officedocument.spreadsheetml.queryTable+xml"/>
  <Override PartName="/xl/queryTables/queryTable152.xml" ContentType="application/vnd.openxmlformats-officedocument.spreadsheetml.queryTable+xml"/>
  <Override PartName="/xl/queryTables/queryTable15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Product\General\Z - Fact Sheet\2021 - 2022\January 2022\Files from Raja\Monthly Portflios\"/>
    </mc:Choice>
  </mc:AlternateContent>
  <xr:revisionPtr revIDLastSave="0" documentId="13_ncr:1_{09AF1BCF-E22B-4753-9C5D-138DD5F129E9}" xr6:coauthVersionLast="47" xr6:coauthVersionMax="47" xr10:uidLastSave="{00000000-0000-0000-0000-000000000000}"/>
  <bookViews>
    <workbookView xWindow="-120" yWindow="-120" windowWidth="20730" windowHeight="11160" xr2:uid="{00000000-000D-0000-FFFF-FFFF00000000}"/>
  </bookViews>
  <sheets>
    <sheet name="Index" sheetId="1" r:id="rId1"/>
    <sheet name="TATA Scheme Risk-O-Meters" sheetId="34" r:id="rId2"/>
    <sheet name="Dividend History" sheetId="33" r:id="rId3"/>
    <sheet name="TAF" sheetId="32" r:id="rId4"/>
    <sheet name="TBAF" sheetId="31" r:id="rId5"/>
    <sheet name="TMIF" sheetId="25" r:id="rId6"/>
    <sheet name="TMAOF" sheetId="11" r:id="rId7"/>
    <sheet name="TEGF" sheetId="21" r:id="rId8"/>
    <sheet name="TDIVYF" sheetId="27" r:id="rId9"/>
    <sheet name="TTOFE" sheetId="13" r:id="rId10"/>
    <sheet name="TEOF" sheetId="14" r:id="rId11"/>
    <sheet name="TINR" sheetId="12" r:id="rId12"/>
    <sheet name="TSCAPF" sheetId="4" r:id="rId13"/>
    <sheet name="TEQPEF" sheetId="26" r:id="rId14"/>
    <sheet name="TMCAPF" sheetId="23" r:id="rId15"/>
    <sheet name="TFEF" sheetId="22" r:id="rId16"/>
    <sheet name="TTSF96" sheetId="16" r:id="rId17"/>
    <sheet name="TBFSF" sheetId="30" r:id="rId18"/>
    <sheet name="TDIF" sheetId="28" r:id="rId19"/>
    <sheet name="TICF" sheetId="18" r:id="rId20"/>
    <sheet name="TIPHF" sheetId="17" r:id="rId21"/>
    <sheet name="TREF" sheetId="7" r:id="rId22"/>
    <sheet name="TISF" sheetId="15" r:id="rId23"/>
    <sheet name="TIFSA" sheetId="19" r:id="rId24"/>
    <sheet name="TIFNA" sheetId="20" r:id="rId25"/>
    <sheet name="TNPBETF" sheetId="9" r:id="rId26"/>
    <sheet name="TNETF" sheetId="10" r:id="rId27"/>
    <sheet name="TCS" sheetId="24" r:id="rId28"/>
    <sheet name="TYCF" sheetId="3" r:id="rId29"/>
    <sheet name="TQNTF" sheetId="8" r:id="rId30"/>
    <sheet name="TBCF" sheetId="29" r:id="rId31"/>
    <sheet name="TRSFP" sheetId="5" r:id="rId32"/>
    <sheet name="TRSFM" sheetId="6" r:id="rId33"/>
    <sheet name="TRSFC" sheetId="35" r:id="rId34"/>
    <sheet name="TLF" sheetId="36" r:id="rId35"/>
    <sheet name="TSTBF" sheetId="37" r:id="rId36"/>
    <sheet name="TFF" sheetId="38" r:id="rId37"/>
    <sheet name="TIPF" sheetId="39" r:id="rId38"/>
    <sheet name="TFRSTF" sheetId="40" r:id="rId39"/>
    <sheet name="TUSTF" sheetId="41" r:id="rId40"/>
    <sheet name="TFRF" sheetId="42" r:id="rId41"/>
    <sheet name="TCORPBF" sheetId="43" r:id="rId42"/>
    <sheet name="TIFA" sheetId="44" r:id="rId43"/>
    <sheet name="TGSFR" sheetId="45" r:id="rId44"/>
    <sheet name="TOF" sheetId="46" r:id="rId45"/>
    <sheet name="TDBF" sheetId="47" r:id="rId46"/>
    <sheet name="TBPSUF" sheetId="48" r:id="rId47"/>
    <sheet name="TFM56F" sheetId="49" r:id="rId48"/>
    <sheet name="TFM55F" sheetId="50" r:id="rId49"/>
    <sheet name="TFM55E" sheetId="51" r:id="rId50"/>
  </sheets>
  <definedNames>
    <definedName name="_xlnm._FilterDatabase" localSheetId="1" hidden="1">'TATA Scheme Risk-O-Meters'!#REF!</definedName>
    <definedName name="_IEF1" localSheetId="2">#REF!</definedName>
    <definedName name="_IEF1" localSheetId="1">#REF!</definedName>
    <definedName name="_IEF1">#REF!</definedName>
    <definedName name="_IEF2" localSheetId="2">#REF!</definedName>
    <definedName name="_IEF2" localSheetId="1">#REF!</definedName>
    <definedName name="_IEF2">#REF!</definedName>
    <definedName name="AAA" localSheetId="2">#REF!</definedName>
    <definedName name="AAA" localSheetId="1">#REF!</definedName>
    <definedName name="AAA">#REF!</definedName>
    <definedName name="h" localSheetId="2">#REF!</definedName>
    <definedName name="h" localSheetId="1">#REF!</definedName>
    <definedName name="h">#REF!</definedName>
    <definedName name="IEF" localSheetId="2">#REF!</definedName>
    <definedName name="IEF" localSheetId="1">#REF!</definedName>
    <definedName name="IEF">#REF!</definedName>
    <definedName name="Main_Sheet" localSheetId="0">Index!$A$2:$C$47</definedName>
    <definedName name="raja" localSheetId="2">#REF!</definedName>
    <definedName name="raja" localSheetId="1">#REF!</definedName>
    <definedName name="raja">#REF!</definedName>
    <definedName name="TAF" localSheetId="46">#REF!</definedName>
    <definedName name="TAF" localSheetId="41">#REF!</definedName>
    <definedName name="TAF" localSheetId="45">#REF!</definedName>
    <definedName name="TAF" localSheetId="36">#REF!</definedName>
    <definedName name="TAF" localSheetId="49">#REF!</definedName>
    <definedName name="TAF" localSheetId="48">#REF!</definedName>
    <definedName name="TAF" localSheetId="47">#REF!</definedName>
    <definedName name="TAF" localSheetId="40">#REF!</definedName>
    <definedName name="TAF" localSheetId="38">#REF!</definedName>
    <definedName name="TAF" localSheetId="43">#REF!</definedName>
    <definedName name="TAF" localSheetId="42">#REF!</definedName>
    <definedName name="TAF" localSheetId="37">#REF!</definedName>
    <definedName name="TAF" localSheetId="34">#REF!</definedName>
    <definedName name="TAF" localSheetId="44">#REF!</definedName>
    <definedName name="TAF" localSheetId="33">#REF!</definedName>
    <definedName name="TAF" localSheetId="35">#REF!</definedName>
    <definedName name="TAF" localSheetId="39">#REF!</definedName>
    <definedName name="TAF">TAF!$B$1</definedName>
    <definedName name="TAF_Debt_Related" localSheetId="3">TAF!$B$314:$H$325</definedName>
    <definedName name="TAF_EQ" localSheetId="3">TAF!$B$13:$I$153</definedName>
    <definedName name="TAF_EQ_Related" localSheetId="3">TAF!$B$154:$I$291</definedName>
    <definedName name="TAF_FD" localSheetId="3">TAF!$B$341:$H$343</definedName>
    <definedName name="TAF_GOV_SEC" localSheetId="3">TAF!$B$293:$H$312</definedName>
    <definedName name="TAF_MM" localSheetId="3">TAF!$B$327:$H$334</definedName>
    <definedName name="TAFNAV" localSheetId="3">TAF!$B$358:$B$365</definedName>
    <definedName name="TBAF" localSheetId="46">#REF!</definedName>
    <definedName name="TBAF" localSheetId="41">#REF!</definedName>
    <definedName name="TBAF" localSheetId="45">#REF!</definedName>
    <definedName name="TBAF" localSheetId="36">#REF!</definedName>
    <definedName name="TBAF" localSheetId="49">#REF!</definedName>
    <definedName name="TBAF" localSheetId="48">#REF!</definedName>
    <definedName name="TBAF" localSheetId="47">#REF!</definedName>
    <definedName name="TBAF" localSheetId="40">#REF!</definedName>
    <definedName name="TBAF" localSheetId="38">#REF!</definedName>
    <definedName name="TBAF" localSheetId="43">#REF!</definedName>
    <definedName name="TBAF" localSheetId="42">#REF!</definedName>
    <definedName name="TBAF" localSheetId="37">#REF!</definedName>
    <definedName name="TBAF" localSheetId="34">#REF!</definedName>
    <definedName name="TBAF" localSheetId="44">#REF!</definedName>
    <definedName name="TBAF" localSheetId="33">#REF!</definedName>
    <definedName name="TBAF" localSheetId="35">#REF!</definedName>
    <definedName name="TBAF" localSheetId="39">#REF!</definedName>
    <definedName name="TBAF">TBAF!$B$1</definedName>
    <definedName name="TBAF_Debt_Related" localSheetId="4">TBAF!$B$145:$H$183</definedName>
    <definedName name="TBAF_EQ" localSheetId="4">TBAF!$B$13:$I$87</definedName>
    <definedName name="TBAF_EQ_Related" localSheetId="4">TBAF!$B$88:$I$120</definedName>
    <definedName name="TBAF_FD" localSheetId="4">TBAF!$B$193:$H$194</definedName>
    <definedName name="TBAF_GOV_SEC" localSheetId="4">TBAF!$B$127:$H$143</definedName>
    <definedName name="TBAF_MM" localSheetId="4">TBAF!$B$185:$H$188</definedName>
    <definedName name="TBAFNAV" localSheetId="4">TBAF!$B$210:$B$217</definedName>
    <definedName name="TBCF" localSheetId="46">#REF!</definedName>
    <definedName name="TBCF" localSheetId="41">#REF!</definedName>
    <definedName name="TBCF" localSheetId="45">#REF!</definedName>
    <definedName name="TBCF" localSheetId="36">#REF!</definedName>
    <definedName name="TBCF" localSheetId="49">#REF!</definedName>
    <definedName name="TBCF" localSheetId="48">#REF!</definedName>
    <definedName name="TBCF" localSheetId="47">#REF!</definedName>
    <definedName name="TBCF" localSheetId="40">#REF!</definedName>
    <definedName name="TBCF" localSheetId="38">#REF!</definedName>
    <definedName name="TBCF" localSheetId="43">#REF!</definedName>
    <definedName name="TBCF" localSheetId="42">#REF!</definedName>
    <definedName name="TBCF" localSheetId="37">#REF!</definedName>
    <definedName name="TBCF" localSheetId="34">#REF!</definedName>
    <definedName name="TBCF" localSheetId="44">#REF!</definedName>
    <definedName name="TBCF" localSheetId="33">#REF!</definedName>
    <definedName name="TBCF" localSheetId="35">#REF!</definedName>
    <definedName name="TBCF" localSheetId="39">#REF!</definedName>
    <definedName name="TBCF">TBCF!$B$1</definedName>
    <definedName name="TBCF_EQ" localSheetId="30">TBCF!$B$13:$I$63</definedName>
    <definedName name="TBCF_EQ_FU_Related" localSheetId="30">TBCF!#REF!</definedName>
    <definedName name="TBCFNAV" localSheetId="30">TBCF!$B$82:$B$85</definedName>
    <definedName name="TBFSF" localSheetId="46">#REF!</definedName>
    <definedName name="TBFSF" localSheetId="41">#REF!</definedName>
    <definedName name="TBFSF" localSheetId="45">#REF!</definedName>
    <definedName name="TBFSF" localSheetId="36">#REF!</definedName>
    <definedName name="TBFSF" localSheetId="49">#REF!</definedName>
    <definedName name="TBFSF" localSheetId="48">#REF!</definedName>
    <definedName name="TBFSF" localSheetId="47">#REF!</definedName>
    <definedName name="TBFSF" localSheetId="40">#REF!</definedName>
    <definedName name="TBFSF" localSheetId="38">#REF!</definedName>
    <definedName name="TBFSF" localSheetId="43">#REF!</definedName>
    <definedName name="TBFSF" localSheetId="42">#REF!</definedName>
    <definedName name="TBFSF" localSheetId="37">#REF!</definedName>
    <definedName name="TBFSF" localSheetId="34">#REF!</definedName>
    <definedName name="TBFSF" localSheetId="44">#REF!</definedName>
    <definedName name="TBFSF" localSheetId="33">#REF!</definedName>
    <definedName name="TBFSF" localSheetId="35">#REF!</definedName>
    <definedName name="TBFSF" localSheetId="39">#REF!</definedName>
    <definedName name="TBFSF">TBFSF!$B$1</definedName>
    <definedName name="TBFSF_EQ" localSheetId="17">TBFSF!$B$13:$I$40</definedName>
    <definedName name="TBFSFNAV" localSheetId="17">TBFSF!$B$54:$B$61</definedName>
    <definedName name="TBPSUF" localSheetId="1">#REF!</definedName>
    <definedName name="TBPSUF" localSheetId="46">TBPSUF!$B$1</definedName>
    <definedName name="TBPSUF">#REF!</definedName>
    <definedName name="TBPSUF_Debt_Related" localSheetId="46">TBPSUF!$B$54:$H$70</definedName>
    <definedName name="TBPSUF_GOV_SEC" localSheetId="46">TBPSUF!$B$22:$H$52</definedName>
    <definedName name="TBPSUF_MM" localSheetId="46">TBPSUF!$B$72:$H$73</definedName>
    <definedName name="TBPSUFNAV" localSheetId="46">TBPSUF!$B$87:$B$94</definedName>
    <definedName name="TCF" localSheetId="2">#REF!</definedName>
    <definedName name="TCF" localSheetId="1">#REF!</definedName>
    <definedName name="TCF" localSheetId="46">#REF!</definedName>
    <definedName name="TCF" localSheetId="41">#REF!</definedName>
    <definedName name="TCF" localSheetId="45">#REF!</definedName>
    <definedName name="TCF" localSheetId="36">#REF!</definedName>
    <definedName name="TCF" localSheetId="49">#REF!</definedName>
    <definedName name="TCF" localSheetId="48">#REF!</definedName>
    <definedName name="TCF" localSheetId="47">#REF!</definedName>
    <definedName name="TCF" localSheetId="40">#REF!</definedName>
    <definedName name="TCF" localSheetId="38">#REF!</definedName>
    <definedName name="TCF" localSheetId="43">#REF!</definedName>
    <definedName name="TCF" localSheetId="42">#REF!</definedName>
    <definedName name="TCF" localSheetId="37">#REF!</definedName>
    <definedName name="TCF" localSheetId="34">#REF!</definedName>
    <definedName name="TCF" localSheetId="44">#REF!</definedName>
    <definedName name="TCF" localSheetId="33">#REF!</definedName>
    <definedName name="TCF" localSheetId="35">#REF!</definedName>
    <definedName name="TCF" localSheetId="39">#REF!</definedName>
    <definedName name="TCF">#REF!</definedName>
    <definedName name="TCF_EQDetails" localSheetId="2">#REF!</definedName>
    <definedName name="TCF_EQDetails" localSheetId="1">#REF!</definedName>
    <definedName name="TCF_EQDetails">#REF!</definedName>
    <definedName name="TCORPBF" localSheetId="1">#REF!</definedName>
    <definedName name="TCORPBF" localSheetId="41">TCORPBF!$B$1</definedName>
    <definedName name="TCORPBF">#REF!</definedName>
    <definedName name="TCORPBF_Debt_Related" localSheetId="41">TCORPBF!$B$29:$H$40</definedName>
    <definedName name="TCORPBF_GOV_SEC" localSheetId="41">TCORPBF!$B$22:$H$27</definedName>
    <definedName name="TCORPBFNAV" localSheetId="41">TCORPBF!$B$53:$B$60</definedName>
    <definedName name="TCPF1" localSheetId="2">#REF!</definedName>
    <definedName name="TCPF1" localSheetId="1">#REF!</definedName>
    <definedName name="TCPF1" localSheetId="46">#REF!</definedName>
    <definedName name="TCPF1" localSheetId="41">#REF!</definedName>
    <definedName name="TCPF1" localSheetId="45">#REF!</definedName>
    <definedName name="TCPF1" localSheetId="36">#REF!</definedName>
    <definedName name="TCPF1" localSheetId="49">#REF!</definedName>
    <definedName name="TCPF1" localSheetId="48">#REF!</definedName>
    <definedName name="TCPF1" localSheetId="47">#REF!</definedName>
    <definedName name="TCPF1" localSheetId="40">#REF!</definedName>
    <definedName name="TCPF1" localSheetId="38">#REF!</definedName>
    <definedName name="TCPF1" localSheetId="43">#REF!</definedName>
    <definedName name="TCPF1" localSheetId="42">#REF!</definedName>
    <definedName name="TCPF1" localSheetId="37">#REF!</definedName>
    <definedName name="TCPF1" localSheetId="34">#REF!</definedName>
    <definedName name="TCPF1" localSheetId="44">#REF!</definedName>
    <definedName name="TCPF1" localSheetId="33">#REF!</definedName>
    <definedName name="TCPF1" localSheetId="35">#REF!</definedName>
    <definedName name="TCPF1" localSheetId="39">#REF!</definedName>
    <definedName name="TCPF1">#REF!</definedName>
    <definedName name="TCPF2" localSheetId="2">#REF!</definedName>
    <definedName name="TCPF2" localSheetId="1">#REF!</definedName>
    <definedName name="TCPF2">#REF!</definedName>
    <definedName name="TCS" localSheetId="46">#REF!</definedName>
    <definedName name="TCS" localSheetId="41">#REF!</definedName>
    <definedName name="TCS" localSheetId="45">#REF!</definedName>
    <definedName name="TCS" localSheetId="36">#REF!</definedName>
    <definedName name="TCS" localSheetId="49">#REF!</definedName>
    <definedName name="TCS" localSheetId="48">#REF!</definedName>
    <definedName name="TCS" localSheetId="47">#REF!</definedName>
    <definedName name="TCS" localSheetId="40">#REF!</definedName>
    <definedName name="TCS" localSheetId="38">#REF!</definedName>
    <definedName name="TCS" localSheetId="43">#REF!</definedName>
    <definedName name="TCS" localSheetId="42">#REF!</definedName>
    <definedName name="TCS" localSheetId="37">#REF!</definedName>
    <definedName name="TCS" localSheetId="34">#REF!</definedName>
    <definedName name="TCS" localSheetId="44">#REF!</definedName>
    <definedName name="TCS" localSheetId="33">#REF!</definedName>
    <definedName name="TCS" localSheetId="35">#REF!</definedName>
    <definedName name="TCS" localSheetId="39">#REF!</definedName>
    <definedName name="TCS">TCS!$B$1</definedName>
    <definedName name="TCS_EQ" localSheetId="27">TCS!$B$13:$I$68</definedName>
    <definedName name="TCSNAV" localSheetId="27">TCS!$B$81:$B$88</definedName>
    <definedName name="TDAF2A" localSheetId="2">#REF!</definedName>
    <definedName name="TDAF2A" localSheetId="1">#REF!</definedName>
    <definedName name="TDAF2A" localSheetId="46">#REF!</definedName>
    <definedName name="TDAF2A" localSheetId="41">#REF!</definedName>
    <definedName name="TDAF2A" localSheetId="45">#REF!</definedName>
    <definedName name="TDAF2A" localSheetId="36">#REF!</definedName>
    <definedName name="TDAF2A" localSheetId="49">#REF!</definedName>
    <definedName name="TDAF2A" localSheetId="48">#REF!</definedName>
    <definedName name="TDAF2A" localSheetId="47">#REF!</definedName>
    <definedName name="TDAF2A" localSheetId="40">#REF!</definedName>
    <definedName name="TDAF2A" localSheetId="38">#REF!</definedName>
    <definedName name="TDAF2A" localSheetId="43">#REF!</definedName>
    <definedName name="TDAF2A" localSheetId="42">#REF!</definedName>
    <definedName name="TDAF2A" localSheetId="37">#REF!</definedName>
    <definedName name="TDAF2A" localSheetId="34">#REF!</definedName>
    <definedName name="TDAF2A" localSheetId="44">#REF!</definedName>
    <definedName name="TDAF2A" localSheetId="33">#REF!</definedName>
    <definedName name="TDAF2A" localSheetId="35">#REF!</definedName>
    <definedName name="TDAF2A" localSheetId="39">#REF!</definedName>
    <definedName name="TDAF2A">#REF!</definedName>
    <definedName name="TDAF2B" localSheetId="2">#REF!</definedName>
    <definedName name="TDAF2B" localSheetId="1">#REF!</definedName>
    <definedName name="TDAF2B">#REF!</definedName>
    <definedName name="TDAF2C" localSheetId="2">#REF!</definedName>
    <definedName name="TDAF2C" localSheetId="1">#REF!</definedName>
    <definedName name="TDAF2C">#REF!</definedName>
    <definedName name="TDAF3A" localSheetId="2">#REF!</definedName>
    <definedName name="TDAF3A" localSheetId="1">#REF!</definedName>
    <definedName name="TDAF3A">#REF!</definedName>
    <definedName name="TDAFA" localSheetId="2">#REF!</definedName>
    <definedName name="TDAFA" localSheetId="1">#REF!</definedName>
    <definedName name="TDAFA">#REF!</definedName>
    <definedName name="TDAFB" localSheetId="2">#REF!</definedName>
    <definedName name="TDAFB" localSheetId="1">#REF!</definedName>
    <definedName name="TDAFB">#REF!</definedName>
    <definedName name="TDAFC" localSheetId="2">#REF!</definedName>
    <definedName name="TDAFC" localSheetId="1">#REF!</definedName>
    <definedName name="TDAFC">#REF!</definedName>
    <definedName name="TDBF" localSheetId="1">#REF!</definedName>
    <definedName name="TDBF" localSheetId="45">TDBF!$B$1</definedName>
    <definedName name="TDBF">#REF!</definedName>
    <definedName name="TDBF_Debt_Related" localSheetId="45">TDBF!$B$29:$H$36</definedName>
    <definedName name="TDBF_GOV_SEC" localSheetId="45">TDBF!$B$22:$H$27</definedName>
    <definedName name="TDBF_MM" localSheetId="45">TDBF!$B$38:$H$39</definedName>
    <definedName name="TDBFNAV" localSheetId="45">TDBF!$B$52:$B$59</definedName>
    <definedName name="TDIF" localSheetId="46">#REF!</definedName>
    <definedName name="TDIF" localSheetId="41">#REF!</definedName>
    <definedName name="TDIF" localSheetId="45">#REF!</definedName>
    <definedName name="TDIF" localSheetId="36">#REF!</definedName>
    <definedName name="TDIF" localSheetId="49">#REF!</definedName>
    <definedName name="TDIF" localSheetId="48">#REF!</definedName>
    <definedName name="TDIF" localSheetId="47">#REF!</definedName>
    <definedName name="TDIF" localSheetId="40">#REF!</definedName>
    <definedName name="TDIF" localSheetId="38">#REF!</definedName>
    <definedName name="TDIF" localSheetId="43">#REF!</definedName>
    <definedName name="TDIF" localSheetId="42">#REF!</definedName>
    <definedName name="TDIF" localSheetId="37">#REF!</definedName>
    <definedName name="TDIF" localSheetId="34">#REF!</definedName>
    <definedName name="TDIF" localSheetId="44">#REF!</definedName>
    <definedName name="TDIF" localSheetId="33">#REF!</definedName>
    <definedName name="TDIF" localSheetId="35">#REF!</definedName>
    <definedName name="TDIF" localSheetId="39">#REF!</definedName>
    <definedName name="TDIF">TDIF!$B$1</definedName>
    <definedName name="TDIF_EQ" localSheetId="18">TDIF!$B$13:$I$49</definedName>
    <definedName name="TDIF_Foreign_Units" localSheetId="18">TDIF!$B$51:$H$61</definedName>
    <definedName name="TDIFNAV" localSheetId="18">TDIF!$B$76:$B$83</definedName>
    <definedName name="TDIVYF" localSheetId="46">#REF!</definedName>
    <definedName name="TDIVYF" localSheetId="41">#REF!</definedName>
    <definedName name="TDIVYF" localSheetId="45">#REF!</definedName>
    <definedName name="TDIVYF" localSheetId="36">#REF!</definedName>
    <definedName name="TDIVYF" localSheetId="49">#REF!</definedName>
    <definedName name="TDIVYF" localSheetId="48">#REF!</definedName>
    <definedName name="TDIVYF" localSheetId="47">#REF!</definedName>
    <definedName name="TDIVYF" localSheetId="40">#REF!</definedName>
    <definedName name="TDIVYF" localSheetId="38">#REF!</definedName>
    <definedName name="TDIVYF" localSheetId="43">#REF!</definedName>
    <definedName name="TDIVYF" localSheetId="42">#REF!</definedName>
    <definedName name="TDIVYF" localSheetId="37">#REF!</definedName>
    <definedName name="TDIVYF" localSheetId="34">#REF!</definedName>
    <definedName name="TDIVYF" localSheetId="44">#REF!</definedName>
    <definedName name="TDIVYF" localSheetId="33">#REF!</definedName>
    <definedName name="TDIVYF" localSheetId="35">#REF!</definedName>
    <definedName name="TDIVYF" localSheetId="39">#REF!</definedName>
    <definedName name="TDIVYF">TDIVYF!$B$1</definedName>
    <definedName name="TDIVYF_Debt_Related" localSheetId="8">TDIVYF!$B$73:$H$74</definedName>
    <definedName name="TDIVYF_EQ" localSheetId="8">TDIVYF!$B$13:$I$65</definedName>
    <definedName name="TDIVYF_GOV_SEC" localSheetId="8">TDIVYF!$B$67:$H$71</definedName>
    <definedName name="TDIVYFNAV" localSheetId="8">TDIVYF!$B$89:$B$96</definedName>
    <definedName name="TDYF" localSheetId="2">#REF!</definedName>
    <definedName name="TDYF" localSheetId="1">#REF!</definedName>
    <definedName name="TDYF" localSheetId="46">#REF!</definedName>
    <definedName name="TDYF" localSheetId="41">#REF!</definedName>
    <definedName name="TDYF" localSheetId="45">#REF!</definedName>
    <definedName name="TDYF" localSheetId="36">#REF!</definedName>
    <definedName name="TDYF" localSheetId="49">#REF!</definedName>
    <definedName name="TDYF" localSheetId="48">#REF!</definedName>
    <definedName name="TDYF" localSheetId="47">#REF!</definedName>
    <definedName name="TDYF" localSheetId="40">#REF!</definedName>
    <definedName name="TDYF" localSheetId="38">#REF!</definedName>
    <definedName name="TDYF" localSheetId="43">#REF!</definedName>
    <definedName name="TDYF" localSheetId="42">#REF!</definedName>
    <definedName name="TDYF" localSheetId="37">#REF!</definedName>
    <definedName name="TDYF" localSheetId="34">#REF!</definedName>
    <definedName name="TDYF" localSheetId="44">#REF!</definedName>
    <definedName name="TDYF" localSheetId="33">#REF!</definedName>
    <definedName name="TDYF" localSheetId="35">#REF!</definedName>
    <definedName name="TDYF" localSheetId="39">#REF!</definedName>
    <definedName name="TDYF">#REF!</definedName>
    <definedName name="TEGF" localSheetId="46">#REF!</definedName>
    <definedName name="TEGF" localSheetId="41">#REF!</definedName>
    <definedName name="TEGF" localSheetId="45">#REF!</definedName>
    <definedName name="TEGF" localSheetId="36">#REF!</definedName>
    <definedName name="TEGF" localSheetId="49">#REF!</definedName>
    <definedName name="TEGF" localSheetId="48">#REF!</definedName>
    <definedName name="TEGF" localSheetId="47">#REF!</definedName>
    <definedName name="TEGF" localSheetId="40">#REF!</definedName>
    <definedName name="TEGF" localSheetId="38">#REF!</definedName>
    <definedName name="TEGF" localSheetId="43">#REF!</definedName>
    <definedName name="TEGF" localSheetId="42">#REF!</definedName>
    <definedName name="TEGF" localSheetId="37">#REF!</definedName>
    <definedName name="TEGF" localSheetId="34">#REF!</definedName>
    <definedName name="TEGF" localSheetId="44">#REF!</definedName>
    <definedName name="TEGF" localSheetId="33">#REF!</definedName>
    <definedName name="TEGF" localSheetId="35">#REF!</definedName>
    <definedName name="TEGF" localSheetId="39">#REF!</definedName>
    <definedName name="TEGF">TEGF!$B$1</definedName>
    <definedName name="TEGF_Debt_Related" localSheetId="7">TEGF!$B$69:$H$90</definedName>
    <definedName name="TEGF_EQ" localSheetId="7">TEGF!$B$14:$I$50</definedName>
    <definedName name="TEGF_GOV_SEC" localSheetId="7">TEGF!$B$52:$H$67</definedName>
    <definedName name="TEGF_MM" localSheetId="7">TEGF!$B$92:$H$97</definedName>
    <definedName name="TEGF_Mutual_F_Units" localSheetId="7">TEGF!#REF!</definedName>
    <definedName name="TEGFNAV" localSheetId="7">TEGF!$B$116:$B$127</definedName>
    <definedName name="TEMF" localSheetId="2">#REF!</definedName>
    <definedName name="TEMF" localSheetId="1">#REF!</definedName>
    <definedName name="TEMF" localSheetId="46">#REF!</definedName>
    <definedName name="TEMF" localSheetId="41">#REF!</definedName>
    <definedName name="TEMF" localSheetId="45">#REF!</definedName>
    <definedName name="TEMF" localSheetId="36">#REF!</definedName>
    <definedName name="TEMF" localSheetId="49">#REF!</definedName>
    <definedName name="TEMF" localSheetId="48">#REF!</definedName>
    <definedName name="TEMF" localSheetId="47">#REF!</definedName>
    <definedName name="TEMF" localSheetId="40">#REF!</definedName>
    <definedName name="TEMF" localSheetId="38">#REF!</definedName>
    <definedName name="TEMF" localSheetId="43">#REF!</definedName>
    <definedName name="TEMF" localSheetId="42">#REF!</definedName>
    <definedName name="TEMF" localSheetId="37">#REF!</definedName>
    <definedName name="TEMF" localSheetId="34">#REF!</definedName>
    <definedName name="TEMF" localSheetId="44">#REF!</definedName>
    <definedName name="TEMF" localSheetId="33">#REF!</definedName>
    <definedName name="TEMF" localSheetId="35">#REF!</definedName>
    <definedName name="TEMF" localSheetId="39">#REF!</definedName>
    <definedName name="TEMF">#REF!</definedName>
    <definedName name="TEOF" localSheetId="46">#REF!</definedName>
    <definedName name="TEOF" localSheetId="41">#REF!</definedName>
    <definedName name="TEOF" localSheetId="45">#REF!</definedName>
    <definedName name="TEOF" localSheetId="36">#REF!</definedName>
    <definedName name="TEOF" localSheetId="49">#REF!</definedName>
    <definedName name="TEOF" localSheetId="48">#REF!</definedName>
    <definedName name="TEOF" localSheetId="47">#REF!</definedName>
    <definedName name="TEOF" localSheetId="40">#REF!</definedName>
    <definedName name="TEOF" localSheetId="38">#REF!</definedName>
    <definedName name="TEOF" localSheetId="43">#REF!</definedName>
    <definedName name="TEOF" localSheetId="42">#REF!</definedName>
    <definedName name="TEOF" localSheetId="37">#REF!</definedName>
    <definedName name="TEOF" localSheetId="34">#REF!</definedName>
    <definedName name="TEOF" localSheetId="44">#REF!</definedName>
    <definedName name="TEOF" localSheetId="33">#REF!</definedName>
    <definedName name="TEOF" localSheetId="35">#REF!</definedName>
    <definedName name="TEOF" localSheetId="39">#REF!</definedName>
    <definedName name="TEOF">TEOF!$B$1</definedName>
    <definedName name="TEOF_EQ" localSheetId="10">TEOF!$B$13:$I$56</definedName>
    <definedName name="TEOF_EQ_FU_Related" localSheetId="10">TEOF!#REF!</definedName>
    <definedName name="TEOFNAV" localSheetId="10">TEOF!$B$71:$B$78</definedName>
    <definedName name="TEQPEF" localSheetId="46">#REF!</definedName>
    <definedName name="TEQPEF" localSheetId="41">#REF!</definedName>
    <definedName name="TEQPEF" localSheetId="45">#REF!</definedName>
    <definedName name="TEQPEF" localSheetId="36">#REF!</definedName>
    <definedName name="TEQPEF" localSheetId="49">#REF!</definedName>
    <definedName name="TEQPEF" localSheetId="48">#REF!</definedName>
    <definedName name="TEQPEF" localSheetId="47">#REF!</definedName>
    <definedName name="TEQPEF" localSheetId="40">#REF!</definedName>
    <definedName name="TEQPEF" localSheetId="38">#REF!</definedName>
    <definedName name="TEQPEF" localSheetId="43">#REF!</definedName>
    <definedName name="TEQPEF" localSheetId="42">#REF!</definedName>
    <definedName name="TEQPEF" localSheetId="37">#REF!</definedName>
    <definedName name="TEQPEF" localSheetId="34">#REF!</definedName>
    <definedName name="TEQPEF" localSheetId="44">#REF!</definedName>
    <definedName name="TEQPEF" localSheetId="33">#REF!</definedName>
    <definedName name="TEQPEF" localSheetId="35">#REF!</definedName>
    <definedName name="TEQPEF" localSheetId="39">#REF!</definedName>
    <definedName name="TEQPEF">TEQPEF!$B$1</definedName>
    <definedName name="TEQPEF_EQ" localSheetId="13">TEQPEF!$B$13:$I$52</definedName>
    <definedName name="TEQPEFNAV" localSheetId="13">TEQPEF!$B$67:$B$78</definedName>
    <definedName name="TFEF" localSheetId="46">#REF!</definedName>
    <definedName name="TFEF" localSheetId="41">#REF!</definedName>
    <definedName name="TFEF" localSheetId="45">#REF!</definedName>
    <definedName name="TFEF" localSheetId="36">#REF!</definedName>
    <definedName name="TFEF" localSheetId="49">#REF!</definedName>
    <definedName name="TFEF" localSheetId="48">#REF!</definedName>
    <definedName name="TFEF" localSheetId="47">#REF!</definedName>
    <definedName name="TFEF" localSheetId="40">#REF!</definedName>
    <definedName name="TFEF" localSheetId="38">#REF!</definedName>
    <definedName name="TFEF" localSheetId="43">#REF!</definedName>
    <definedName name="TFEF" localSheetId="42">#REF!</definedName>
    <definedName name="TFEF" localSheetId="37">#REF!</definedName>
    <definedName name="TFEF" localSheetId="34">#REF!</definedName>
    <definedName name="TFEF" localSheetId="44">#REF!</definedName>
    <definedName name="TFEF" localSheetId="33">#REF!</definedName>
    <definedName name="TFEF" localSheetId="35">#REF!</definedName>
    <definedName name="TFEF" localSheetId="39">#REF!</definedName>
    <definedName name="TFEF">TFEF!$B$1</definedName>
    <definedName name="TFEF_EQ" localSheetId="15">TFEF!$B$13:$I$42</definedName>
    <definedName name="TFEFNAV" localSheetId="15">TFEF!$B$56:$B$63</definedName>
    <definedName name="TFF" localSheetId="1">#REF!</definedName>
    <definedName name="TFF" localSheetId="36">TFF!$B$1</definedName>
    <definedName name="TFF">#REF!</definedName>
    <definedName name="TFF_Debt_Related" localSheetId="36">TFF!$B$35:$H$70</definedName>
    <definedName name="TFF_GOV_SEC" localSheetId="36">TFF!$B$22:$H$33</definedName>
    <definedName name="TFF_MM" localSheetId="36">TFF!$B$72:$H$93</definedName>
    <definedName name="TFFNAV" localSheetId="36">TFF!$B$106:$B$121</definedName>
    <definedName name="TFFSP1" localSheetId="2">#REF!</definedName>
    <definedName name="TFFSP1" localSheetId="1">#REF!</definedName>
    <definedName name="TFFSP1" localSheetId="46">#REF!</definedName>
    <definedName name="TFFSP1" localSheetId="41">#REF!</definedName>
    <definedName name="TFFSP1" localSheetId="45">#REF!</definedName>
    <definedName name="TFFSP1" localSheetId="36">#REF!</definedName>
    <definedName name="TFFSP1" localSheetId="49">#REF!</definedName>
    <definedName name="TFFSP1" localSheetId="48">#REF!</definedName>
    <definedName name="TFFSP1" localSheetId="47">#REF!</definedName>
    <definedName name="TFFSP1" localSheetId="40">#REF!</definedName>
    <definedName name="TFFSP1" localSheetId="38">#REF!</definedName>
    <definedName name="TFFSP1" localSheetId="43">#REF!</definedName>
    <definedName name="TFFSP1" localSheetId="42">#REF!</definedName>
    <definedName name="TFFSP1" localSheetId="37">#REF!</definedName>
    <definedName name="TFFSP1" localSheetId="34">#REF!</definedName>
    <definedName name="TFFSP1" localSheetId="44">#REF!</definedName>
    <definedName name="TFFSP1" localSheetId="33">#REF!</definedName>
    <definedName name="TFFSP1" localSheetId="35">#REF!</definedName>
    <definedName name="TFFSP1" localSheetId="39">#REF!</definedName>
    <definedName name="TFFSP1">#REF!</definedName>
    <definedName name="TFFSP1_Debt_Related" localSheetId="36">TFF!$B$136:$H$140</definedName>
    <definedName name="TFFSP1NAV" localSheetId="36">TFF!$B$152:$B$167</definedName>
    <definedName name="TFHA20" localSheetId="2">#REF!</definedName>
    <definedName name="TFHA20" localSheetId="1">#REF!</definedName>
    <definedName name="TFHA20" localSheetId="46">#REF!</definedName>
    <definedName name="TFHA20" localSheetId="41">#REF!</definedName>
    <definedName name="TFHA20" localSheetId="45">#REF!</definedName>
    <definedName name="TFHA20" localSheetId="36">#REF!</definedName>
    <definedName name="TFHA20" localSheetId="49">#REF!</definedName>
    <definedName name="TFHA20" localSheetId="48">#REF!</definedName>
    <definedName name="TFHA20" localSheetId="47">#REF!</definedName>
    <definedName name="TFHA20" localSheetId="40">#REF!</definedName>
    <definedName name="TFHA20" localSheetId="38">#REF!</definedName>
    <definedName name="TFHA20" localSheetId="43">#REF!</definedName>
    <definedName name="TFHA20" localSheetId="42">#REF!</definedName>
    <definedName name="TFHA20" localSheetId="37">#REF!</definedName>
    <definedName name="TFHA20" localSheetId="34">#REF!</definedName>
    <definedName name="TFHA20" localSheetId="44">#REF!</definedName>
    <definedName name="TFHA20" localSheetId="33">#REF!</definedName>
    <definedName name="TFHA20" localSheetId="35">#REF!</definedName>
    <definedName name="TFHA20" localSheetId="39">#REF!</definedName>
    <definedName name="TFHA20">#REF!</definedName>
    <definedName name="TFHA32" localSheetId="2">#REF!</definedName>
    <definedName name="TFHA32" localSheetId="1">#REF!</definedName>
    <definedName name="TFHA32">#REF!</definedName>
    <definedName name="TFHAP1" localSheetId="2">#REF!</definedName>
    <definedName name="TFHAP1" localSheetId="1">#REF!</definedName>
    <definedName name="TFHAP1">#REF!</definedName>
    <definedName name="TFHAP2" localSheetId="2">#REF!</definedName>
    <definedName name="TFHAP2" localSheetId="1">#REF!</definedName>
    <definedName name="TFHAP2">#REF!</definedName>
    <definedName name="TFHF" localSheetId="2">#REF!</definedName>
    <definedName name="TFHF" localSheetId="1">#REF!</definedName>
    <definedName name="TFHF">#REF!</definedName>
    <definedName name="TFIPA1" localSheetId="2">#REF!</definedName>
    <definedName name="TFIPA1" localSheetId="1">#REF!</definedName>
    <definedName name="TFIPA1">#REF!</definedName>
    <definedName name="TFIPA2" localSheetId="2">#REF!</definedName>
    <definedName name="TFIPA2" localSheetId="1">#REF!</definedName>
    <definedName name="TFIPA2">#REF!</definedName>
    <definedName name="TFIPA3" localSheetId="2">#REF!</definedName>
    <definedName name="TFIPA3" localSheetId="1">#REF!</definedName>
    <definedName name="TFIPA3">#REF!</definedName>
    <definedName name="TFIPB2" localSheetId="2">#REF!</definedName>
    <definedName name="TFIPB2" localSheetId="1">#REF!</definedName>
    <definedName name="TFIPB2">#REF!</definedName>
    <definedName name="TFIPB3" localSheetId="2">#REF!</definedName>
    <definedName name="TFIPB3" localSheetId="1">#REF!</definedName>
    <definedName name="TFIPB3">#REF!</definedName>
    <definedName name="TFIPC2" localSheetId="2">#REF!</definedName>
    <definedName name="TFIPC2" localSheetId="1">#REF!</definedName>
    <definedName name="TFIPC2">#REF!</definedName>
    <definedName name="TFIPC3" localSheetId="2">#REF!</definedName>
    <definedName name="TFIPC3" localSheetId="1">#REF!</definedName>
    <definedName name="TFIPC3">#REF!</definedName>
    <definedName name="TFM40B" localSheetId="2">#REF!</definedName>
    <definedName name="TFM40B" localSheetId="1">#REF!</definedName>
    <definedName name="TFM40B">#REF!</definedName>
    <definedName name="TFM40C" localSheetId="2">#REF!</definedName>
    <definedName name="TFM40C" localSheetId="1">#REF!</definedName>
    <definedName name="TFM40C">#REF!</definedName>
    <definedName name="TFM40F" localSheetId="2">#REF!</definedName>
    <definedName name="TFM40F" localSheetId="1">#REF!</definedName>
    <definedName name="TFM40F">#REF!</definedName>
    <definedName name="TFM40H" localSheetId="2">#REF!</definedName>
    <definedName name="TFM40H" localSheetId="1">#REF!</definedName>
    <definedName name="TFM40H">#REF!</definedName>
    <definedName name="TFM42A" localSheetId="2">#REF!</definedName>
    <definedName name="TFM42A" localSheetId="1">#REF!</definedName>
    <definedName name="TFM42A">#REF!</definedName>
    <definedName name="TFM42B" localSheetId="2">#REF!</definedName>
    <definedName name="TFM42B" localSheetId="1">#REF!</definedName>
    <definedName name="TFM42B">#REF!</definedName>
    <definedName name="TFM42C" localSheetId="2">#REF!</definedName>
    <definedName name="TFM42C" localSheetId="1">#REF!</definedName>
    <definedName name="TFM42C">#REF!</definedName>
    <definedName name="TFM42D" localSheetId="2">#REF!</definedName>
    <definedName name="TFM42D" localSheetId="1">#REF!</definedName>
    <definedName name="TFM42D">#REF!</definedName>
    <definedName name="TFM42E" localSheetId="2">#REF!</definedName>
    <definedName name="TFM42E" localSheetId="1">#REF!</definedName>
    <definedName name="TFM42E">#REF!</definedName>
    <definedName name="TFM42F" localSheetId="2">#REF!</definedName>
    <definedName name="TFM42F" localSheetId="1">#REF!</definedName>
    <definedName name="TFM42F">#REF!</definedName>
    <definedName name="TFM42G" localSheetId="2">#REF!</definedName>
    <definedName name="TFM42G" localSheetId="1">#REF!</definedName>
    <definedName name="TFM42G">#REF!</definedName>
    <definedName name="TFM42H" localSheetId="2">#REF!</definedName>
    <definedName name="TFM42H" localSheetId="1">#REF!</definedName>
    <definedName name="TFM42H">#REF!</definedName>
    <definedName name="TFM42I" localSheetId="2">#REF!</definedName>
    <definedName name="TFM42I" localSheetId="1">#REF!</definedName>
    <definedName name="TFM42I">#REF!</definedName>
    <definedName name="TFM43A" localSheetId="2">#REF!</definedName>
    <definedName name="TFM43A" localSheetId="1">#REF!</definedName>
    <definedName name="TFM43A">#REF!</definedName>
    <definedName name="TFM43B" localSheetId="2">#REF!</definedName>
    <definedName name="TFM43B" localSheetId="1">#REF!</definedName>
    <definedName name="TFM43B">#REF!</definedName>
    <definedName name="TFM43C" localSheetId="2">#REF!</definedName>
    <definedName name="TFM43C" localSheetId="1">#REF!</definedName>
    <definedName name="TFM43C">#REF!</definedName>
    <definedName name="TFM43D" localSheetId="2">#REF!</definedName>
    <definedName name="TFM43D" localSheetId="1">#REF!</definedName>
    <definedName name="TFM43D">#REF!</definedName>
    <definedName name="TFM43E" localSheetId="2">#REF!</definedName>
    <definedName name="TFM43E" localSheetId="1">#REF!</definedName>
    <definedName name="TFM43E">#REF!</definedName>
    <definedName name="TFM44A" localSheetId="2">#REF!</definedName>
    <definedName name="TFM44A" localSheetId="1">#REF!</definedName>
    <definedName name="TFM44A">#REF!</definedName>
    <definedName name="TFM44B" localSheetId="2">#REF!</definedName>
    <definedName name="TFM44B" localSheetId="1">#REF!</definedName>
    <definedName name="TFM44B">#REF!</definedName>
    <definedName name="TFM44C" localSheetId="2">#REF!</definedName>
    <definedName name="TFM44C" localSheetId="1">#REF!</definedName>
    <definedName name="TFM44C">#REF!</definedName>
    <definedName name="TFM44D" localSheetId="2">#REF!</definedName>
    <definedName name="TFM44D" localSheetId="1">#REF!</definedName>
    <definedName name="TFM44D">#REF!</definedName>
    <definedName name="TFM45A" localSheetId="2">#REF!</definedName>
    <definedName name="TFM45A" localSheetId="1">#REF!</definedName>
    <definedName name="TFM45A">#REF!</definedName>
    <definedName name="TFM45B" localSheetId="2">#REF!</definedName>
    <definedName name="TFM45B" localSheetId="1">#REF!</definedName>
    <definedName name="TFM45B">#REF!</definedName>
    <definedName name="TFM45C" localSheetId="2">#REF!</definedName>
    <definedName name="TFM45C" localSheetId="1">#REF!</definedName>
    <definedName name="TFM45C">#REF!</definedName>
    <definedName name="TFM45D" localSheetId="2">#REF!</definedName>
    <definedName name="TFM45D" localSheetId="1">#REF!</definedName>
    <definedName name="TFM45D">#REF!</definedName>
    <definedName name="TFM45E" localSheetId="2">#REF!</definedName>
    <definedName name="TFM45E" localSheetId="1">#REF!</definedName>
    <definedName name="TFM45E">#REF!</definedName>
    <definedName name="TFM46A" localSheetId="2">#REF!</definedName>
    <definedName name="TFM46A" localSheetId="1">#REF!</definedName>
    <definedName name="TFM46A">#REF!</definedName>
    <definedName name="TFM46B" localSheetId="2">#REF!</definedName>
    <definedName name="TFM46B" localSheetId="1">#REF!</definedName>
    <definedName name="TFM46B">#REF!</definedName>
    <definedName name="TFM46C" localSheetId="2">#REF!</definedName>
    <definedName name="TFM46C" localSheetId="1">#REF!</definedName>
    <definedName name="TFM46C">#REF!</definedName>
    <definedName name="TFM46D" localSheetId="2">#REF!</definedName>
    <definedName name="TFM46D" localSheetId="1">#REF!</definedName>
    <definedName name="TFM46D">#REF!</definedName>
    <definedName name="TFM46E" localSheetId="2">#REF!</definedName>
    <definedName name="TFM46E" localSheetId="1">#REF!</definedName>
    <definedName name="TFM46E">#REF!</definedName>
    <definedName name="TFM46F" localSheetId="2">#REF!</definedName>
    <definedName name="TFM46F" localSheetId="1">#REF!</definedName>
    <definedName name="TFM46F">#REF!</definedName>
    <definedName name="TFM46G" localSheetId="2">#REF!</definedName>
    <definedName name="TFM46G" localSheetId="1">#REF!</definedName>
    <definedName name="TFM46G">#REF!</definedName>
    <definedName name="TFM46H" localSheetId="2">#REF!</definedName>
    <definedName name="TFM46H" localSheetId="1">#REF!</definedName>
    <definedName name="TFM46H">#REF!</definedName>
    <definedName name="TFM46I" localSheetId="2">#REF!</definedName>
    <definedName name="TFM46I" localSheetId="1">#REF!</definedName>
    <definedName name="TFM46I">#REF!</definedName>
    <definedName name="TFM46J" localSheetId="2">#REF!</definedName>
    <definedName name="TFM46J" localSheetId="1">#REF!</definedName>
    <definedName name="TFM46J">#REF!</definedName>
    <definedName name="TFM46K" localSheetId="2">#REF!</definedName>
    <definedName name="TFM46K" localSheetId="1">#REF!</definedName>
    <definedName name="TFM46K">#REF!</definedName>
    <definedName name="TFM46L" localSheetId="2">#REF!</definedName>
    <definedName name="TFM46L" localSheetId="1">#REF!</definedName>
    <definedName name="TFM46L">#REF!</definedName>
    <definedName name="TFM46M" localSheetId="2">#REF!</definedName>
    <definedName name="TFM46M" localSheetId="1">#REF!</definedName>
    <definedName name="TFM46M">#REF!</definedName>
    <definedName name="TFM46N" localSheetId="2">#REF!</definedName>
    <definedName name="TFM46N" localSheetId="1">#REF!</definedName>
    <definedName name="TFM46N">#REF!</definedName>
    <definedName name="TFM46O" localSheetId="2">#REF!</definedName>
    <definedName name="TFM46O" localSheetId="1">#REF!</definedName>
    <definedName name="TFM46O">#REF!</definedName>
    <definedName name="TFM46P" localSheetId="2">#REF!</definedName>
    <definedName name="TFM46P" localSheetId="1">#REF!</definedName>
    <definedName name="TFM46P">#REF!</definedName>
    <definedName name="TFM46Q" localSheetId="2">#REF!</definedName>
    <definedName name="TFM46Q" localSheetId="1">#REF!</definedName>
    <definedName name="TFM46Q">#REF!</definedName>
    <definedName name="TFM46R" localSheetId="2">#REF!</definedName>
    <definedName name="TFM46R" localSheetId="1">#REF!</definedName>
    <definedName name="TFM46R">#REF!</definedName>
    <definedName name="TFM46S" localSheetId="2">#REF!</definedName>
    <definedName name="TFM46S" localSheetId="1">#REF!</definedName>
    <definedName name="TFM46S">#REF!</definedName>
    <definedName name="TFM46T" localSheetId="2">#REF!</definedName>
    <definedName name="TFM46T" localSheetId="1">#REF!</definedName>
    <definedName name="TFM46T">#REF!</definedName>
    <definedName name="TFM47A" localSheetId="2">#REF!</definedName>
    <definedName name="TFM47A" localSheetId="1">#REF!</definedName>
    <definedName name="TFM47A">#REF!</definedName>
    <definedName name="TFM47B" localSheetId="2">#REF!</definedName>
    <definedName name="TFM47B" localSheetId="1">#REF!</definedName>
    <definedName name="TFM47B">#REF!</definedName>
    <definedName name="TFM47C" localSheetId="2">#REF!</definedName>
    <definedName name="TFM47C" localSheetId="1">#REF!</definedName>
    <definedName name="TFM47C">#REF!</definedName>
    <definedName name="TFM47D" localSheetId="2">#REF!</definedName>
    <definedName name="TFM47D" localSheetId="1">#REF!</definedName>
    <definedName name="TFM47D">#REF!</definedName>
    <definedName name="TFM47E" localSheetId="2">#REF!</definedName>
    <definedName name="TFM47E" localSheetId="1">#REF!</definedName>
    <definedName name="TFM47E">#REF!</definedName>
    <definedName name="TFM47F" localSheetId="2">#REF!</definedName>
    <definedName name="TFM47F" localSheetId="1">#REF!</definedName>
    <definedName name="TFM47F">#REF!</definedName>
    <definedName name="TFM47G" localSheetId="2">#REF!</definedName>
    <definedName name="TFM47G" localSheetId="1">#REF!</definedName>
    <definedName name="TFM47G">#REF!</definedName>
    <definedName name="TFM47H" localSheetId="2">#REF!</definedName>
    <definedName name="TFM47H" localSheetId="1">#REF!</definedName>
    <definedName name="TFM47H">#REF!</definedName>
    <definedName name="TFM47I" localSheetId="2">#REF!</definedName>
    <definedName name="TFM47I" localSheetId="1">#REF!</definedName>
    <definedName name="TFM47I">#REF!</definedName>
    <definedName name="TFM47J" localSheetId="2">#REF!</definedName>
    <definedName name="TFM47J" localSheetId="1">#REF!</definedName>
    <definedName name="TFM47J">#REF!</definedName>
    <definedName name="TFM47K" localSheetId="2">#REF!</definedName>
    <definedName name="TFM47K" localSheetId="1">#REF!</definedName>
    <definedName name="TFM47K">#REF!</definedName>
    <definedName name="TFM47L" localSheetId="2">#REF!</definedName>
    <definedName name="TFM47L" localSheetId="1">#REF!</definedName>
    <definedName name="TFM47L">#REF!</definedName>
    <definedName name="TFM47M" localSheetId="2">#REF!</definedName>
    <definedName name="TFM47M" localSheetId="1">#REF!</definedName>
    <definedName name="TFM47M">#REF!</definedName>
    <definedName name="TFM47N" localSheetId="2">#REF!</definedName>
    <definedName name="TFM47N" localSheetId="1">#REF!</definedName>
    <definedName name="TFM47N">#REF!</definedName>
    <definedName name="TFM48A" localSheetId="2">#REF!</definedName>
    <definedName name="TFM48A" localSheetId="1">#REF!</definedName>
    <definedName name="TFM48A">#REF!</definedName>
    <definedName name="TFM48B" localSheetId="2">#REF!</definedName>
    <definedName name="TFM48B" localSheetId="1">#REF!</definedName>
    <definedName name="TFM48B">#REF!</definedName>
    <definedName name="TFM48C" localSheetId="2">#REF!</definedName>
    <definedName name="TFM48C" localSheetId="1">#REF!</definedName>
    <definedName name="TFM48C">#REF!</definedName>
    <definedName name="TFM48D" localSheetId="2">#REF!</definedName>
    <definedName name="TFM48D" localSheetId="1">#REF!</definedName>
    <definedName name="TFM48D">#REF!</definedName>
    <definedName name="TFM48E" localSheetId="2">#REF!</definedName>
    <definedName name="TFM48E" localSheetId="1">#REF!</definedName>
    <definedName name="TFM48E">#REF!</definedName>
    <definedName name="TFM48F" localSheetId="2">#REF!</definedName>
    <definedName name="TFM48F" localSheetId="1">#REF!</definedName>
    <definedName name="TFM48F">#REF!</definedName>
    <definedName name="TFM48G" localSheetId="2">#REF!</definedName>
    <definedName name="TFM48G" localSheetId="1">#REF!</definedName>
    <definedName name="TFM48G">#REF!</definedName>
    <definedName name="TFM49A" localSheetId="2">#REF!</definedName>
    <definedName name="TFM49A" localSheetId="1">#REF!</definedName>
    <definedName name="TFM49A">#REF!</definedName>
    <definedName name="TFM49B" localSheetId="2">#REF!</definedName>
    <definedName name="TFM49B" localSheetId="1">#REF!</definedName>
    <definedName name="TFM49B">#REF!</definedName>
    <definedName name="TFM49C" localSheetId="2">#REF!</definedName>
    <definedName name="TFM49C" localSheetId="1">#REF!</definedName>
    <definedName name="TFM49C">#REF!</definedName>
    <definedName name="TFM53A" localSheetId="1">#REF!</definedName>
    <definedName name="TFM53A">#REF!</definedName>
    <definedName name="TFM53B" localSheetId="1">#REF!</definedName>
    <definedName name="TFM53B">#REF!</definedName>
    <definedName name="TFM53C" localSheetId="2">#REF!</definedName>
    <definedName name="TFM53C" localSheetId="1">#REF!</definedName>
    <definedName name="TFM53C">#REF!</definedName>
    <definedName name="TFM54A" localSheetId="1">#REF!</definedName>
    <definedName name="TFM54A">#REF!</definedName>
    <definedName name="TFM54B" localSheetId="2">#REF!</definedName>
    <definedName name="TFM54B" localSheetId="1">#REF!</definedName>
    <definedName name="TFM54B">#REF!</definedName>
    <definedName name="TFM54C" localSheetId="2">#REF!</definedName>
    <definedName name="TFM54C" localSheetId="1">#REF!</definedName>
    <definedName name="TFM54C">#REF!</definedName>
    <definedName name="TFM55A" localSheetId="1">#REF!</definedName>
    <definedName name="TFM55A">#REF!</definedName>
    <definedName name="TFM55B" localSheetId="1">#REF!</definedName>
    <definedName name="TFM55B">#REF!</definedName>
    <definedName name="TFM55C" localSheetId="2">#REF!</definedName>
    <definedName name="TFM55C" localSheetId="1">#REF!</definedName>
    <definedName name="TFM55C">#REF!</definedName>
    <definedName name="TFM55D" localSheetId="1">#REF!</definedName>
    <definedName name="TFM55D">#REF!</definedName>
    <definedName name="TFM55E" localSheetId="1">#REF!</definedName>
    <definedName name="TFM55E" localSheetId="49">TFM55E!$B$1</definedName>
    <definedName name="TFM55E">#REF!</definedName>
    <definedName name="TFM55E_Debt_Related" localSheetId="49">TFM55E!$B$7:$G$11</definedName>
    <definedName name="TFM55F" localSheetId="1">#REF!</definedName>
    <definedName name="TFM55F" localSheetId="48">TFM55F!$B$1</definedName>
    <definedName name="TFM55F">#REF!</definedName>
    <definedName name="TFM55F_Debt_Related" localSheetId="48">TFM55F!$B$7:$G$11</definedName>
    <definedName name="TFM55G" localSheetId="1">#REF!</definedName>
    <definedName name="TFM55G" localSheetId="46">#REF!</definedName>
    <definedName name="TFM55G" localSheetId="41">#REF!</definedName>
    <definedName name="TFM55G" localSheetId="45">#REF!</definedName>
    <definedName name="TFM55G" localSheetId="36">#REF!</definedName>
    <definedName name="TFM55G" localSheetId="49">#REF!</definedName>
    <definedName name="TFM55G" localSheetId="48">#REF!</definedName>
    <definedName name="TFM55G" localSheetId="47">#REF!</definedName>
    <definedName name="TFM55G" localSheetId="40">#REF!</definedName>
    <definedName name="TFM55G" localSheetId="38">#REF!</definedName>
    <definedName name="TFM55G" localSheetId="43">#REF!</definedName>
    <definedName name="TFM55G" localSheetId="42">#REF!</definedName>
    <definedName name="TFM55G" localSheetId="37">#REF!</definedName>
    <definedName name="TFM55G" localSheetId="34">#REF!</definedName>
    <definedName name="TFM55G" localSheetId="44">#REF!</definedName>
    <definedName name="TFM55G" localSheetId="33">#REF!</definedName>
    <definedName name="TFM55G" localSheetId="35">#REF!</definedName>
    <definedName name="TFM55G" localSheetId="39">#REF!</definedName>
    <definedName name="TFM55G">#REF!</definedName>
    <definedName name="TFM55H" localSheetId="2">#REF!</definedName>
    <definedName name="TFM55H" localSheetId="1">#REF!</definedName>
    <definedName name="TFM55H">#REF!</definedName>
    <definedName name="TFM55I" localSheetId="1">#REF!</definedName>
    <definedName name="TFM55I">#REF!</definedName>
    <definedName name="TFM55J" localSheetId="2">#REF!</definedName>
    <definedName name="TFM55J" localSheetId="1">#REF!</definedName>
    <definedName name="TFM55J">#REF!</definedName>
    <definedName name="TFM56A" localSheetId="1">#REF!</definedName>
    <definedName name="TFM56A">#REF!</definedName>
    <definedName name="TFM56B" localSheetId="1">#REF!</definedName>
    <definedName name="TFM56B">#REF!</definedName>
    <definedName name="TFM56C" localSheetId="1">#REF!</definedName>
    <definedName name="TFM56C">#REF!</definedName>
    <definedName name="TFM56D" localSheetId="1">#REF!</definedName>
    <definedName name="TFM56D">#REF!</definedName>
    <definedName name="TFM56E" localSheetId="2">#REF!</definedName>
    <definedName name="TFM56E" localSheetId="1">#REF!</definedName>
    <definedName name="TFM56E">#REF!</definedName>
    <definedName name="TFM56F" localSheetId="1">#REF!</definedName>
    <definedName name="TFM56F" localSheetId="47">TFM56F!$B$1</definedName>
    <definedName name="TFM56F">#REF!</definedName>
    <definedName name="TFM56F_Debt_Related" localSheetId="47">TFM56F!$B$22:$H$34</definedName>
    <definedName name="TFM56FNAV" localSheetId="47">TFM56F!$B$47:$B$54</definedName>
    <definedName name="TFMP02" localSheetId="2">#REF!</definedName>
    <definedName name="TFMP02" localSheetId="1">#REF!</definedName>
    <definedName name="TFMP02" localSheetId="46">#REF!</definedName>
    <definedName name="TFMP02" localSheetId="41">#REF!</definedName>
    <definedName name="TFMP02" localSheetId="45">#REF!</definedName>
    <definedName name="TFMP02" localSheetId="36">#REF!</definedName>
    <definedName name="TFMP02" localSheetId="49">#REF!</definedName>
    <definedName name="TFMP02" localSheetId="48">#REF!</definedName>
    <definedName name="TFMP02" localSheetId="47">#REF!</definedName>
    <definedName name="TFMP02" localSheetId="40">#REF!</definedName>
    <definedName name="TFMP02" localSheetId="38">#REF!</definedName>
    <definedName name="TFMP02" localSheetId="43">#REF!</definedName>
    <definedName name="TFMP02" localSheetId="42">#REF!</definedName>
    <definedName name="TFMP02" localSheetId="37">#REF!</definedName>
    <definedName name="TFMP02" localSheetId="34">#REF!</definedName>
    <definedName name="TFMP02" localSheetId="44">#REF!</definedName>
    <definedName name="TFMP02" localSheetId="33">#REF!</definedName>
    <definedName name="TFMP02" localSheetId="35">#REF!</definedName>
    <definedName name="TFMP02" localSheetId="39">#REF!</definedName>
    <definedName name="TFMP02">#REF!</definedName>
    <definedName name="TFMP04" localSheetId="2">#REF!</definedName>
    <definedName name="TFMP04" localSheetId="1">#REF!</definedName>
    <definedName name="TFMP04">#REF!</definedName>
    <definedName name="TFMP15" localSheetId="2">#REF!</definedName>
    <definedName name="TFMP15" localSheetId="1">#REF!</definedName>
    <definedName name="TFMP15">#REF!</definedName>
    <definedName name="TFMP19" localSheetId="2">#REF!</definedName>
    <definedName name="TFMP19" localSheetId="1">#REF!</definedName>
    <definedName name="TFMP19">#REF!</definedName>
    <definedName name="TFMP22" localSheetId="2">#REF!</definedName>
    <definedName name="TFMP22" localSheetId="1">#REF!</definedName>
    <definedName name="TFMP22">#REF!</definedName>
    <definedName name="TFMP23" localSheetId="2">#REF!</definedName>
    <definedName name="TFMP23" localSheetId="1">#REF!</definedName>
    <definedName name="TFMP23">#REF!</definedName>
    <definedName name="TFMP24" localSheetId="2">#REF!</definedName>
    <definedName name="TFMP24" localSheetId="1">#REF!</definedName>
    <definedName name="TFMP24">#REF!</definedName>
    <definedName name="TFMP25" localSheetId="2">#REF!</definedName>
    <definedName name="TFMP25" localSheetId="1">#REF!</definedName>
    <definedName name="TFMP25">#REF!</definedName>
    <definedName name="TFMP27" localSheetId="2">#REF!</definedName>
    <definedName name="TFMP27" localSheetId="1">#REF!</definedName>
    <definedName name="TFMP27">#REF!</definedName>
    <definedName name="TFMP30" localSheetId="2">#REF!</definedName>
    <definedName name="TFMP30" localSheetId="1">#REF!</definedName>
    <definedName name="TFMP30">#REF!</definedName>
    <definedName name="TFMP32" localSheetId="2">#REF!</definedName>
    <definedName name="TFMP32" localSheetId="1">#REF!</definedName>
    <definedName name="TFMP32">#REF!</definedName>
    <definedName name="TFMP33" localSheetId="2">#REF!</definedName>
    <definedName name="TFMP33" localSheetId="1">#REF!</definedName>
    <definedName name="TFMP33">#REF!</definedName>
    <definedName name="TFMP35" localSheetId="2">#REF!</definedName>
    <definedName name="TFMP35" localSheetId="1">#REF!</definedName>
    <definedName name="TFMP35">#REF!</definedName>
    <definedName name="TFMP36" localSheetId="2">#REF!</definedName>
    <definedName name="TFMP36" localSheetId="1">#REF!</definedName>
    <definedName name="TFMP36">#REF!</definedName>
    <definedName name="TFMP37" localSheetId="2">#REF!</definedName>
    <definedName name="TFMP37" localSheetId="1">#REF!</definedName>
    <definedName name="TFMP37">#REF!</definedName>
    <definedName name="TFMP38" localSheetId="2">#REF!</definedName>
    <definedName name="TFMP38" localSheetId="1">#REF!</definedName>
    <definedName name="TFMP38">#REF!</definedName>
    <definedName name="TFMP40" localSheetId="2">#REF!</definedName>
    <definedName name="TFMP40" localSheetId="1">#REF!</definedName>
    <definedName name="TFMP40">#REF!</definedName>
    <definedName name="TFMP41" localSheetId="2">#REF!</definedName>
    <definedName name="TFMP41" localSheetId="1">#REF!</definedName>
    <definedName name="TFMP41">#REF!</definedName>
    <definedName name="TFMP42" localSheetId="2">#REF!</definedName>
    <definedName name="TFMP42" localSheetId="1">#REF!</definedName>
    <definedName name="TFMP42">#REF!</definedName>
    <definedName name="TFMP43" localSheetId="2">#REF!</definedName>
    <definedName name="TFMP43" localSheetId="1">#REF!</definedName>
    <definedName name="TFMP43">#REF!</definedName>
    <definedName name="TFMP44" localSheetId="2">#REF!</definedName>
    <definedName name="TFMP44" localSheetId="1">#REF!</definedName>
    <definedName name="TFMP44">#REF!</definedName>
    <definedName name="TFMP45" localSheetId="2">#REF!</definedName>
    <definedName name="TFMP45" localSheetId="1">#REF!</definedName>
    <definedName name="TFMP45">#REF!</definedName>
    <definedName name="TFRF" localSheetId="1">#REF!</definedName>
    <definedName name="TFRF" localSheetId="40">TFRF!$B$1</definedName>
    <definedName name="TFRF">#REF!</definedName>
    <definedName name="TFRF_Debt_Related" localSheetId="40">TFRF!$B$32:$H$48</definedName>
    <definedName name="TFRF_GOV_SEC" localSheetId="40">TFRF!$B$22:$H$30</definedName>
    <definedName name="TFRF_MM" localSheetId="40">TFRF!$B$50:$H$51</definedName>
    <definedName name="TFRFNAV" localSheetId="40">TFRF!$B$65:$B$80</definedName>
    <definedName name="TFRLTF" localSheetId="2">#REF!</definedName>
    <definedName name="TFRLTF" localSheetId="1">#REF!</definedName>
    <definedName name="TFRLTF" localSheetId="46">#REF!</definedName>
    <definedName name="TFRLTF" localSheetId="41">#REF!</definedName>
    <definedName name="TFRLTF" localSheetId="45">#REF!</definedName>
    <definedName name="TFRLTF" localSheetId="36">#REF!</definedName>
    <definedName name="TFRLTF" localSheetId="49">#REF!</definedName>
    <definedName name="TFRLTF" localSheetId="48">#REF!</definedName>
    <definedName name="TFRLTF" localSheetId="47">#REF!</definedName>
    <definedName name="TFRLTF" localSheetId="40">#REF!</definedName>
    <definedName name="TFRLTF" localSheetId="38">#REF!</definedName>
    <definedName name="TFRLTF" localSheetId="43">#REF!</definedName>
    <definedName name="TFRLTF" localSheetId="42">#REF!</definedName>
    <definedName name="TFRLTF" localSheetId="37">#REF!</definedName>
    <definedName name="TFRLTF" localSheetId="34">#REF!</definedName>
    <definedName name="TFRLTF" localSheetId="44">#REF!</definedName>
    <definedName name="TFRLTF" localSheetId="33">#REF!</definedName>
    <definedName name="TFRLTF" localSheetId="35">#REF!</definedName>
    <definedName name="TFRLTF" localSheetId="39">#REF!</definedName>
    <definedName name="TFRLTF">#REF!</definedName>
    <definedName name="TFRSTF" localSheetId="1">#REF!</definedName>
    <definedName name="TFRSTF" localSheetId="38">TFRSTF!$B$1</definedName>
    <definedName name="TFRSTF">#REF!</definedName>
    <definedName name="TFRSTF_Debt_Related" localSheetId="38">TFRSTF!$B$30:$H$32</definedName>
    <definedName name="TFRSTF_GOV_SEC" localSheetId="38">TFRSTF!$B$22:$H$28</definedName>
    <definedName name="TFRSTF_MM" localSheetId="38">TFRSTF!$B$34:$H$83</definedName>
    <definedName name="TFRSTFNAV" localSheetId="38">TFRSTF!$B$97:$B$104</definedName>
    <definedName name="TFTF1" localSheetId="2">#REF!</definedName>
    <definedName name="TFTF1" localSheetId="1">#REF!</definedName>
    <definedName name="TFTF1" localSheetId="46">#REF!</definedName>
    <definedName name="TFTF1" localSheetId="41">#REF!</definedName>
    <definedName name="TFTF1" localSheetId="45">#REF!</definedName>
    <definedName name="TFTF1" localSheetId="36">#REF!</definedName>
    <definedName name="TFTF1" localSheetId="49">#REF!</definedName>
    <definedName name="TFTF1" localSheetId="48">#REF!</definedName>
    <definedName name="TFTF1" localSheetId="47">#REF!</definedName>
    <definedName name="TFTF1" localSheetId="40">#REF!</definedName>
    <definedName name="TFTF1" localSheetId="38">#REF!</definedName>
    <definedName name="TFTF1" localSheetId="43">#REF!</definedName>
    <definedName name="TFTF1" localSheetId="42">#REF!</definedName>
    <definedName name="TFTF1" localSheetId="37">#REF!</definedName>
    <definedName name="TFTF1" localSheetId="34">#REF!</definedName>
    <definedName name="TFTF1" localSheetId="44">#REF!</definedName>
    <definedName name="TFTF1" localSheetId="33">#REF!</definedName>
    <definedName name="TFTF1" localSheetId="35">#REF!</definedName>
    <definedName name="TFTF1" localSheetId="39">#REF!</definedName>
    <definedName name="TFTF1">#REF!</definedName>
    <definedName name="TFTF2A" localSheetId="2">#REF!</definedName>
    <definedName name="TFTF2A" localSheetId="1">#REF!</definedName>
    <definedName name="TFTF2A">#REF!</definedName>
    <definedName name="TFTF2B" localSheetId="2">#REF!</definedName>
    <definedName name="TFTF2B" localSheetId="1">#REF!</definedName>
    <definedName name="TFTF2B">#REF!</definedName>
    <definedName name="TGEIFA" localSheetId="2">#REF!</definedName>
    <definedName name="TGEIFA" localSheetId="1">#REF!</definedName>
    <definedName name="TGEIFA">#REF!</definedName>
    <definedName name="TGEIFB" localSheetId="2">#REF!</definedName>
    <definedName name="TGEIFB" localSheetId="1">#REF!</definedName>
    <definedName name="TGEIFB">#REF!</definedName>
    <definedName name="TGMTF" localSheetId="2">#REF!</definedName>
    <definedName name="TGMTF" localSheetId="1">#REF!</definedName>
    <definedName name="TGMTF">#REF!</definedName>
    <definedName name="TGSFR" localSheetId="1">#REF!</definedName>
    <definedName name="TGSFR" localSheetId="43">TGSFR!$B$1</definedName>
    <definedName name="TGSFR">#REF!</definedName>
    <definedName name="TGSFR_GOV_SEC" localSheetId="43">TGSFR!$B$22:$H$39</definedName>
    <definedName name="TGSFR_MM" localSheetId="43">TGSFR!$B$41:$H$42</definedName>
    <definedName name="TGSFRNAV" localSheetId="43">TGSFR!$B$55:$B$66</definedName>
    <definedName name="TGSMF" localSheetId="2">#REF!</definedName>
    <definedName name="TGSMF" localSheetId="1">#REF!</definedName>
    <definedName name="TGSMF" localSheetId="46">#REF!</definedName>
    <definedName name="TGSMF" localSheetId="41">#REF!</definedName>
    <definedName name="TGSMF" localSheetId="45">#REF!</definedName>
    <definedName name="TGSMF" localSheetId="36">#REF!</definedName>
    <definedName name="TGSMF" localSheetId="49">#REF!</definedName>
    <definedName name="TGSMF" localSheetId="48">#REF!</definedName>
    <definedName name="TGSMF" localSheetId="47">#REF!</definedName>
    <definedName name="TGSMF" localSheetId="40">#REF!</definedName>
    <definedName name="TGSMF" localSheetId="38">#REF!</definedName>
    <definedName name="TGSMF" localSheetId="43">#REF!</definedName>
    <definedName name="TGSMF" localSheetId="42">#REF!</definedName>
    <definedName name="TGSMF" localSheetId="37">#REF!</definedName>
    <definedName name="TGSMF" localSheetId="34">#REF!</definedName>
    <definedName name="TGSMF" localSheetId="44">#REF!</definedName>
    <definedName name="TGSMF" localSheetId="33">#REF!</definedName>
    <definedName name="TGSMF" localSheetId="35">#REF!</definedName>
    <definedName name="TGSMF" localSheetId="39">#REF!</definedName>
    <definedName name="TGSMF">#REF!</definedName>
    <definedName name="TICF" localSheetId="46">#REF!</definedName>
    <definedName name="TICF" localSheetId="41">#REF!</definedName>
    <definedName name="TICF" localSheetId="45">#REF!</definedName>
    <definedName name="TICF" localSheetId="36">#REF!</definedName>
    <definedName name="TICF" localSheetId="49">#REF!</definedName>
    <definedName name="TICF" localSheetId="48">#REF!</definedName>
    <definedName name="TICF" localSheetId="47">#REF!</definedName>
    <definedName name="TICF" localSheetId="40">#REF!</definedName>
    <definedName name="TICF" localSheetId="38">#REF!</definedName>
    <definedName name="TICF" localSheetId="43">#REF!</definedName>
    <definedName name="TICF" localSheetId="42">#REF!</definedName>
    <definedName name="TICF" localSheetId="37">#REF!</definedName>
    <definedName name="TICF" localSheetId="34">#REF!</definedName>
    <definedName name="TICF" localSheetId="44">#REF!</definedName>
    <definedName name="TICF" localSheetId="33">#REF!</definedName>
    <definedName name="TICF" localSheetId="35">#REF!</definedName>
    <definedName name="TICF" localSheetId="39">#REF!</definedName>
    <definedName name="TICF">TICF!$B$1</definedName>
    <definedName name="TICF_Debt_Related" localSheetId="19">TICF!$B$50:$H$54</definedName>
    <definedName name="TICF_EQ" localSheetId="19">TICF!$B$13:$I$48</definedName>
    <definedName name="TICFNAV" localSheetId="19">TICF!$B$68:$B$75</definedName>
    <definedName name="TIFA" localSheetId="1">#REF!</definedName>
    <definedName name="TIFA" localSheetId="42">TIFA!$B$1</definedName>
    <definedName name="TIFA">#REF!</definedName>
    <definedName name="TIFA_Debt_Related" localSheetId="42">TIFA!$B$31:$H$37</definedName>
    <definedName name="TIFA_Debt_Related_UNLISTED" localSheetId="42">TIFA!$B$39:$H$40</definedName>
    <definedName name="TIFA_GOV_SEC" localSheetId="42">TIFA!$B$22:$H$29</definedName>
    <definedName name="TIFANAV" localSheetId="42">TIFA!$B$53:$B$64</definedName>
    <definedName name="TIFNA" localSheetId="46">#REF!</definedName>
    <definedName name="TIFNA" localSheetId="41">#REF!</definedName>
    <definedName name="TIFNA" localSheetId="45">#REF!</definedName>
    <definedName name="TIFNA" localSheetId="36">#REF!</definedName>
    <definedName name="TIFNA" localSheetId="49">#REF!</definedName>
    <definedName name="TIFNA" localSheetId="48">#REF!</definedName>
    <definedName name="TIFNA" localSheetId="47">#REF!</definedName>
    <definedName name="TIFNA" localSheetId="40">#REF!</definedName>
    <definedName name="TIFNA" localSheetId="38">#REF!</definedName>
    <definedName name="TIFNA" localSheetId="43">#REF!</definedName>
    <definedName name="TIFNA" localSheetId="42">#REF!</definedName>
    <definedName name="TIFNA" localSheetId="37">#REF!</definedName>
    <definedName name="TIFNA" localSheetId="34">#REF!</definedName>
    <definedName name="TIFNA" localSheetId="44">#REF!</definedName>
    <definedName name="TIFNA" localSheetId="33">#REF!</definedName>
    <definedName name="TIFNA" localSheetId="35">#REF!</definedName>
    <definedName name="TIFNA" localSheetId="39">#REF!</definedName>
    <definedName name="TIFNA">TIFNA!$B$1</definedName>
    <definedName name="TIFNA_Debt_Related" localSheetId="24">TIFNA!$B$69:$H$73</definedName>
    <definedName name="TIFNA_EQ" localSheetId="24">TIFNA!$B$14:$I$67</definedName>
    <definedName name="TIFNANAV" localSheetId="24">TIFNA!$B$87:$B$90</definedName>
    <definedName name="TIFSA" localSheetId="46">#REF!</definedName>
    <definedName name="TIFSA" localSheetId="41">#REF!</definedName>
    <definedName name="TIFSA" localSheetId="45">#REF!</definedName>
    <definedName name="TIFSA" localSheetId="36">#REF!</definedName>
    <definedName name="TIFSA" localSheetId="49">#REF!</definedName>
    <definedName name="TIFSA" localSheetId="48">#REF!</definedName>
    <definedName name="TIFSA" localSheetId="47">#REF!</definedName>
    <definedName name="TIFSA" localSheetId="40">#REF!</definedName>
    <definedName name="TIFSA" localSheetId="38">#REF!</definedName>
    <definedName name="TIFSA" localSheetId="43">#REF!</definedName>
    <definedName name="TIFSA" localSheetId="42">#REF!</definedName>
    <definedName name="TIFSA" localSheetId="37">#REF!</definedName>
    <definedName name="TIFSA" localSheetId="34">#REF!</definedName>
    <definedName name="TIFSA" localSheetId="44">#REF!</definedName>
    <definedName name="TIFSA" localSheetId="33">#REF!</definedName>
    <definedName name="TIFSA" localSheetId="35">#REF!</definedName>
    <definedName name="TIFSA" localSheetId="39">#REF!</definedName>
    <definedName name="TIFSA">TIFSA!$B$1</definedName>
    <definedName name="TIFSA_EQ" localSheetId="23">TIFSA!$B$14:$I$46</definedName>
    <definedName name="TIFSANAV" localSheetId="23">TIFSA!$B$60:$B$63</definedName>
    <definedName name="TIGIF" localSheetId="2">#REF!</definedName>
    <definedName name="TIGIF" localSheetId="1">#REF!</definedName>
    <definedName name="TIGIF" localSheetId="46">#REF!</definedName>
    <definedName name="TIGIF" localSheetId="41">#REF!</definedName>
    <definedName name="TIGIF" localSheetId="45">#REF!</definedName>
    <definedName name="TIGIF" localSheetId="36">#REF!</definedName>
    <definedName name="TIGIF" localSheetId="49">#REF!</definedName>
    <definedName name="TIGIF" localSheetId="48">#REF!</definedName>
    <definedName name="TIGIF" localSheetId="47">#REF!</definedName>
    <definedName name="TIGIF" localSheetId="40">#REF!</definedName>
    <definedName name="TIGIF" localSheetId="38">#REF!</definedName>
    <definedName name="TIGIF" localSheetId="43">#REF!</definedName>
    <definedName name="TIGIF" localSheetId="42">#REF!</definedName>
    <definedName name="TIGIF" localSheetId="37">#REF!</definedName>
    <definedName name="TIGIF" localSheetId="34">#REF!</definedName>
    <definedName name="TIGIF" localSheetId="44">#REF!</definedName>
    <definedName name="TIGIF" localSheetId="33">#REF!</definedName>
    <definedName name="TIGIF" localSheetId="35">#REF!</definedName>
    <definedName name="TIGIF" localSheetId="39">#REF!</definedName>
    <definedName name="TIGIF">#REF!</definedName>
    <definedName name="TINR" localSheetId="46">#REF!</definedName>
    <definedName name="TINR" localSheetId="41">#REF!</definedName>
    <definedName name="TINR" localSheetId="45">#REF!</definedName>
    <definedName name="TINR" localSheetId="36">#REF!</definedName>
    <definedName name="TINR" localSheetId="49">#REF!</definedName>
    <definedName name="TINR" localSheetId="48">#REF!</definedName>
    <definedName name="TINR" localSheetId="47">#REF!</definedName>
    <definedName name="TINR" localSheetId="40">#REF!</definedName>
    <definedName name="TINR" localSheetId="38">#REF!</definedName>
    <definedName name="TINR" localSheetId="43">#REF!</definedName>
    <definedName name="TINR" localSheetId="42">#REF!</definedName>
    <definedName name="TINR" localSheetId="37">#REF!</definedName>
    <definedName name="TINR" localSheetId="34">#REF!</definedName>
    <definedName name="TINR" localSheetId="44">#REF!</definedName>
    <definedName name="TINR" localSheetId="33">#REF!</definedName>
    <definedName name="TINR" localSheetId="35">#REF!</definedName>
    <definedName name="TINR" localSheetId="39">#REF!</definedName>
    <definedName name="TINR">TINR!$B$1</definedName>
    <definedName name="TINR_EQ" localSheetId="11">TINR!$B$13:$I$73</definedName>
    <definedName name="TINRNAV" localSheetId="11">TINR!$B$87:$B$94</definedName>
    <definedName name="TIPF" localSheetId="1">#REF!</definedName>
    <definedName name="TIPF" localSheetId="37">TIPF!$B$1</definedName>
    <definedName name="TIPF">#REF!</definedName>
    <definedName name="TIPF_Debt_Related" localSheetId="37">TIPF!$B$29:$H$45</definedName>
    <definedName name="TIPF_Debt_Related_UNLISTED" localSheetId="37">TIPF!$B$47:$H$48</definedName>
    <definedName name="TIPF_GOV_SEC" localSheetId="37">TIPF!$B$22:$H$27</definedName>
    <definedName name="TIPFNAV" localSheetId="37">TIPF!$B$61:$B$68</definedName>
    <definedName name="TIPFSP1" localSheetId="2">#REF!</definedName>
    <definedName name="TIPFSP1" localSheetId="1">#REF!</definedName>
    <definedName name="TIPFSP1" localSheetId="46">#REF!</definedName>
    <definedName name="TIPFSP1" localSheetId="41">#REF!</definedName>
    <definedName name="TIPFSP1" localSheetId="45">#REF!</definedName>
    <definedName name="TIPFSP1" localSheetId="36">#REF!</definedName>
    <definedName name="TIPFSP1" localSheetId="49">#REF!</definedName>
    <definedName name="TIPFSP1" localSheetId="48">#REF!</definedName>
    <definedName name="TIPFSP1" localSheetId="47">#REF!</definedName>
    <definedName name="TIPFSP1" localSheetId="40">#REF!</definedName>
    <definedName name="TIPFSP1" localSheetId="38">#REF!</definedName>
    <definedName name="TIPFSP1" localSheetId="43">#REF!</definedName>
    <definedName name="TIPFSP1" localSheetId="42">#REF!</definedName>
    <definedName name="TIPFSP1" localSheetId="37">#REF!</definedName>
    <definedName name="TIPFSP1" localSheetId="34">#REF!</definedName>
    <definedName name="TIPFSP1" localSheetId="44">#REF!</definedName>
    <definedName name="TIPFSP1" localSheetId="33">#REF!</definedName>
    <definedName name="TIPFSP1" localSheetId="35">#REF!</definedName>
    <definedName name="TIPFSP1" localSheetId="39">#REF!</definedName>
    <definedName name="TIPFSP1">#REF!</definedName>
    <definedName name="TIPFSP1_Debt_Related" localSheetId="37">TIPF!$B$79:$H$83</definedName>
    <definedName name="TIPFSP1NAV" localSheetId="37">TIPF!$B$95:$B$102</definedName>
    <definedName name="TIPHF" localSheetId="46">#REF!</definedName>
    <definedName name="TIPHF" localSheetId="41">#REF!</definedName>
    <definedName name="TIPHF" localSheetId="45">#REF!</definedName>
    <definedName name="TIPHF" localSheetId="36">#REF!</definedName>
    <definedName name="TIPHF" localSheetId="49">#REF!</definedName>
    <definedName name="TIPHF" localSheetId="48">#REF!</definedName>
    <definedName name="TIPHF" localSheetId="47">#REF!</definedName>
    <definedName name="TIPHF" localSheetId="40">#REF!</definedName>
    <definedName name="TIPHF" localSheetId="38">#REF!</definedName>
    <definedName name="TIPHF" localSheetId="43">#REF!</definedName>
    <definedName name="TIPHF" localSheetId="42">#REF!</definedName>
    <definedName name="TIPHF" localSheetId="37">#REF!</definedName>
    <definedName name="TIPHF" localSheetId="34">#REF!</definedName>
    <definedName name="TIPHF" localSheetId="44">#REF!</definedName>
    <definedName name="TIPHF" localSheetId="33">#REF!</definedName>
    <definedName name="TIPHF" localSheetId="35">#REF!</definedName>
    <definedName name="TIPHF" localSheetId="39">#REF!</definedName>
    <definedName name="TIPHF">TIPHF!$B$1</definedName>
    <definedName name="TIPHF_EQ" localSheetId="20">TIPHF!$B$13:$I$43</definedName>
    <definedName name="TIPHFNAV" localSheetId="20">TIPHF!$B$57:$B$64</definedName>
    <definedName name="TISF" localSheetId="46">#REF!</definedName>
    <definedName name="TISF" localSheetId="41">#REF!</definedName>
    <definedName name="TISF" localSheetId="45">#REF!</definedName>
    <definedName name="TISF" localSheetId="36">#REF!</definedName>
    <definedName name="TISF" localSheetId="49">#REF!</definedName>
    <definedName name="TISF" localSheetId="48">#REF!</definedName>
    <definedName name="TISF" localSheetId="47">#REF!</definedName>
    <definedName name="TISF" localSheetId="40">#REF!</definedName>
    <definedName name="TISF" localSheetId="38">#REF!</definedName>
    <definedName name="TISF" localSheetId="43">#REF!</definedName>
    <definedName name="TISF" localSheetId="42">#REF!</definedName>
    <definedName name="TISF" localSheetId="37">#REF!</definedName>
    <definedName name="TISF" localSheetId="34">#REF!</definedName>
    <definedName name="TISF" localSheetId="44">#REF!</definedName>
    <definedName name="TISF" localSheetId="33">#REF!</definedName>
    <definedName name="TISF" localSheetId="35">#REF!</definedName>
    <definedName name="TISF" localSheetId="39">#REF!</definedName>
    <definedName name="TISF">TISF!$B$1</definedName>
    <definedName name="TISF_EQ" localSheetId="22">TISF!$B$13:$I$56</definedName>
    <definedName name="TISFNAV" localSheetId="22">TISF!$B$75:$B$82</definedName>
    <definedName name="TITSF" localSheetId="2">#REF!</definedName>
    <definedName name="TITSF" localSheetId="1">#REF!</definedName>
    <definedName name="TITSF" localSheetId="46">#REF!</definedName>
    <definedName name="TITSF" localSheetId="41">#REF!</definedName>
    <definedName name="TITSF" localSheetId="45">#REF!</definedName>
    <definedName name="TITSF" localSheetId="36">#REF!</definedName>
    <definedName name="TITSF" localSheetId="49">#REF!</definedName>
    <definedName name="TITSF" localSheetId="48">#REF!</definedName>
    <definedName name="TITSF" localSheetId="47">#REF!</definedName>
    <definedName name="TITSF" localSheetId="40">#REF!</definedName>
    <definedName name="TITSF" localSheetId="38">#REF!</definedName>
    <definedName name="TITSF" localSheetId="43">#REF!</definedName>
    <definedName name="TITSF" localSheetId="42">#REF!</definedName>
    <definedName name="TITSF" localSheetId="37">#REF!</definedName>
    <definedName name="TITSF" localSheetId="34">#REF!</definedName>
    <definedName name="TITSF" localSheetId="44">#REF!</definedName>
    <definedName name="TITSF" localSheetId="33">#REF!</definedName>
    <definedName name="TITSF" localSheetId="35">#REF!</definedName>
    <definedName name="TITSF" localSheetId="39">#REF!</definedName>
    <definedName name="TITSF">#REF!</definedName>
    <definedName name="TLF" localSheetId="1">#REF!</definedName>
    <definedName name="TLF" localSheetId="34">TLF!$B$1</definedName>
    <definedName name="TLF">#REF!</definedName>
    <definedName name="TLF_GOV_SEC" localSheetId="34">TLF!$B$22:$H$50</definedName>
    <definedName name="TLF_MM" localSheetId="34">TLF!$B$52:$H$99</definedName>
    <definedName name="TLFNAV" localSheetId="34">TLF!$B$113:$B$120</definedName>
    <definedName name="TLMF" localSheetId="2">#REF!</definedName>
    <definedName name="TLMF" localSheetId="1">#REF!</definedName>
    <definedName name="TLMF" localSheetId="46">#REF!</definedName>
    <definedName name="TLMF" localSheetId="41">#REF!</definedName>
    <definedName name="TLMF" localSheetId="45">#REF!</definedName>
    <definedName name="TLMF" localSheetId="36">#REF!</definedName>
    <definedName name="TLMF" localSheetId="49">#REF!</definedName>
    <definedName name="TLMF" localSheetId="48">#REF!</definedName>
    <definedName name="TLMF" localSheetId="47">#REF!</definedName>
    <definedName name="TLMF" localSheetId="40">#REF!</definedName>
    <definedName name="TLMF" localSheetId="38">#REF!</definedName>
    <definedName name="TLMF" localSheetId="43">#REF!</definedName>
    <definedName name="TLMF" localSheetId="42">#REF!</definedName>
    <definedName name="TLMF" localSheetId="37">#REF!</definedName>
    <definedName name="TLMF" localSheetId="34">#REF!</definedName>
    <definedName name="TLMF" localSheetId="44">#REF!</definedName>
    <definedName name="TLMF" localSheetId="33">#REF!</definedName>
    <definedName name="TLMF" localSheetId="35">#REF!</definedName>
    <definedName name="TLMF" localSheetId="39">#REF!</definedName>
    <definedName name="TLMF">#REF!</definedName>
    <definedName name="TMAOF" localSheetId="46">#REF!</definedName>
    <definedName name="TMAOF" localSheetId="41">#REF!</definedName>
    <definedName name="TMAOF" localSheetId="45">#REF!</definedName>
    <definedName name="TMAOF" localSheetId="36">#REF!</definedName>
    <definedName name="TMAOF" localSheetId="49">#REF!</definedName>
    <definedName name="TMAOF" localSheetId="48">#REF!</definedName>
    <definedName name="TMAOF" localSheetId="47">#REF!</definedName>
    <definedName name="TMAOF" localSheetId="40">#REF!</definedName>
    <definedName name="TMAOF" localSheetId="38">#REF!</definedName>
    <definedName name="TMAOF" localSheetId="43">#REF!</definedName>
    <definedName name="TMAOF" localSheetId="42">#REF!</definedName>
    <definedName name="TMAOF" localSheetId="37">#REF!</definedName>
    <definedName name="TMAOF" localSheetId="34">#REF!</definedName>
    <definedName name="TMAOF" localSheetId="44">#REF!</definedName>
    <definedName name="TMAOF" localSheetId="33">#REF!</definedName>
    <definedName name="TMAOF" localSheetId="35">#REF!</definedName>
    <definedName name="TMAOF" localSheetId="39">#REF!</definedName>
    <definedName name="TMAOF">TMAOF!$B$1</definedName>
    <definedName name="TMAOF_Debt_Related" localSheetId="6">TMAOF!$B$128:$H$133</definedName>
    <definedName name="TMAOF_EQ" localSheetId="6">TMAOF!$B$13:$I$77</definedName>
    <definedName name="TMAOF_EQ_Related" localSheetId="6">TMAOF!$B$78:$I$91</definedName>
    <definedName name="TMAOF_GOV_SEC" localSheetId="6">TMAOF!$B$119:$H$126</definedName>
    <definedName name="TMAOF_Mutual_F_Units" localSheetId="6">TMAOF!#REF!</definedName>
    <definedName name="TMAOFNAV" localSheetId="6">TMAOF!$B$150:$B$157</definedName>
    <definedName name="TMCAPF" localSheetId="46">#REF!</definedName>
    <definedName name="TMCAPF" localSheetId="41">#REF!</definedName>
    <definedName name="TMCAPF" localSheetId="45">#REF!</definedName>
    <definedName name="TMCAPF" localSheetId="36">#REF!</definedName>
    <definedName name="TMCAPF" localSheetId="49">#REF!</definedName>
    <definedName name="TMCAPF" localSheetId="48">#REF!</definedName>
    <definedName name="TMCAPF" localSheetId="47">#REF!</definedName>
    <definedName name="TMCAPF" localSheetId="40">#REF!</definedName>
    <definedName name="TMCAPF" localSheetId="38">#REF!</definedName>
    <definedName name="TMCAPF" localSheetId="43">#REF!</definedName>
    <definedName name="TMCAPF" localSheetId="42">#REF!</definedName>
    <definedName name="TMCAPF" localSheetId="37">#REF!</definedName>
    <definedName name="TMCAPF" localSheetId="34">#REF!</definedName>
    <definedName name="TMCAPF" localSheetId="44">#REF!</definedName>
    <definedName name="TMCAPF" localSheetId="33">#REF!</definedName>
    <definedName name="TMCAPF" localSheetId="35">#REF!</definedName>
    <definedName name="TMCAPF" localSheetId="39">#REF!</definedName>
    <definedName name="TMCAPF">TMCAPF!$B$1</definedName>
    <definedName name="TMCAPF_EQ" localSheetId="14">TMCAPF!$B$13:$I$65</definedName>
    <definedName name="TMCAPFNAV" localSheetId="14">TMCAPF!$B$79:$B$86</definedName>
    <definedName name="TMIF" localSheetId="46">#REF!</definedName>
    <definedName name="TMIF" localSheetId="41">#REF!</definedName>
    <definedName name="TMIF" localSheetId="45">#REF!</definedName>
    <definedName name="TMIF" localSheetId="36">#REF!</definedName>
    <definedName name="TMIF" localSheetId="49">#REF!</definedName>
    <definedName name="TMIF" localSheetId="48">#REF!</definedName>
    <definedName name="TMIF" localSheetId="47">#REF!</definedName>
    <definedName name="TMIF" localSheetId="40">#REF!</definedName>
    <definedName name="TMIF" localSheetId="38">#REF!</definedName>
    <definedName name="TMIF" localSheetId="43">#REF!</definedName>
    <definedName name="TMIF" localSheetId="42">#REF!</definedName>
    <definedName name="TMIF" localSheetId="37">#REF!</definedName>
    <definedName name="TMIF" localSheetId="34">#REF!</definedName>
    <definedName name="TMIF" localSheetId="44">#REF!</definedName>
    <definedName name="TMIF" localSheetId="33">#REF!</definedName>
    <definedName name="TMIF" localSheetId="35">#REF!</definedName>
    <definedName name="TMIF" localSheetId="39">#REF!</definedName>
    <definedName name="TMIF">TMIF!$B$1</definedName>
    <definedName name="TMIF_Debt_Related" localSheetId="5">TMIF!$B$98:$H$100</definedName>
    <definedName name="TMIF_EQ" localSheetId="5">TMIF!$B$13:$I$56</definedName>
    <definedName name="TMIF_EQ_FU_Related" localSheetId="5">TMIF!#REF!</definedName>
    <definedName name="TMIF_EQ_Related" localSheetId="5">TMIF!$B$57:$I$81</definedName>
    <definedName name="TMIF_GOV_SEC" localSheetId="5">TMIF!$B$86:$H$96</definedName>
    <definedName name="TMIFNAV" localSheetId="5">TMIF!$B$115:$B$126</definedName>
    <definedName name="TMPF" localSheetId="2">#REF!</definedName>
    <definedName name="TMPF" localSheetId="1">#REF!</definedName>
    <definedName name="TMPF" localSheetId="46">#REF!</definedName>
    <definedName name="TMPF" localSheetId="41">#REF!</definedName>
    <definedName name="TMPF" localSheetId="45">#REF!</definedName>
    <definedName name="TMPF" localSheetId="36">#REF!</definedName>
    <definedName name="TMPF" localSheetId="49">#REF!</definedName>
    <definedName name="TMPF" localSheetId="48">#REF!</definedName>
    <definedName name="TMPF" localSheetId="47">#REF!</definedName>
    <definedName name="TMPF" localSheetId="40">#REF!</definedName>
    <definedName name="TMPF" localSheetId="38">#REF!</definedName>
    <definedName name="TMPF" localSheetId="43">#REF!</definedName>
    <definedName name="TMPF" localSheetId="42">#REF!</definedName>
    <definedName name="TMPF" localSheetId="37">#REF!</definedName>
    <definedName name="TMPF" localSheetId="34">#REF!</definedName>
    <definedName name="TMPF" localSheetId="44">#REF!</definedName>
    <definedName name="TMPF" localSheetId="33">#REF!</definedName>
    <definedName name="TMPF" localSheetId="35">#REF!</definedName>
    <definedName name="TMPF" localSheetId="39">#REF!</definedName>
    <definedName name="TMPF">#REF!</definedName>
    <definedName name="TNETF" localSheetId="46">#REF!</definedName>
    <definedName name="TNETF" localSheetId="41">#REF!</definedName>
    <definedName name="TNETF" localSheetId="45">#REF!</definedName>
    <definedName name="TNETF" localSheetId="36">#REF!</definedName>
    <definedName name="TNETF" localSheetId="49">#REF!</definedName>
    <definedName name="TNETF" localSheetId="48">#REF!</definedName>
    <definedName name="TNETF" localSheetId="47">#REF!</definedName>
    <definedName name="TNETF" localSheetId="40">#REF!</definedName>
    <definedName name="TNETF" localSheetId="38">#REF!</definedName>
    <definedName name="TNETF" localSheetId="43">#REF!</definedName>
    <definedName name="TNETF" localSheetId="42">#REF!</definedName>
    <definedName name="TNETF" localSheetId="37">#REF!</definedName>
    <definedName name="TNETF" localSheetId="34">#REF!</definedName>
    <definedName name="TNETF" localSheetId="44">#REF!</definedName>
    <definedName name="TNETF" localSheetId="33">#REF!</definedName>
    <definedName name="TNETF" localSheetId="35">#REF!</definedName>
    <definedName name="TNETF" localSheetId="39">#REF!</definedName>
    <definedName name="TNETF">TNETF!$B$1</definedName>
    <definedName name="TNETF_Debt_Related" localSheetId="26">TNETF!$B$68:$H$72</definedName>
    <definedName name="TNETF_EQ" localSheetId="26">TNETF!$B$13:$I$66</definedName>
    <definedName name="TNETFNAV" localSheetId="26">TNETF!$B$86:$B$87</definedName>
    <definedName name="TNPBETF" localSheetId="46">#REF!</definedName>
    <definedName name="TNPBETF" localSheetId="41">#REF!</definedName>
    <definedName name="TNPBETF" localSheetId="45">#REF!</definedName>
    <definedName name="TNPBETF" localSheetId="36">#REF!</definedName>
    <definedName name="TNPBETF" localSheetId="49">#REF!</definedName>
    <definedName name="TNPBETF" localSheetId="48">#REF!</definedName>
    <definedName name="TNPBETF" localSheetId="47">#REF!</definedName>
    <definedName name="TNPBETF" localSheetId="40">#REF!</definedName>
    <definedName name="TNPBETF" localSheetId="38">#REF!</definedName>
    <definedName name="TNPBETF" localSheetId="43">#REF!</definedName>
    <definedName name="TNPBETF" localSheetId="42">#REF!</definedName>
    <definedName name="TNPBETF" localSheetId="37">#REF!</definedName>
    <definedName name="TNPBETF" localSheetId="34">#REF!</definedName>
    <definedName name="TNPBETF" localSheetId="44">#REF!</definedName>
    <definedName name="TNPBETF" localSheetId="33">#REF!</definedName>
    <definedName name="TNPBETF" localSheetId="35">#REF!</definedName>
    <definedName name="TNPBETF" localSheetId="39">#REF!</definedName>
    <definedName name="TNPBETF">TNPBETF!$B$1</definedName>
    <definedName name="TNPBETF_EQ" localSheetId="25">TNPBETF!$B$13:$I$26</definedName>
    <definedName name="TNPBETFNAV" localSheetId="25">TNPBETF!$B$40:$B$41</definedName>
    <definedName name="TOF" localSheetId="1">#REF!</definedName>
    <definedName name="TOF" localSheetId="44">TOF!$B$1</definedName>
    <definedName name="TOF">#REF!</definedName>
    <definedName name="TOFNAV" localSheetId="44">TOF!$B$35:$B$42</definedName>
    <definedName name="TOIIS" localSheetId="2">#REF!</definedName>
    <definedName name="TOIIS" localSheetId="1">#REF!</definedName>
    <definedName name="TOIIS" localSheetId="46">#REF!</definedName>
    <definedName name="TOIIS" localSheetId="41">#REF!</definedName>
    <definedName name="TOIIS" localSheetId="45">#REF!</definedName>
    <definedName name="TOIIS" localSheetId="36">#REF!</definedName>
    <definedName name="TOIIS" localSheetId="49">#REF!</definedName>
    <definedName name="TOIIS" localSheetId="48">#REF!</definedName>
    <definedName name="TOIIS" localSheetId="47">#REF!</definedName>
    <definedName name="TOIIS" localSheetId="40">#REF!</definedName>
    <definedName name="TOIIS" localSheetId="38">#REF!</definedName>
    <definedName name="TOIIS" localSheetId="43">#REF!</definedName>
    <definedName name="TOIIS" localSheetId="42">#REF!</definedName>
    <definedName name="TOIIS" localSheetId="37">#REF!</definedName>
    <definedName name="TOIIS" localSheetId="34">#REF!</definedName>
    <definedName name="TOIIS" localSheetId="44">#REF!</definedName>
    <definedName name="TOIIS" localSheetId="33">#REF!</definedName>
    <definedName name="TOIIS" localSheetId="35">#REF!</definedName>
    <definedName name="TOIIS" localSheetId="39">#REF!</definedName>
    <definedName name="TOIIS">#REF!</definedName>
    <definedName name="TOIOS" localSheetId="2">#REF!</definedName>
    <definedName name="TOIOS" localSheetId="1">#REF!</definedName>
    <definedName name="TOIOS">#REF!</definedName>
    <definedName name="TOISS" localSheetId="2">#REF!</definedName>
    <definedName name="TOISS" localSheetId="1">#REF!</definedName>
    <definedName name="TOISS">#REF!</definedName>
    <definedName name="TQNTF" localSheetId="46">#REF!</definedName>
    <definedName name="TQNTF" localSheetId="41">#REF!</definedName>
    <definedName name="TQNTF" localSheetId="45">#REF!</definedName>
    <definedName name="TQNTF" localSheetId="36">#REF!</definedName>
    <definedName name="TQNTF" localSheetId="49">#REF!</definedName>
    <definedName name="TQNTF" localSheetId="48">#REF!</definedName>
    <definedName name="TQNTF" localSheetId="47">#REF!</definedName>
    <definedName name="TQNTF" localSheetId="40">#REF!</definedName>
    <definedName name="TQNTF" localSheetId="38">#REF!</definedName>
    <definedName name="TQNTF" localSheetId="43">#REF!</definedName>
    <definedName name="TQNTF" localSheetId="42">#REF!</definedName>
    <definedName name="TQNTF" localSheetId="37">#REF!</definedName>
    <definedName name="TQNTF" localSheetId="34">#REF!</definedName>
    <definedName name="TQNTF" localSheetId="44">#REF!</definedName>
    <definedName name="TQNTF" localSheetId="33">#REF!</definedName>
    <definedName name="TQNTF" localSheetId="35">#REF!</definedName>
    <definedName name="TQNTF" localSheetId="39">#REF!</definedName>
    <definedName name="TQNTF">TQNTF!$B$1</definedName>
    <definedName name="TQNTF_Debt_Related" localSheetId="29">TQNTF!$B$47:$H$51</definedName>
    <definedName name="TQNTF_EQ" localSheetId="29">TQNTF!$B$13:$I$45</definedName>
    <definedName name="TQNTFNAV" localSheetId="29">TQNTF!$B$65:$B$72</definedName>
    <definedName name="TREF" localSheetId="46">#REF!</definedName>
    <definedName name="TREF" localSheetId="41">#REF!</definedName>
    <definedName name="TREF" localSheetId="45">#REF!</definedName>
    <definedName name="TREF" localSheetId="36">#REF!</definedName>
    <definedName name="TREF" localSheetId="49">#REF!</definedName>
    <definedName name="TREF" localSheetId="48">#REF!</definedName>
    <definedName name="TREF" localSheetId="47">#REF!</definedName>
    <definedName name="TREF" localSheetId="40">#REF!</definedName>
    <definedName name="TREF" localSheetId="38">#REF!</definedName>
    <definedName name="TREF" localSheetId="43">#REF!</definedName>
    <definedName name="TREF" localSheetId="42">#REF!</definedName>
    <definedName name="TREF" localSheetId="37">#REF!</definedName>
    <definedName name="TREF" localSheetId="34">#REF!</definedName>
    <definedName name="TREF" localSheetId="44">#REF!</definedName>
    <definedName name="TREF" localSheetId="33">#REF!</definedName>
    <definedName name="TREF" localSheetId="35">#REF!</definedName>
    <definedName name="TREF" localSheetId="39">#REF!</definedName>
    <definedName name="TREF">TREF!$B$1</definedName>
    <definedName name="TREF_EQ" localSheetId="21">TREF!$B$13:$I$46</definedName>
    <definedName name="TREFNAV" localSheetId="21">TREF!$B$60:$B$67</definedName>
    <definedName name="TRSFC" localSheetId="1">#REF!</definedName>
    <definedName name="TRSFC" localSheetId="33">TRSFC!$B$1</definedName>
    <definedName name="TRSFC">#REF!</definedName>
    <definedName name="TRSFC_Debt_Related" localSheetId="33">TRSFC!$B$75:$H$81</definedName>
    <definedName name="TRSFC_EQ" localSheetId="33">TRSFC!$B$12:$I$61</definedName>
    <definedName name="TRSFC_GOV_SEC" localSheetId="33">TRSFC!$B$63:$H$73</definedName>
    <definedName name="TRSFC_MM" localSheetId="33">TRSFC!$B$83:$H$85</definedName>
    <definedName name="TRSFCNAV" localSheetId="33">TRSFC!$B$98:$B$101</definedName>
    <definedName name="TRSFM" localSheetId="46">#REF!</definedName>
    <definedName name="TRSFM" localSheetId="41">#REF!</definedName>
    <definedName name="TRSFM" localSheetId="45">#REF!</definedName>
    <definedName name="TRSFM" localSheetId="36">#REF!</definedName>
    <definedName name="TRSFM" localSheetId="49">#REF!</definedName>
    <definedName name="TRSFM" localSheetId="48">#REF!</definedName>
    <definedName name="TRSFM" localSheetId="47">#REF!</definedName>
    <definedName name="TRSFM" localSheetId="40">#REF!</definedName>
    <definedName name="TRSFM" localSheetId="38">#REF!</definedName>
    <definedName name="TRSFM" localSheetId="43">#REF!</definedName>
    <definedName name="TRSFM" localSheetId="42">#REF!</definedName>
    <definedName name="TRSFM" localSheetId="37">#REF!</definedName>
    <definedName name="TRSFM" localSheetId="34">#REF!</definedName>
    <definedName name="TRSFM" localSheetId="44">#REF!</definedName>
    <definedName name="TRSFM" localSheetId="33">#REF!</definedName>
    <definedName name="TRSFM" localSheetId="35">#REF!</definedName>
    <definedName name="TRSFM" localSheetId="39">#REF!</definedName>
    <definedName name="TRSFM">TRSFM!$B$1</definedName>
    <definedName name="TRSFM_Debt_Related" localSheetId="32">TRSFM!$B$78:$H$91</definedName>
    <definedName name="TRSFM_Debt_Related_UNLISTED" localSheetId="32">TRSFM!$B$93:$H$94</definedName>
    <definedName name="TRSFM_EQ" localSheetId="32">TRSFM!$B$12:$I$62</definedName>
    <definedName name="TRSFM_EQ_FU_Related" localSheetId="32">TRSFM!#REF!</definedName>
    <definedName name="TRSFM_GOV_SEC" localSheetId="32">TRSFM!$B$69:$H$76</definedName>
    <definedName name="TRSFM_MM" localSheetId="32">TRSFM!$B$96:$H$99</definedName>
    <definedName name="TRSFMNAV" localSheetId="32">TRSFM!$B$113:$B$116</definedName>
    <definedName name="TRSFP" localSheetId="46">#REF!</definedName>
    <definedName name="TRSFP" localSheetId="41">#REF!</definedName>
    <definedName name="TRSFP" localSheetId="45">#REF!</definedName>
    <definedName name="TRSFP" localSheetId="36">#REF!</definedName>
    <definedName name="TRSFP" localSheetId="49">#REF!</definedName>
    <definedName name="TRSFP" localSheetId="48">#REF!</definedName>
    <definedName name="TRSFP" localSheetId="47">#REF!</definedName>
    <definedName name="TRSFP" localSheetId="40">#REF!</definedName>
    <definedName name="TRSFP" localSheetId="38">#REF!</definedName>
    <definedName name="TRSFP" localSheetId="43">#REF!</definedName>
    <definedName name="TRSFP" localSheetId="42">#REF!</definedName>
    <definedName name="TRSFP" localSheetId="37">#REF!</definedName>
    <definedName name="TRSFP" localSheetId="34">#REF!</definedName>
    <definedName name="TRSFP" localSheetId="44">#REF!</definedName>
    <definedName name="TRSFP" localSheetId="33">#REF!</definedName>
    <definedName name="TRSFP" localSheetId="35">#REF!</definedName>
    <definedName name="TRSFP" localSheetId="39">#REF!</definedName>
    <definedName name="TRSFP">TRSFP!$B$1</definedName>
    <definedName name="TRSFP_EQ" localSheetId="31">TRSFP!$B$12:$I$65</definedName>
    <definedName name="TRSFPNAV" localSheetId="31">TRSFP!$B$79:$B$82</definedName>
    <definedName name="TSCAPF" localSheetId="46">#REF!</definedName>
    <definedName name="TSCAPF" localSheetId="41">#REF!</definedName>
    <definedName name="TSCAPF" localSheetId="45">#REF!</definedName>
    <definedName name="TSCAPF" localSheetId="36">#REF!</definedName>
    <definedName name="TSCAPF" localSheetId="49">#REF!</definedName>
    <definedName name="TSCAPF" localSheetId="48">#REF!</definedName>
    <definedName name="TSCAPF" localSheetId="47">#REF!</definedName>
    <definedName name="TSCAPF" localSheetId="40">#REF!</definedName>
    <definedName name="TSCAPF" localSheetId="38">#REF!</definedName>
    <definedName name="TSCAPF" localSheetId="43">#REF!</definedName>
    <definedName name="TSCAPF" localSheetId="42">#REF!</definedName>
    <definedName name="TSCAPF" localSheetId="37">#REF!</definedName>
    <definedName name="TSCAPF" localSheetId="34">#REF!</definedName>
    <definedName name="TSCAPF" localSheetId="44">#REF!</definedName>
    <definedName name="TSCAPF" localSheetId="33">#REF!</definedName>
    <definedName name="TSCAPF" localSheetId="35">#REF!</definedName>
    <definedName name="TSCAPF" localSheetId="39">#REF!</definedName>
    <definedName name="TSCAPF">TSCAPF!$B$1</definedName>
    <definedName name="TSCAPF_EQ" localSheetId="12">TSCAPF!$B$13:$I$55</definedName>
    <definedName name="TSCAPFNAV" localSheetId="12">TSCAPF!$B$75:$B$82</definedName>
    <definedName name="TSIPF3" localSheetId="2">#REF!</definedName>
    <definedName name="TSIPF3" localSheetId="1">#REF!</definedName>
    <definedName name="TSIPF3" localSheetId="46">#REF!</definedName>
    <definedName name="TSIPF3" localSheetId="41">#REF!</definedName>
    <definedName name="TSIPF3" localSheetId="45">#REF!</definedName>
    <definedName name="TSIPF3" localSheetId="36">#REF!</definedName>
    <definedName name="TSIPF3" localSheetId="49">#REF!</definedName>
    <definedName name="TSIPF3" localSheetId="48">#REF!</definedName>
    <definedName name="TSIPF3" localSheetId="47">#REF!</definedName>
    <definedName name="TSIPF3" localSheetId="40">#REF!</definedName>
    <definedName name="TSIPF3" localSheetId="38">#REF!</definedName>
    <definedName name="TSIPF3" localSheetId="43">#REF!</definedName>
    <definedName name="TSIPF3" localSheetId="42">#REF!</definedName>
    <definedName name="TSIPF3" localSheetId="37">#REF!</definedName>
    <definedName name="TSIPF3" localSheetId="34">#REF!</definedName>
    <definedName name="TSIPF3" localSheetId="44">#REF!</definedName>
    <definedName name="TSIPF3" localSheetId="33">#REF!</definedName>
    <definedName name="TSIPF3" localSheetId="35">#REF!</definedName>
    <definedName name="TSIPF3" localSheetId="39">#REF!</definedName>
    <definedName name="TSIPF3">#REF!</definedName>
    <definedName name="TSTBF" localSheetId="1">#REF!</definedName>
    <definedName name="TSTBF" localSheetId="35">TSTBF!$B$1</definedName>
    <definedName name="TSTBF">#REF!</definedName>
    <definedName name="TSTBF_Debt_Related" localSheetId="35">TSTBF!$B$42:$H$88</definedName>
    <definedName name="TSTBF_Debt_Related_UNLISTED" localSheetId="35">TSTBF!$B$90:$H$92</definedName>
    <definedName name="TSTBF_GOV_SEC" localSheetId="35">TSTBF!$B$22:$H$40</definedName>
    <definedName name="TSTBF_MM" localSheetId="35">TSTBF!$B$94:$H$96</definedName>
    <definedName name="TSTBFNAV" localSheetId="35">TSTBF!$B$111:$B$122</definedName>
    <definedName name="TTAF1" localSheetId="2">#REF!</definedName>
    <definedName name="TTAF1" localSheetId="1">#REF!</definedName>
    <definedName name="TTAF1" localSheetId="46">#REF!</definedName>
    <definedName name="TTAF1" localSheetId="41">#REF!</definedName>
    <definedName name="TTAF1" localSheetId="45">#REF!</definedName>
    <definedName name="TTAF1" localSheetId="36">#REF!</definedName>
    <definedName name="TTAF1" localSheetId="49">#REF!</definedName>
    <definedName name="TTAF1" localSheetId="48">#REF!</definedName>
    <definedName name="TTAF1" localSheetId="47">#REF!</definedName>
    <definedName name="TTAF1" localSheetId="40">#REF!</definedName>
    <definedName name="TTAF1" localSheetId="38">#REF!</definedName>
    <definedName name="TTAF1" localSheetId="43">#REF!</definedName>
    <definedName name="TTAF1" localSheetId="42">#REF!</definedName>
    <definedName name="TTAF1" localSheetId="37">#REF!</definedName>
    <definedName name="TTAF1" localSheetId="34">#REF!</definedName>
    <definedName name="TTAF1" localSheetId="44">#REF!</definedName>
    <definedName name="TTAF1" localSheetId="33">#REF!</definedName>
    <definedName name="TTAF1" localSheetId="35">#REF!</definedName>
    <definedName name="TTAF1" localSheetId="39">#REF!</definedName>
    <definedName name="TTAF1">#REF!</definedName>
    <definedName name="TTMF" localSheetId="2">#REF!</definedName>
    <definedName name="TTMF" localSheetId="1">#REF!</definedName>
    <definedName name="TTMF">#REF!</definedName>
    <definedName name="TTMFSP1" localSheetId="1">#REF!</definedName>
    <definedName name="TTMFSP1">#REF!</definedName>
    <definedName name="TTMFSP1_Debt_Related" localSheetId="35">TSTBF!$B$155:$H$159</definedName>
    <definedName name="TTMFSP1NAV" localSheetId="35">TSTBF!$B$171:$B$186</definedName>
    <definedName name="TTOFE" localSheetId="46">#REF!</definedName>
    <definedName name="TTOFE" localSheetId="41">#REF!</definedName>
    <definedName name="TTOFE" localSheetId="45">#REF!</definedName>
    <definedName name="TTOFE" localSheetId="36">#REF!</definedName>
    <definedName name="TTOFE" localSheetId="49">#REF!</definedName>
    <definedName name="TTOFE" localSheetId="48">#REF!</definedName>
    <definedName name="TTOFE" localSheetId="47">#REF!</definedName>
    <definedName name="TTOFE" localSheetId="40">#REF!</definedName>
    <definedName name="TTOFE" localSheetId="38">#REF!</definedName>
    <definedName name="TTOFE" localSheetId="43">#REF!</definedName>
    <definedName name="TTOFE" localSheetId="42">#REF!</definedName>
    <definedName name="TTOFE" localSheetId="37">#REF!</definedName>
    <definedName name="TTOFE" localSheetId="34">#REF!</definedName>
    <definedName name="TTOFE" localSheetId="44">#REF!</definedName>
    <definedName name="TTOFE" localSheetId="33">#REF!</definedName>
    <definedName name="TTOFE" localSheetId="35">#REF!</definedName>
    <definedName name="TTOFE" localSheetId="39">#REF!</definedName>
    <definedName name="TTOFE">TTOFE!$B$1</definedName>
    <definedName name="TTOFE_EQ" localSheetId="9">TTOFE!$B$13:$I$63</definedName>
    <definedName name="TTOFE_EQ_FU_Related" localSheetId="9">TTOFE!#REF!</definedName>
    <definedName name="TTOFENAV" localSheetId="9">TTOFE!$B$83:$B$90</definedName>
    <definedName name="TTSF96" localSheetId="46">#REF!</definedName>
    <definedName name="TTSF96" localSheetId="41">#REF!</definedName>
    <definedName name="TTSF96" localSheetId="45">#REF!</definedName>
    <definedName name="TTSF96" localSheetId="36">#REF!</definedName>
    <definedName name="TTSF96" localSheetId="49">#REF!</definedName>
    <definedName name="TTSF96" localSheetId="48">#REF!</definedName>
    <definedName name="TTSF96" localSheetId="47">#REF!</definedName>
    <definedName name="TTSF96" localSheetId="40">#REF!</definedName>
    <definedName name="TTSF96" localSheetId="38">#REF!</definedName>
    <definedName name="TTSF96" localSheetId="43">#REF!</definedName>
    <definedName name="TTSF96" localSheetId="42">#REF!</definedName>
    <definedName name="TTSF96" localSheetId="37">#REF!</definedName>
    <definedName name="TTSF96" localSheetId="34">#REF!</definedName>
    <definedName name="TTSF96" localSheetId="44">#REF!</definedName>
    <definedName name="TTSF96" localSheetId="33">#REF!</definedName>
    <definedName name="TTSF96" localSheetId="35">#REF!</definedName>
    <definedName name="TTSF96" localSheetId="39">#REF!</definedName>
    <definedName name="TTSF96">TTSF96!$B$1</definedName>
    <definedName name="TTSF96_EQ" localSheetId="16">TTSF96!$B$13:$I$67</definedName>
    <definedName name="TTSF96NAV" localSheetId="16">TTSF96!$B$81:$B$88</definedName>
    <definedName name="TUDG3S" localSheetId="2">#REF!</definedName>
    <definedName name="TUDG3S" localSheetId="1">#REF!</definedName>
    <definedName name="TUDG3S" localSheetId="46">#REF!</definedName>
    <definedName name="TUDG3S" localSheetId="41">#REF!</definedName>
    <definedName name="TUDG3S" localSheetId="45">#REF!</definedName>
    <definedName name="TUDG3S" localSheetId="36">#REF!</definedName>
    <definedName name="TUDG3S" localSheetId="49">#REF!</definedName>
    <definedName name="TUDG3S" localSheetId="48">#REF!</definedName>
    <definedName name="TUDG3S" localSheetId="47">#REF!</definedName>
    <definedName name="TUDG3S" localSheetId="40">#REF!</definedName>
    <definedName name="TUDG3S" localSheetId="38">#REF!</definedName>
    <definedName name="TUDG3S" localSheetId="43">#REF!</definedName>
    <definedName name="TUDG3S" localSheetId="42">#REF!</definedName>
    <definedName name="TUDG3S" localSheetId="37">#REF!</definedName>
    <definedName name="TUDG3S" localSheetId="34">#REF!</definedName>
    <definedName name="TUDG3S" localSheetId="44">#REF!</definedName>
    <definedName name="TUDG3S" localSheetId="33">#REF!</definedName>
    <definedName name="TUDG3S" localSheetId="35">#REF!</definedName>
    <definedName name="TUDG3S" localSheetId="39">#REF!</definedName>
    <definedName name="TUDG3S">#REF!</definedName>
    <definedName name="TUDS" localSheetId="2">#REF!</definedName>
    <definedName name="TUDS" localSheetId="1">#REF!</definedName>
    <definedName name="TUDS">#REF!</definedName>
    <definedName name="TURG3S" localSheetId="2">#REF!</definedName>
    <definedName name="TURG3S" localSheetId="1">#REF!</definedName>
    <definedName name="TURG3S">#REF!</definedName>
    <definedName name="TURS" localSheetId="2">#REF!</definedName>
    <definedName name="TURS" localSheetId="1">#REF!</definedName>
    <definedName name="TURS">#REF!</definedName>
    <definedName name="TUSTF" localSheetId="1">#REF!</definedName>
    <definedName name="TUSTF" localSheetId="39">TUSTF!$B$1</definedName>
    <definedName name="TUSTF">#REF!</definedName>
    <definedName name="TUSTF_Debt_Related" localSheetId="39">TUSTF!$B$28:$H$42</definedName>
    <definedName name="TUSTF_GOV_SEC" localSheetId="39">TUSTF!$B$22:$H$26</definedName>
    <definedName name="TUSTF_MM" localSheetId="39">TUSTF!$B$44:$H$59</definedName>
    <definedName name="TUSTFNAV" localSheetId="39">TUSTF!$B$73:$B$84</definedName>
    <definedName name="TVFS1" localSheetId="1">#REF!</definedName>
    <definedName name="TVFS1" localSheetId="46">#REF!</definedName>
    <definedName name="TVFS1" localSheetId="41">#REF!</definedName>
    <definedName name="TVFS1" localSheetId="45">#REF!</definedName>
    <definedName name="TVFS1" localSheetId="36">#REF!</definedName>
    <definedName name="TVFS1" localSheetId="49">#REF!</definedName>
    <definedName name="TVFS1" localSheetId="48">#REF!</definedName>
    <definedName name="TVFS1" localSheetId="47">#REF!</definedName>
    <definedName name="TVFS1" localSheetId="40">#REF!</definedName>
    <definedName name="TVFS1" localSheetId="38">#REF!</definedName>
    <definedName name="TVFS1" localSheetId="43">#REF!</definedName>
    <definedName name="TVFS1" localSheetId="42">#REF!</definedName>
    <definedName name="TVFS1" localSheetId="37">#REF!</definedName>
    <definedName name="TVFS1" localSheetId="34">#REF!</definedName>
    <definedName name="TVFS1" localSheetId="44">#REF!</definedName>
    <definedName name="TVFS1" localSheetId="33">#REF!</definedName>
    <definedName name="TVFS1" localSheetId="35">#REF!</definedName>
    <definedName name="TVFS1" localSheetId="39">#REF!</definedName>
    <definedName name="TVFS1">#REF!</definedName>
    <definedName name="TVFS2" localSheetId="1">#REF!</definedName>
    <definedName name="TVFS2">#REF!</definedName>
    <definedName name="TYCF" localSheetId="46">#REF!</definedName>
    <definedName name="TYCF" localSheetId="41">#REF!</definedName>
    <definedName name="TYCF" localSheetId="45">#REF!</definedName>
    <definedName name="TYCF" localSheetId="36">#REF!</definedName>
    <definedName name="TYCF" localSheetId="49">#REF!</definedName>
    <definedName name="TYCF" localSheetId="48">#REF!</definedName>
    <definedName name="TYCF" localSheetId="47">#REF!</definedName>
    <definedName name="TYCF" localSheetId="40">#REF!</definedName>
    <definedName name="TYCF" localSheetId="38">#REF!</definedName>
    <definedName name="TYCF" localSheetId="43">#REF!</definedName>
    <definedName name="TYCF" localSheetId="42">#REF!</definedName>
    <definedName name="TYCF" localSheetId="37">#REF!</definedName>
    <definedName name="TYCF" localSheetId="34">#REF!</definedName>
    <definedName name="TYCF" localSheetId="44">#REF!</definedName>
    <definedName name="TYCF" localSheetId="33">#REF!</definedName>
    <definedName name="TYCF" localSheetId="35">#REF!</definedName>
    <definedName name="TYCF" localSheetId="39">#REF!</definedName>
    <definedName name="TYCF">TYCF!$B$1</definedName>
    <definedName name="TYCF_EQ" localSheetId="28">TYCF!$B$12:$I$62</definedName>
    <definedName name="TYCFNAV" localSheetId="28">TYCF!$B$76:$B$79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34" l="1"/>
  <c r="A6" i="34" s="1"/>
  <c r="A7" i="34" s="1"/>
  <c r="A8" i="34" s="1"/>
  <c r="A9" i="34" s="1"/>
  <c r="A10" i="34" s="1"/>
  <c r="A11" i="34" s="1"/>
  <c r="A12" i="34" s="1"/>
  <c r="A13" i="34" s="1"/>
  <c r="A14" i="34" s="1"/>
  <c r="A15" i="34" s="1"/>
  <c r="A16" i="34" s="1"/>
  <c r="A17" i="34" s="1"/>
  <c r="A18" i="34" s="1"/>
  <c r="A19" i="34" s="1"/>
  <c r="A20" i="34" s="1"/>
  <c r="A21" i="34" s="1"/>
  <c r="A22" i="34" s="1"/>
  <c r="A23" i="34" s="1"/>
  <c r="A24" i="34" s="1"/>
  <c r="A25" i="34" s="1"/>
  <c r="A26" i="34" s="1"/>
  <c r="A27" i="34" s="1"/>
  <c r="A28" i="34" s="1"/>
  <c r="A29" i="34" s="1"/>
  <c r="A30" i="34" s="1"/>
  <c r="A31" i="34" s="1"/>
  <c r="A32" i="34" s="1"/>
  <c r="A33" i="34" s="1"/>
  <c r="A34" i="34" s="1"/>
  <c r="A35" i="34" s="1"/>
  <c r="A36" i="34" s="1"/>
  <c r="A37" i="34" s="1"/>
  <c r="A38" i="34" s="1"/>
  <c r="A39" i="34" s="1"/>
  <c r="A40" i="34" s="1"/>
  <c r="A41" i="34" s="1"/>
  <c r="A42" i="34" s="1"/>
  <c r="A43" i="34" s="1"/>
  <c r="A44" i="34" s="1"/>
  <c r="A45" i="34" s="1"/>
  <c r="A46" i="34" s="1"/>
  <c r="A47" i="34" s="1"/>
  <c r="A48" i="34" s="1"/>
  <c r="C109" i="27" l="1"/>
  <c r="G74" i="25"/>
  <c r="H74" i="25"/>
  <c r="H118" i="11" l="1"/>
  <c r="H101" i="25"/>
  <c r="G101" i="25"/>
  <c r="H97" i="25"/>
  <c r="G97" i="25"/>
  <c r="H85" i="25"/>
  <c r="G85" i="25"/>
  <c r="C408" i="11"/>
  <c r="C379" i="11"/>
  <c r="C255" i="11"/>
  <c r="C239" i="11"/>
  <c r="H92" i="11"/>
  <c r="G92" i="11"/>
  <c r="C410" i="11" l="1"/>
  <c r="C257" i="11"/>
  <c r="G118" i="11"/>
  <c r="C294" i="25" l="1"/>
  <c r="C290" i="25"/>
  <c r="C296" i="25" l="1"/>
  <c r="C267" i="25"/>
  <c r="C241" i="25"/>
  <c r="C269" i="25" l="1"/>
  <c r="C523" i="31" l="1"/>
  <c r="C525" i="31" s="1"/>
  <c r="C519" i="31"/>
  <c r="C494" i="31"/>
  <c r="C437" i="31"/>
  <c r="C496" i="31" l="1"/>
  <c r="C1482" i="32"/>
  <c r="C1241" i="32" l="1"/>
  <c r="C1485" i="32" s="1"/>
  <c r="C141" i="21" l="1"/>
  <c r="C171" i="11"/>
  <c r="C140" i="25"/>
  <c r="C231" i="31"/>
  <c r="C378" i="32"/>
  <c r="G12" i="51" l="1"/>
  <c r="G12" i="50"/>
  <c r="H35" i="49"/>
  <c r="G35" i="49"/>
  <c r="H74" i="48"/>
  <c r="G74" i="48"/>
  <c r="H71" i="48"/>
  <c r="G71" i="48"/>
  <c r="H53" i="48"/>
  <c r="G53" i="48"/>
  <c r="H40" i="47"/>
  <c r="G40" i="47"/>
  <c r="H37" i="47"/>
  <c r="G37" i="47"/>
  <c r="H28" i="47"/>
  <c r="G28" i="47"/>
  <c r="H43" i="45"/>
  <c r="G43" i="45"/>
  <c r="H40" i="45"/>
  <c r="G40" i="45"/>
  <c r="H41" i="44"/>
  <c r="G41" i="44"/>
  <c r="H38" i="44"/>
  <c r="G38" i="44"/>
  <c r="H30" i="44"/>
  <c r="G30" i="44"/>
  <c r="H41" i="43"/>
  <c r="G41" i="43"/>
  <c r="H28" i="43"/>
  <c r="G28" i="43"/>
  <c r="H52" i="42"/>
  <c r="G52" i="42"/>
  <c r="H49" i="42"/>
  <c r="H54" i="42" s="1"/>
  <c r="H55" i="42" s="1"/>
  <c r="G49" i="42"/>
  <c r="G54" i="42" s="1"/>
  <c r="G55" i="42" s="1"/>
  <c r="H31" i="42"/>
  <c r="G31" i="42"/>
  <c r="H60" i="41"/>
  <c r="G60" i="41"/>
  <c r="H43" i="41"/>
  <c r="G43" i="41"/>
  <c r="H27" i="41"/>
  <c r="G27" i="41"/>
  <c r="H84" i="40"/>
  <c r="G84" i="40"/>
  <c r="H33" i="40"/>
  <c r="G33" i="40"/>
  <c r="H29" i="40"/>
  <c r="G29" i="40"/>
  <c r="H84" i="39"/>
  <c r="G84" i="39"/>
  <c r="H49" i="39"/>
  <c r="G49" i="39"/>
  <c r="H46" i="39"/>
  <c r="G46" i="39"/>
  <c r="H28" i="39"/>
  <c r="G28" i="39"/>
  <c r="H141" i="38"/>
  <c r="G141" i="38"/>
  <c r="H94" i="38"/>
  <c r="G94" i="38"/>
  <c r="H71" i="38"/>
  <c r="G71" i="38"/>
  <c r="H34" i="38"/>
  <c r="G34" i="38"/>
  <c r="H160" i="37"/>
  <c r="G160" i="37"/>
  <c r="H97" i="37"/>
  <c r="G97" i="37"/>
  <c r="H93" i="37"/>
  <c r="G93" i="37"/>
  <c r="H89" i="37"/>
  <c r="G89" i="37"/>
  <c r="H41" i="37"/>
  <c r="H100" i="37" s="1"/>
  <c r="H101" i="37" s="1"/>
  <c r="G41" i="37"/>
  <c r="G100" i="37" s="1"/>
  <c r="G101" i="37" s="1"/>
  <c r="H100" i="36"/>
  <c r="G100" i="36"/>
  <c r="H51" i="36"/>
  <c r="G51" i="36"/>
  <c r="H86" i="35"/>
  <c r="G86" i="35"/>
  <c r="H82" i="35"/>
  <c r="G82" i="35"/>
  <c r="H74" i="35"/>
  <c r="G74" i="35"/>
  <c r="H62" i="35"/>
  <c r="G62" i="35"/>
  <c r="H68" i="6" l="1"/>
  <c r="G68" i="6"/>
  <c r="H67" i="6"/>
  <c r="G67" i="6"/>
  <c r="H63" i="6"/>
  <c r="G63" i="6"/>
  <c r="H69" i="29"/>
  <c r="G69" i="29"/>
  <c r="H64" i="29"/>
  <c r="G64" i="29"/>
  <c r="H68" i="29"/>
  <c r="G68" i="29"/>
  <c r="H57" i="15"/>
  <c r="G57" i="15"/>
  <c r="H61" i="15"/>
  <c r="H62" i="15" s="1"/>
  <c r="G61" i="15"/>
  <c r="G62" i="15" s="1"/>
  <c r="H61" i="4"/>
  <c r="G61" i="4"/>
  <c r="H56" i="4"/>
  <c r="G56" i="4"/>
  <c r="H60" i="4"/>
  <c r="G60" i="4"/>
  <c r="H65" i="13"/>
  <c r="H70" i="13" s="1"/>
  <c r="G65" i="13"/>
  <c r="G70" i="13" s="1"/>
  <c r="H69" i="13"/>
  <c r="G69" i="13"/>
  <c r="H105" i="21"/>
  <c r="G105" i="21"/>
  <c r="H101" i="21"/>
  <c r="H98" i="21"/>
  <c r="G98" i="21"/>
  <c r="H91" i="21"/>
  <c r="G91" i="21"/>
  <c r="H68" i="21"/>
  <c r="G68" i="21"/>
  <c r="H51" i="21"/>
  <c r="G51" i="21"/>
  <c r="G101" i="21"/>
  <c r="H137" i="11"/>
  <c r="G137" i="11"/>
  <c r="H78" i="25"/>
  <c r="H79" i="25" s="1"/>
  <c r="G78" i="25"/>
  <c r="G79" i="25" s="1"/>
  <c r="G121" i="31" l="1"/>
  <c r="H121" i="31"/>
  <c r="H195" i="31" l="1"/>
  <c r="G195" i="31"/>
  <c r="H189" i="31"/>
  <c r="G189" i="31"/>
  <c r="H184" i="31"/>
  <c r="G184" i="31"/>
  <c r="H144" i="31"/>
  <c r="G144" i="31"/>
  <c r="H192" i="31" l="1"/>
  <c r="G192" i="31"/>
  <c r="H125" i="31"/>
  <c r="G125" i="31"/>
  <c r="G126" i="31" l="1"/>
  <c r="H126" i="31"/>
  <c r="H198" i="31" s="1"/>
  <c r="H199" i="31" s="1"/>
  <c r="H340" i="32"/>
  <c r="G340" i="32"/>
  <c r="H292" i="32"/>
  <c r="G292" i="32"/>
  <c r="G198" i="31" l="1"/>
  <c r="G199" i="31" s="1"/>
  <c r="H335" i="32"/>
  <c r="G335" i="32"/>
  <c r="G63" i="3"/>
  <c r="H63" i="3"/>
  <c r="G66" i="5"/>
  <c r="H66" i="5"/>
  <c r="G77" i="6"/>
  <c r="H77" i="6"/>
  <c r="G92" i="6"/>
  <c r="H92" i="6"/>
  <c r="G95" i="6"/>
  <c r="H95" i="6"/>
  <c r="G100" i="6"/>
  <c r="H100" i="6"/>
  <c r="G47" i="7"/>
  <c r="H47" i="7"/>
  <c r="G46" i="8"/>
  <c r="H46" i="8"/>
  <c r="G52" i="8"/>
  <c r="H52" i="8"/>
  <c r="G27" i="9"/>
  <c r="H27" i="9"/>
  <c r="G67" i="10"/>
  <c r="H67" i="10"/>
  <c r="G73" i="10"/>
  <c r="H73" i="10"/>
  <c r="G127" i="11"/>
  <c r="H127" i="11"/>
  <c r="G134" i="11"/>
  <c r="H134" i="11"/>
  <c r="G74" i="12"/>
  <c r="H74" i="12"/>
  <c r="G58" i="14"/>
  <c r="H58" i="14"/>
  <c r="G68" i="16"/>
  <c r="H68" i="16"/>
  <c r="G44" i="17"/>
  <c r="H44" i="17"/>
  <c r="G49" i="18"/>
  <c r="H49" i="18"/>
  <c r="G55" i="18"/>
  <c r="H55" i="18"/>
  <c r="G47" i="19"/>
  <c r="H47" i="19"/>
  <c r="G68" i="20"/>
  <c r="H68" i="20"/>
  <c r="G74" i="20"/>
  <c r="H74" i="20"/>
  <c r="G43" i="22"/>
  <c r="H43" i="22"/>
  <c r="G66" i="23"/>
  <c r="H66" i="23"/>
  <c r="G69" i="24"/>
  <c r="H69" i="24"/>
  <c r="G53" i="26"/>
  <c r="H53" i="26"/>
  <c r="G66" i="27"/>
  <c r="H66" i="27"/>
  <c r="G72" i="27"/>
  <c r="H72" i="27"/>
  <c r="G75" i="27"/>
  <c r="H75" i="27"/>
  <c r="G50" i="28"/>
  <c r="H50" i="28"/>
  <c r="G62" i="28"/>
  <c r="H62" i="28"/>
  <c r="G41" i="30"/>
  <c r="H41" i="30"/>
  <c r="G313" i="32"/>
  <c r="H313" i="32"/>
  <c r="G326" i="32"/>
  <c r="H326" i="32"/>
  <c r="G344" i="32"/>
  <c r="H344" i="3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nection" type="1" refreshedVersion="2" background="1" saveData="1">
    <dbPr connection="DRIVER={Microsoft ODBC for Oracle};UID=TATADB;;" command="select decode(income_growth,'EQ','Equity','EC','Equity','DB','Debt','DC','Debt','LQ','Liquid') Classification,scheme &quot;SCHEME CODE&quot;,name &quot;SCHEME NAME&quot;  from TATAMFPLUS.BASESCHEME where scheme in (select scheme from TATAMFPLUS.weeknav where weekend_dt='31 Jan 2022' and schclass='GLOBAL' AND (LAST_units_outs&gt;10 or scheme in ('TFM55E','TFM55F'))) and  RECTYPE='L' AND /*ACTIVATE_Y_N='Y'  AND */  scheme not in (select * from fm_scheme_exclude)  and  scheme not in ('UALCAL','GLOBAL','TINUD1','TMFUD1','AAA','TOIN99','UNBROK')    order by 1,3"/>
  </connection>
  <connection id="2" xr16:uid="{00000000-0015-0000-FFFF-FFFF01000000}" name="Connection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 xr16:uid="{00000000-0015-0000-FFFF-FFFF02000000}" name="Connection10"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 xr16:uid="{00000000-0015-0000-FFFF-FFFF03000000}" name="Connection100" type="1" refreshedVersion="2" background="1" saveData="1">
    <dbPr connection="DRIVER={Microsoft ODBC for Oracle};UID=TATADB;;" command="_x000d_select 'C) MARGIN MONEY DEPOSITS'a,null b,null c,null d,null e,null f,null g from dual union ALL select * from (  select nvl(b1.name,b.name) Name,''a,''b,''c,'.' d,sum(a.amount*-1/100000) amount,sum((a.amount*-1/100000)/(c.LAST_NET_ASSETS/100000)*100) MKTVAL  from tatamfplus.schnav a _x000d_ left outer join tatamfplus.basesecurity b on  a.security=b.security and b.rectype='L' _x000d_ left outer join tatamfplus.issuer b1 on  b.issuer=b1.issuer and b1.rectype='L' _x000d_  left outer join tatamfplus.weeknav c on c.scheme=a.scheme and c.schclass='GLOBAL' and weekend_dt=nav_date and Last_units_outs&gt;10 _x000d_  where nav_Date='31 Jan 2022' and a.asset_type='21' _x000d_   and a.scheme='TAF' and a.security is not null _x000d_   group by a.scheme,nvl(b1.name,b.name))"/>
  </connection>
  <connection id="5" xr16:uid="{00000000-0015-0000-FFFF-FFFF04000000}" name="Connection10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AF' _x000d_ and LAST_NET_ASSETS&gt;1 and f.SCHCLASS='GLOBAL'_x000d_and WEEKEND_DT='31 Jan 2022' and a.ASSET_TYPE in('16','17','19','20','22','03','15'))  _x000d_where MKTVAL &gt; 0 order by 6 desc"/>
  </connection>
  <connection id="6" xr16:uid="{00000000-0015-0000-FFFF-FFFF05000000}" name="Connection102"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AF' _x000d_ _x000d_and WEEKEND_DT='31 Jan 2022' and a.ASSET_TYPE in('05','06','07','09','11','12','14','25','29','34','18','52') and LISTED_Y_N='Y'  _x000d_and a.schclass='GLOBAL' and a.security is not null and a.UNITS&gt;0  and LAST_NET_ASSETS&gt;1 and f.schclass='GLOBAL' ) _x000d_where MKTVAL &gt; 0) order by 6 desc"/>
  </connection>
  <connection id="7" xr16:uid="{00000000-0015-0000-FFFF-FFFF06000000}" name="Connection103"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2' and a.scheme='TAF' _x000d_ _x000d_and WEEKEND_DT='31 Ja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an 2022'_x000d_left outer join  tatamfplus.weeknav d on  d.weekend_dt='31 Jan 2022' and d.scheme=a.scheme and d.schclass='GLOBAL' _x000d_left outer join  tatamfplus.assetype e on e.rectype='L' and e.asset_type=a.asset_type_x000d_WHERE del_date&lt;='31 Jan 2022' AND mat_date &gt;'31 Jan 2022' and a.scheme='TAF')_x000d_order by 6 desc"/>
  </connection>
  <connection id="8" xr16:uid="{74192BEB-92D8-4484-ACC3-BBC41F72AEBA}" name="Connection104"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FM55E' _x000d_ _x000d_and WEEKEND_DT='31 Jan 2022' and a.ASSET_TYPE in('05','06','07','09','11','12','14','25','29','34','18','52') and LISTED_Y_N='Y'  _x000d_and a.schclass='GLOBAL' and a.security is not null and a.UNITS&gt;0  and LAST_NET_ASSETS&gt;1 and f.schclass='GLOBAL' ) _x000d_where MKTVAL &gt; 0) order by 6 desc"/>
  </connection>
  <connection id="9" xr16:uid="{00000000-0015-0000-FFFF-FFFF08000000}" name="Connection105" type="1" refreshedVersion="2"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an 2022' and units&lt;&gt;0 and a.security is not null AND A.scheme='TAF'_x000d_ order by 6 desc"/>
  </connection>
  <connection id="10" xr16:uid="{00000000-0015-0000-FFFF-FFFF09000000}" name="Connection106"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AF' _x000d_ _x000d_and WEEKEND_DT='31 Jan 2022' and a.ASSET_TYPE in ('01','45','51')  _x000d_and a.schclass='GLOBAL' and a.security is not null and a.UNITS&gt;0   and LAST_NET_ASSETS&gt;1 and f.schclass='GLOBAL' ) _x000d_where units &gt; 0 _x000d_order by 6 desc"/>
  </connection>
  <connection id="11" xr16:uid="{00000000-0015-0000-FFFF-FFFF0D000000}" name="Connection1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RSFP' _x000d_ _x000d_and WEEKEND_DT='31 Jan 2022' and a.ASSET_TYPE in ('01','45','51')  _x000d_and a.schclass='GLOBAL' and a.security is not null and a.UNITS&gt;0   and LAST_NET_ASSETS&gt;1 and f.schclass='GLOBAL' ) _x000d_where units &gt; 0 _x000d_order by 6 desc"/>
  </connection>
  <connection id="12" xr16:uid="{4AA94B39-DDDB-4732-8571-6D8C1EACE09A}" name="Connection11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 xr16:uid="{00000000-0015-0000-FFFF-FFFF18000000}" name="Connection12"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 xr16:uid="{303DAFF3-65EC-4F11-8DC7-B881D00038CA}" name="Connection12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USTF' _x000d_ and LAST_NET_ASSETS&gt;1 and f.SCHCLASS='GLOBAL'_x000d_and WEEKEND_DT='31 Jan 2022' and a.ASSET_TYPE in('16','17','19','20','22','03','15'))  _x000d_where MKTVAL &gt; 0 order by 6 desc"/>
  </connection>
  <connection id="15" xr16:uid="{00000000-0015-0000-FFFF-FFFF23000000}" name="Connection13"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RSFM' _x000d_ and LAST_NET_ASSETS&gt;1 and f.SCHCLASS='GLOBAL'_x000d_and WEEKEND_DT='31 Jan 2022' and a.ASSET_TYPE in('16','17','19','20','22','03','15'))  _x000d_where MKTVAL &gt; 0 order by 6 desc"/>
  </connection>
  <connection id="16" xr16:uid="{AE30B74B-1520-45AA-9B49-11C604FBC45A}" name="Connection13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USTF' _x000d_ _x000d_and WEEKEND_DT='31 Jan 2022' and a.ASSET_TYPE in('05','06','07','09','11','12','14','25','29','34','18','52') and LISTED_Y_N='Y'  _x000d_and a.schclass='GLOBAL' and a.security is not null and a.UNITS&gt;0  and LAST_NET_ASSETS&gt;1 and f.schclass='GLOBAL' ) _x000d_where MKTVAL &gt; 0) order by 6 desc"/>
  </connection>
  <connection id="17" xr16:uid="{00000000-0015-0000-FFFF-FFFF2E000000}" name="Connection14" type="1" refreshedVersion="2"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Jan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RSFM' _x000d_ _x000d_and WEEKEND_DT='31 Jan 2022' and a.ASSET_TYPE in('05','06','07','09','11','12','14','25','29','34','18','52') and LISTED_Y_N='N'  _x000d_and a.schclass='GLOBAL' and a.security is not null and a.UNITS&gt;0   and LAST_NET_ASSETS&gt;1 and f.schclass='GLOBAL' ) _x000d_where MKTVAL &gt; 0) order by 6 desc"/>
  </connection>
  <connection id="18" xr16:uid="{85F37B81-CA97-4CA2-ABD2-B3B5F305A78F}" name="Connection14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2' and a.scheme='TUSTF' _x000d_ _x000d_and WEEKEND_DT='31 Ja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an 2022'_x000d_left outer join  tatamfplus.weeknav d on  d.weekend_dt='31 Jan 2022' and d.scheme=a.scheme and d.schclass='GLOBAL' _x000d_left outer join  tatamfplus.assetype e on e.rectype='L' and e.asset_type=a.asset_type_x000d_WHERE del_date&lt;='31 Jan 2022' AND mat_date &gt;'31 Jan 2022' and a.scheme='TUSTF')_x000d_order by 6 desc"/>
  </connection>
  <connection id="19" xr16:uid="{00000000-0015-0000-FFFF-FFFF39000000}" name="Connection15"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RSFM' _x000d_ _x000d_and WEEKEND_DT='31 Jan 2022' and a.ASSET_TYPE in('05','06','07','09','11','12','14','25','29','34','18','52') and LISTED_Y_N='Y'  _x000d_and a.schclass='GLOBAL' and a.security is not null and a.UNITS&gt;0  and LAST_NET_ASSETS&gt;1 and f.schclass='GLOBAL' ) _x000d_where MKTVAL &gt; 0) order by 6 desc"/>
  </connection>
  <connection id="20" xr16:uid="{7DCF7F6C-8D47-4085-A2BD-41789B7AAC75}" name="Connection15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F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1" xr16:uid="{00000000-0015-0000-FFFF-FFFF44000000}" name="Connection16"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2' and a.scheme='TRSFM' _x000d_ _x000d_and WEEKEND_DT='31 Ja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an 2022'_x000d_left outer join  tatamfplus.weeknav d on  d.weekend_dt='31 Jan 2022' and d.scheme=a.scheme and d.schclass='GLOBAL' _x000d_left outer join  tatamfplus.assetype e on e.rectype='L' and e.asset_type=a.asset_type_x000d_WHERE del_date&lt;='31 Jan 2022' AND mat_date &gt;'31 Jan 2022' and a.scheme='TRSFM')_x000d_order by 6 desc"/>
  </connection>
  <connection id="22" xr16:uid="{DD1659C9-E392-442E-8665-8C47F98EE46C}" name="Connection16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FFSP1' _x000d_ _x000d_and WEEKEND_DT='31 Jan 2022' and a.ASSET_TYPE in('05','06','07','09','11','12','14','25','29','34','18','52') and LISTED_Y_N='Y'  _x000d_and a.schclass='GLOBAL' and a.security is not null and a.UNITS&gt;0  and LAST_NET_ASSETS&gt;1 and f.schclass='GLOBAL' ) _x000d_where MKTVAL &gt; 0) order by 6 desc"/>
  </connection>
  <connection id="23" xr16:uid="{00000000-0015-0000-FFFF-FFFF09000000}" name="Connection17"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4" xr16:uid="{00000000-0015-0000-FFFF-FFFF4D000000}" name="Connection18"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RSFM' _x000d_ _x000d_and WEEKEND_DT='31 Jan 2022' and a.ASSET_TYPE in ('01','45','51')  _x000d_and a.schclass='GLOBAL' and a.security is not null and a.UNITS&gt;0   and LAST_NET_ASSETS&gt;1 and f.schclass='GLOBAL' ) _x000d_where units &gt; 0 _x000d_order by 6 desc"/>
  </connection>
  <connection id="25" xr16:uid="{4E5219C0-2261-42EA-967E-62CDAEDCE173}" name="Connection18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FF' _x000d_ and LAST_NET_ASSETS&gt;1 and f.SCHCLASS='GLOBAL'_x000d_and WEEKEND_DT='31 Jan 2022' and a.ASSET_TYPE in('16','17','19','20','22','03','15'))  _x000d_where MKTVAL &gt; 0 order by 6 desc"/>
  </connection>
  <connection id="26" xr16:uid="{00000000-0015-0000-FFFF-FFFF4E000000}" name="Connection19"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7" xr16:uid="{B6FA2895-BF67-4435-BA2B-6C26DD39B2BC}" name="Connection19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FF' _x000d_ _x000d_and WEEKEND_DT='31 Jan 2022' and a.ASSET_TYPE in('05','06','07','09','11','12','14','25','29','34','18','52') and LISTED_Y_N='Y'  _x000d_and a.schclass='GLOBAL' and a.security is not null and a.UNITS&gt;0  and LAST_NET_ASSETS&gt;1 and f.schclass='GLOBAL' ) _x000d_where MKTVAL &gt; 0) order by 6 desc"/>
  </connection>
  <connection id="28" xr16:uid="{00000000-0015-0000-FFFF-FFFF0C000000}" name="Connection2"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FRSTF' _x000d_ and LAST_NET_ASSETS&gt;1 and f.SCHCLASS='GLOBAL'_x000d_and WEEKEND_DT='31 Jan 2022' and a.ASSET_TYPE in('16','17','19','20','22','03','15'))  _x000d_where MKTVAL &gt; 0 order by 6 desc"/>
  </connection>
  <connection id="29" xr16:uid="{00000000-0015-0000-FFFF-FFFF50000000}" name="Connection20"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REF' _x000d_ _x000d_and WEEKEND_DT='31 Jan 2022' and a.ASSET_TYPE in ('01','45','51')  _x000d_and a.schclass='GLOBAL' and a.security is not null and a.UNITS&gt;0   and LAST_NET_ASSETS&gt;1 and f.schclass='GLOBAL' ) _x000d_where units &gt; 0 _x000d_order by 6 desc"/>
  </connection>
  <connection id="30" xr16:uid="{8FBB721B-A583-4EB8-89A6-7B6951DD262E}" name="Connection20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2' and a.scheme='TFF' _x000d_ _x000d_and WEEKEND_DT='31 Ja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an 2022'_x000d_left outer join  tatamfplus.weeknav d on  d.weekend_dt='31 Jan 2022' and d.scheme=a.scheme and d.schclass='GLOBAL' _x000d_left outer join  tatamfplus.assetype e on e.rectype='L' and e.asset_type=a.asset_type_x000d_WHERE del_date&lt;='31 Jan 2022' AND mat_date &gt;'31 Jan 2022' and a.scheme='TFF')_x000d_order by 6 desc"/>
  </connection>
  <connection id="31" xr16:uid="{00000000-0015-0000-FFFF-FFFF51000000}" name="Connection2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2" xr16:uid="{F831DBF2-016C-4954-A2CD-073951153E2C}" name="Connection21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3" xr16:uid="{00000000-0015-0000-FFFF-FFFF52000000}" name="Connection22"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QNTF' _x000d_ _x000d_and WEEKEND_DT='31 Jan 2022' and a.ASSET_TYPE in('05','06','07','09','11','12','14','25','29','34','18','52') and LISTED_Y_N='Y'  _x000d_and a.schclass='GLOBAL' and a.security is not null and a.UNITS&gt;0  and LAST_NET_ASSETS&gt;1 and f.schclass='GLOBAL' ) _x000d_where MKTVAL &gt; 0) order by 6 desc"/>
  </connection>
  <connection id="34" xr16:uid="{58363B38-00BF-4947-9639-C83A8EACC5DB}" name="Connection22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STBF' _x000d_ and LAST_NET_ASSETS&gt;1 and f.SCHCLASS='GLOBAL'_x000d_and WEEKEND_DT='31 Jan 2022' and a.ASSET_TYPE in('16','17','19','20','22','03','15'))  _x000d_where MKTVAL &gt; 0 order by 6 desc"/>
  </connection>
  <connection id="35" xr16:uid="{00000000-0015-0000-FFFF-FFFF53000000}" name="Connection23"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QNTF' _x000d_ _x000d_and WEEKEND_DT='31 Jan 2022' and a.ASSET_TYPE in ('01','45','51')  _x000d_and a.schclass='GLOBAL' and a.security is not null and a.UNITS&gt;0   and LAST_NET_ASSETS&gt;1 and f.schclass='GLOBAL' ) _x000d_where units &gt; 0 _x000d_order by 6 desc"/>
  </connection>
  <connection id="36" xr16:uid="{3B644453-1509-4E6D-A6DA-1E74FAA8E14E}" name="Connection231" type="1" refreshedVersion="2"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Jan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STBF' _x000d_ _x000d_and WEEKEND_DT='31 Jan 2022' and a.ASSET_TYPE in('05','06','07','09','11','12','14','25','29','34','18','52') and LISTED_Y_N='N'  _x000d_and a.schclass='GLOBAL' and a.security is not null and a.UNITS&gt;0   and LAST_NET_ASSETS&gt;1 and f.schclass='GLOBAL' ) _x000d_where MKTVAL &gt; 0) order by 6 desc"/>
  </connection>
  <connection id="37" xr16:uid="{00000000-0015-0000-FFFF-FFFF54000000}" name="Connection24"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8" xr16:uid="{565229D1-952E-45E8-BA65-2B30B8C6750C}" name="Connection24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STBF' _x000d_ _x000d_and WEEKEND_DT='31 Jan 2022' and a.ASSET_TYPE in('05','06','07','09','11','12','14','25','29','34','18','52') and LISTED_Y_N='Y'  _x000d_and a.schclass='GLOBAL' and a.security is not null and a.UNITS&gt;0  and LAST_NET_ASSETS&gt;1 and f.schclass='GLOBAL' ) _x000d_where MKTVAL &gt; 0) order by 6 desc"/>
  </connection>
  <connection id="39" xr16:uid="{00000000-0015-0000-FFFF-FFFF55000000}" name="Connection25"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NPBETF' _x000d_ _x000d_and WEEKEND_DT='31 Jan 2022' and a.ASSET_TYPE in ('01','45','51')  _x000d_and a.schclass='GLOBAL' and a.security is not null and a.UNITS&gt;0   and LAST_NET_ASSETS&gt;1 and f.schclass='GLOBAL' ) _x000d_where units &gt; 0 _x000d_order by 6 desc"/>
  </connection>
  <connection id="40" xr16:uid="{2F4F830F-93D9-47D2-9195-867E6A6F45E4}" name="Connection25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2' and a.scheme='TSTBF' _x000d_ _x000d_and WEEKEND_DT='31 Ja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an 2022'_x000d_left outer join  tatamfplus.weeknav d on  d.weekend_dt='31 Jan 2022' and d.scheme=a.scheme and d.schclass='GLOBAL' _x000d_left outer join  tatamfplus.assetype e on e.rectype='L' and e.asset_type=a.asset_type_x000d_WHERE del_date&lt;='31 Jan 2022' AND mat_date &gt;'31 Jan 2022' and a.scheme='TSTBF')_x000d_order by 6 desc"/>
  </connection>
  <connection id="41" xr16:uid="{00000000-0015-0000-FFFF-FFFF56000000}" name="Connection26"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2" xr16:uid="{3A9F040F-1A28-42CB-B65B-D5274CBB3C30}" name="Connection26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3" xr16:uid="{00000000-0015-0000-FFFF-FFFF57000000}" name="Connection27"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NETF' _x000d_ _x000d_and WEEKEND_DT='31 Jan 2022' and a.ASSET_TYPE in('05','06','07','09','11','12','14','25','29','34','18','52') and LISTED_Y_N='Y'  _x000d_and a.schclass='GLOBAL' and a.security is not null and a.UNITS&gt;0  and LAST_NET_ASSETS&gt;1 and f.schclass='GLOBAL' ) _x000d_where MKTVAL &gt; 0) order by 6 desc"/>
  </connection>
  <connection id="44" xr16:uid="{DECC7BA4-6A06-4AAF-8AF3-8F27F1EE1F06}" name="Connection27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RSFC' _x000d_ and LAST_NET_ASSETS&gt;1 and f.SCHCLASS='GLOBAL'_x000d_and WEEKEND_DT='31 Jan 2022' and a.ASSET_TYPE in('16','17','19','20','22','03','15'))  _x000d_where MKTVAL &gt; 0 order by 6 desc"/>
  </connection>
  <connection id="45" xr16:uid="{00000000-0015-0000-FFFF-FFFF58000000}" name="Connection28"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NETF' _x000d_ _x000d_and WEEKEND_DT='31 Jan 2022' and a.ASSET_TYPE in ('01','45','51')  _x000d_and a.schclass='GLOBAL' and a.security is not null and a.UNITS&gt;0   and LAST_NET_ASSETS&gt;1 and f.schclass='GLOBAL' ) _x000d_where units &gt; 0 _x000d_order by 6 desc"/>
  </connection>
  <connection id="46" xr16:uid="{FB410BED-831E-4766-9EA1-BAD6368380D3}" name="Connection28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RSFC' _x000d_ _x000d_and WEEKEND_DT='31 Jan 2022' and a.ASSET_TYPE in('05','06','07','09','11','12','14','25','29','34','18','52') and LISTED_Y_N='Y'  _x000d_and a.schclass='GLOBAL' and a.security is not null and a.UNITS&gt;0  and LAST_NET_ASSETS&gt;1 and f.schclass='GLOBAL' ) _x000d_where MKTVAL &gt; 0) order by 6 desc"/>
  </connection>
  <connection id="47" xr16:uid="{00000000-0015-0000-FFFF-FFFF59000000}" name="Connection29"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8" xr16:uid="{73646A94-DEC2-4D13-BDF9-F39EFBC6E0B2}" name="Connection29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2' and a.scheme='TRSFC' _x000d_ _x000d_and WEEKEND_DT='31 Ja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an 2022'_x000d_left outer join  tatamfplus.weeknav d on  d.weekend_dt='31 Jan 2022' and d.scheme=a.scheme and d.schclass='GLOBAL' _x000d_left outer join  tatamfplus.assetype e on e.rectype='L' and e.asset_type=a.asset_type_x000d_WHERE del_date&lt;='31 Jan 2022' AND mat_date &gt;'31 Jan 2022' and a.scheme='TRSFC')_x000d_order by 6 desc"/>
  </connection>
  <connection id="49" xr16:uid="{00000000-0015-0000-FFFF-FFFF17000000}" name="Connection3"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FRSTF' _x000d_ _x000d_and WEEKEND_DT='31 Jan 2022' and a.ASSET_TYPE in('05','06','07','09','11','12','14','25','29','34','18','52') and LISTED_Y_N='Y'  _x000d_and a.schclass='GLOBAL' and a.security is not null and a.UNITS&gt;0  and LAST_NET_ASSETS&gt;1 and f.schclass='GLOBAL' ) _x000d_where MKTVAL &gt; 0) order by 6 desc"/>
  </connection>
  <connection id="50" xr16:uid="{00000000-0015-0000-FFFF-FFFF5B000000}" name="Connection30"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MAOF' _x000d_ _x000d_and WEEKEND_DT='31 Jan 2022' and a.ASSET_TYPE in('05','06','07','09','11','12','14','25','29','34','18','52') and LISTED_Y_N='Y'  _x000d_and a.schclass='GLOBAL' and a.security is not null and a.UNITS&gt;0  and LAST_NET_ASSETS&gt;1 and f.schclass='GLOBAL' ) _x000d_where MKTVAL &gt; 0) order by 6 desc"/>
  </connection>
  <connection id="51" xr16:uid="{2D66B04D-630D-440C-80BD-1CEFB2496549}" name="Connection30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RSFC' _x000d_ _x000d_and WEEKEND_DT='31 Jan 2022' and a.ASSET_TYPE in ('01','45','51')  _x000d_and a.schclass='GLOBAL' and a.security is not null and a.UNITS&gt;0   and LAST_NET_ASSETS&gt;1 and f.schclass='GLOBAL' ) _x000d_where units &gt; 0 _x000d_order by 6 desc"/>
  </connection>
  <connection id="52" xr16:uid="{00000000-0015-0000-FFFF-FFFF5C000000}" name="Connection3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2' and a.scheme='TMAOF' _x000d_ _x000d_and WEEKEND_DT='31 Ja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an 2022'_x000d_left outer join  tatamfplus.weeknav d on  d.weekend_dt='31 Jan 2022' and d.scheme=a.scheme and d.schclass='GLOBAL' _x000d_left outer join  tatamfplus.assetype e on e.rectype='L' and e.asset_type=a.asset_type_x000d_WHERE del_date&lt;='31 Jan 2022' AND mat_date &gt;'31 Jan 2022' and a.scheme='TMAOF')_x000d_order by 6 desc"/>
  </connection>
  <connection id="53" xr16:uid="{4D93CE90-9849-4D2A-9FB7-50BEFAA9F156}" name="Connection31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4" xr16:uid="{00000000-0015-0000-FFFF-FFFF1A000000}" name="Connection32"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5" xr16:uid="{00000000-0015-0000-FFFF-FFFF5E000000}" name="Connection33" type="1" refreshedVersion="2"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an 2022' and units&lt;&gt;0 and a.security is not null AND A.scheme='TMAOF'_x000d_ order by 6 desc"/>
  </connection>
  <connection id="56" xr16:uid="{EEDE6648-0456-48AC-8161-084CBC80758E}" name="Connection33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LF' _x000d_ and LAST_NET_ASSETS&gt;1 and f.SCHCLASS='GLOBAL'_x000d_and WEEKEND_DT='31 Jan 2022' and a.ASSET_TYPE in('16','17','19','20','22','03','15'))  _x000d_where MKTVAL &gt; 0 order by 6 desc"/>
  </connection>
  <connection id="57" xr16:uid="{00000000-0015-0000-FFFF-FFFF5F000000}" name="Connection34"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MAOF' _x000d_ _x000d_and WEEKEND_DT='31 Jan 2022' and a.ASSET_TYPE in ('01','45','51')  _x000d_and a.schclass='GLOBAL' and a.security is not null and a.UNITS&gt;0   and LAST_NET_ASSETS&gt;1 and f.schclass='GLOBAL' ) _x000d_where units &gt; 0 _x000d_order by 6 desc"/>
  </connection>
  <connection id="58" xr16:uid="{34A9D159-E40B-4DAD-9E39-ECFD570860DB}" name="Connection34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2' and a.scheme='TLF' _x000d_ _x000d_and WEEKEND_DT='31 Ja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an 2022'_x000d_left outer join  tatamfplus.weeknav d on  d.weekend_dt='31 Jan 2022' and d.scheme=a.scheme and d.schclass='GLOBAL' _x000d_left outer join  tatamfplus.assetype e on e.rectype='L' and e.asset_type=a.asset_type_x000d_WHERE del_date&lt;='31 Jan 2022' AND mat_date &gt;'31 Jan 2022' and a.scheme='TLF')_x000d_order by 6 desc"/>
  </connection>
  <connection id="59" xr16:uid="{00000000-0015-0000-FFFF-FFFF60000000}" name="Connection35"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0" xr16:uid="{B7219133-2F02-4E86-8315-71A2CCBBBF74}" name="Connection35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IP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1" xr16:uid="{00000000-0015-0000-FFFF-FFFF61000000}" name="Connection36"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INR' _x000d_ _x000d_and WEEKEND_DT='31 Jan 2022' and a.ASSET_TYPE in ('01','45','51')  _x000d_and a.schclass='GLOBAL' and a.security is not null and a.UNITS&gt;0   and LAST_NET_ASSETS&gt;1 and f.schclass='GLOBAL' ) _x000d_where units &gt; 0 _x000d_order by 6 desc"/>
  </connection>
  <connection id="62" xr16:uid="{6E3BAF2D-198C-4E3D-8BC0-6F694C1C6CB5}" name="Connection36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IPFSP1' _x000d_ _x000d_and WEEKEND_DT='31 Jan 2022' and a.ASSET_TYPE in('05','06','07','09','11','12','14','25','29','34','18','52') and LISTED_Y_N='Y'  _x000d_and a.schclass='GLOBAL' and a.security is not null and a.UNITS&gt;0  and LAST_NET_ASSETS&gt;1 and f.schclass='GLOBAL' ) _x000d_where MKTVAL &gt; 0) order by 6 desc"/>
  </connection>
  <connection id="63" xr16:uid="{00000000-0015-0000-FFFF-FFFF62000000}" name="Connection37"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4" xr16:uid="{2C210D92-89A9-4E49-A90F-3B280666C6D2}" name="Connection37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I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5" xr16:uid="{00000000-0015-0000-FFFF-FFFF20000000}" name="Connection38" type="1" refreshedVersion="2"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Jan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IPF' _x000d_ _x000d_and WEEKEND_DT='31 Jan 2022' and a.ASSET_TYPE in('05','06','07','09','11','12','14','25','29','34','18','52') and LISTED_Y_N='N'  _x000d_and a.schclass='GLOBAL' and a.security is not null and a.UNITS&gt;0   and LAST_NET_ASSETS&gt;1 and f.schclass='GLOBAL' ) _x000d_where MKTVAL &gt; 0) order by 6 desc"/>
  </connection>
  <connection id="66" xr16:uid="{00000000-0015-0000-FFFF-FFFF64000000}" name="Connection39"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TOFE' _x000d_ _x000d_and WEEKEND_DT='31 Jan 2022' and a.ASSET_TYPE in ('01','45','51')  _x000d_and a.schclass='GLOBAL' and a.security is not null and a.UNITS&gt;0   and LAST_NET_ASSETS&gt;1 and f.schclass='GLOBAL' ) _x000d_where units &gt; 0 _x000d_order by 6 desc"/>
  </connection>
  <connection id="67" xr16:uid="{16437D0C-C819-4705-952A-2AFA6024668E}" name="Connection39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IPF' _x000d_ _x000d_and WEEKEND_DT='31 Jan 2022' and a.ASSET_TYPE in('05','06','07','09','11','12','14','25','29','34','18','52') and LISTED_Y_N='Y'  _x000d_and a.schclass='GLOBAL' and a.security is not null and a.UNITS&gt;0  and LAST_NET_ASSETS&gt;1 and f.schclass='GLOBAL' ) _x000d_where MKTVAL &gt; 0) order by 6 desc"/>
  </connection>
  <connection id="68" xr16:uid="{00000000-0015-0000-FFFF-FFFF22000000}" name="Connection4"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2' and a.scheme='TFRSTF' _x000d_ _x000d_and WEEKEND_DT='31 Ja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an 2022'_x000d_left outer join  tatamfplus.weeknav d on  d.weekend_dt='31 Jan 2022' and d.scheme=a.scheme and d.schclass='GLOBAL' _x000d_left outer join  tatamfplus.assetype e on e.rectype='L' and e.asset_type=a.asset_type_x000d_WHERE del_date&lt;='31 Jan 2022' AND mat_date &gt;'31 Jan 2022' and a.scheme='TFRSTF')_x000d_order by 6 desc"/>
  </connection>
  <connection id="69" xr16:uid="{00000000-0015-0000-FFFF-FFFF66000000}" name="Connection40"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0" xr16:uid="{A90F46EC-B91F-4333-8238-BAEB6D8D0EDC}" name="Connection40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2' and a.scheme='TIPF' _x000d_ _x000d_and WEEKEND_DT='31 Ja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an 2022'_x000d_left outer join  tatamfplus.weeknav d on  d.weekend_dt='31 Jan 2022' and d.scheme=a.scheme and d.schclass='GLOBAL' _x000d_left outer join  tatamfplus.assetype e on e.rectype='L' and e.asset_type=a.asset_type_x000d_WHERE del_date&lt;='31 Jan 2022' AND mat_date &gt;'31 Jan 2022' and a.scheme='TIPF')_x000d_order by 6 desc"/>
  </connection>
  <connection id="71" xr16:uid="{00000000-0015-0000-FFFF-FFFF24000000}" name="Connection4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IF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2" xr16:uid="{00000000-0015-0000-FFFF-FFFF68000000}" name="Connection42"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EOF' _x000d_ _x000d_and WEEKEND_DT='31 Jan 2022' and a.ASSET_TYPE in ('01','45','51')  _x000d_and a.schclass='GLOBAL' and a.security is not null and a.UNITS&gt;0   and LAST_NET_ASSETS&gt;1 and f.schclass='GLOBAL' ) _x000d_where units &gt; 0 _x000d_order by 6 desc"/>
  </connection>
  <connection id="73" xr16:uid="{15797426-500A-4419-8D4A-A52480771ACB}" name="Connection421" type="1" refreshedVersion="2"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Jan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IFA' _x000d_ _x000d_and WEEKEND_DT='31 Jan 2022' and a.ASSET_TYPE in('05','06','07','09','11','12','14','25','29','34','18','52') and LISTED_Y_N='N'  _x000d_and a.schclass='GLOBAL' and a.security is not null and a.UNITS&gt;0   and LAST_NET_ASSETS&gt;1 and f.schclass='GLOBAL' ) _x000d_where MKTVAL &gt; 0) order by 6 desc"/>
  </connection>
  <connection id="74" xr16:uid="{00000000-0015-0000-FFFF-FFFF69000000}" name="Connection43"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5" xr16:uid="{E2AF422A-0E1D-45AD-B7DD-CF57E413F474}" name="Connection43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IFA' _x000d_ _x000d_and WEEKEND_DT='31 Jan 2022' and a.ASSET_TYPE in('05','06','07','09','11','12','14','25','29','34','18','52') and LISTED_Y_N='Y'  _x000d_and a.schclass='GLOBAL' and a.security is not null and a.UNITS&gt;0  and LAST_NET_ASSETS&gt;1 and f.schclass='GLOBAL' ) _x000d_where MKTVAL &gt; 0) order by 6 desc"/>
  </connection>
  <connection id="76" xr16:uid="{00000000-0015-0000-FFFF-FFFF27000000}" name="Connection44"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2' and a.scheme='TIFA' _x000d_ _x000d_and WEEKEND_DT='31 Ja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an 2022'_x000d_left outer join  tatamfplus.weeknav d on  d.weekend_dt='31 Jan 2022' and d.scheme=a.scheme and d.schclass='GLOBAL' _x000d_left outer join  tatamfplus.assetype e on e.rectype='L' and e.asset_type=a.asset_type_x000d_WHERE del_date&lt;='31 Jan 2022' AND mat_date &gt;'31 Jan 2022' and a.scheme='TIFA')_x000d_order by 6 desc"/>
  </connection>
  <connection id="77" xr16:uid="{00000000-0015-0000-FFFF-FFFF6B000000}" name="Connection45"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ISF' _x000d_ _x000d_and WEEKEND_DT='31 Jan 2022' and a.ASSET_TYPE in ('01','45','51')  _x000d_and a.schclass='GLOBAL' and a.security is not null and a.UNITS&gt;0   and LAST_NET_ASSETS&gt;1 and f.schclass='GLOBAL' ) _x000d_where units &gt; 0 _x000d_order by 6 desc"/>
  </connection>
  <connection id="78" xr16:uid="{4F956784-553C-40D2-9EEA-52D3D78B1D0B}" name="Connection45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9" xr16:uid="{00000000-0015-0000-FFFF-FFFF6C000000}" name="Connection46"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0" xr16:uid="{9C6F2B8E-7371-4902-A78B-482FD45844D6}" name="Connection46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GSFR' _x000d_ and LAST_NET_ASSETS&gt;1 and f.SCHCLASS='GLOBAL'_x000d_and WEEKEND_DT='31 Jan 2022' and a.ASSET_TYPE in('16','17','19','20','22','03','15'))  _x000d_where MKTVAL &gt; 0 order by 6 desc"/>
  </connection>
  <connection id="81" xr16:uid="{00000000-0015-0000-FFFF-FFFF6D000000}" name="Connection47"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TSF96' _x000d_ _x000d_and WEEKEND_DT='31 Jan 2022' and a.ASSET_TYPE in ('01','45','51')  _x000d_and a.schclass='GLOBAL' and a.security is not null and a.UNITS&gt;0   and LAST_NET_ASSETS&gt;1 and f.schclass='GLOBAL' ) _x000d_where units &gt; 0 _x000d_order by 6 desc"/>
  </connection>
  <connection id="82" xr16:uid="{3B448067-310A-4002-AF60-3BF9AAF6B131}" name="Connection47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2' and a.scheme='TGSFR' _x000d_ _x000d_and WEEKEND_DT='31 Ja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an 2022'_x000d_left outer join  tatamfplus.weeknav d on  d.weekend_dt='31 Jan 2022' and d.scheme=a.scheme and d.schclass='GLOBAL' _x000d_left outer join  tatamfplus.assetype e on e.rectype='L' and e.asset_type=a.asset_type_x000d_WHERE del_date&lt;='31 Jan 2022' AND mat_date &gt;'31 Jan 2022' and a.scheme='TGSFR')_x000d_order by 6 desc"/>
  </connection>
  <connection id="83" xr16:uid="{00000000-0015-0000-FFFF-FFFF6E000000}" name="Connection48"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4" xr16:uid="{22452208-6F9F-44BD-BF82-54EBF8E9F9DA}" name="Connection48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5" xr16:uid="{00000000-0015-0000-FFFF-FFFF6F000000}" name="Connection49"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IPHF' _x000d_ _x000d_and WEEKEND_DT='31 Jan 2022' and a.ASSET_TYPE in ('01','45','51')  _x000d_and a.schclass='GLOBAL' and a.security is not null and a.UNITS&gt;0   and LAST_NET_ASSETS&gt;1 and f.schclass='GLOBAL' ) _x000d_where units &gt; 0 _x000d_order by 6 desc"/>
  </connection>
  <connection id="86" xr16:uid="{9F60DD62-21D3-487A-B2B7-142D02415363}" name="Connection49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FRF' _x000d_ and LAST_NET_ASSETS&gt;1 and f.SCHCLASS='GLOBAL'_x000d_and WEEKEND_DT='31 Jan 2022' and a.ASSET_TYPE in('16','17','19','20','22','03','15'))  _x000d_where MKTVAL &gt; 0 order by 6 desc"/>
  </connection>
  <connection id="87" xr16:uid="{00000000-0015-0000-FFFF-FFFF70000000}" name="Connection5"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8" xr16:uid="{00000000-0015-0000-FFFF-FFFF71000000}" name="Connection50"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9" xr16:uid="{9938BE9A-9240-4DEE-AF2D-ADAACD5DAFDE}" name="Connection50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FRF' _x000d_ _x000d_and WEEKEND_DT='31 Jan 2022' and a.ASSET_TYPE in('05','06','07','09','11','12','14','25','29','34','18','52') and LISTED_Y_N='Y'  _x000d_and a.schclass='GLOBAL' and a.security is not null and a.UNITS&gt;0  and LAST_NET_ASSETS&gt;1 and f.schclass='GLOBAL' ) _x000d_where MKTVAL &gt; 0) order by 6 desc"/>
  </connection>
  <connection id="90" xr16:uid="{00000000-0015-0000-FFFF-FFFF72000000}" name="Connection5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ICF' _x000d_ _x000d_and WEEKEND_DT='31 Jan 2022' and a.ASSET_TYPE in('05','06','07','09','11','12','14','25','29','34','18','52') and LISTED_Y_N='Y'  _x000d_and a.schclass='GLOBAL' and a.security is not null and a.UNITS&gt;0  and LAST_NET_ASSETS&gt;1 and f.schclass='GLOBAL' ) _x000d_where MKTVAL &gt; 0) order by 6 desc"/>
  </connection>
  <connection id="91" xr16:uid="{5E4BD93B-FC56-49A3-B7CD-105737944866}" name="Connection510"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FM56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2" xr16:uid="{F7FE904B-DE77-4209-AA40-F4A2B765F6F7}" name="Connection51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2' and a.scheme='TFRF' _x000d_ _x000d_and WEEKEND_DT='31 Ja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an 2022'_x000d_left outer join  tatamfplus.weeknav d on  d.weekend_dt='31 Jan 2022' and d.scheme=a.scheme and d.schclass='GLOBAL' _x000d_left outer join  tatamfplus.assetype e on e.rectype='L' and e.asset_type=a.asset_type_x000d_WHERE del_date&lt;='31 Jan 2022' AND mat_date &gt;'31 Jan 2022' and a.scheme='TFRF')_x000d_order by 6 desc"/>
  </connection>
  <connection id="93" xr16:uid="{00000000-0015-0000-FFFF-FFFF73000000}" name="Connection52"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ICF' _x000d_ _x000d_and WEEKEND_DT='31 Jan 2022' and a.ASSET_TYPE in ('01','45','51')  _x000d_and a.schclass='GLOBAL' and a.security is not null and a.UNITS&gt;0   and LAST_NET_ASSETS&gt;1 and f.schclass='GLOBAL' ) _x000d_where units &gt; 0 _x000d_order by 6 desc"/>
  </connection>
  <connection id="94" xr16:uid="{7397B3D8-50FF-4C21-856C-B175EC0558C0}" name="Connection52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D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5" xr16:uid="{00000000-0015-0000-FFFF-FFFF74000000}" name="Connection53"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6" xr16:uid="{42DAC441-6551-4DC5-AFD6-CDF308771A84}" name="Connection53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DBF' _x000d_ and LAST_NET_ASSETS&gt;1 and f.SCHCLASS='GLOBAL'_x000d_and WEEKEND_DT='31 Jan 2022' and a.ASSET_TYPE in('16','17','19','20','22','03','15'))  _x000d_where MKTVAL &gt; 0 order by 6 desc"/>
  </connection>
  <connection id="97" xr16:uid="{00000000-0015-0000-FFFF-FFFF75000000}" name="Connection54"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IFSA' _x000d_ _x000d_and WEEKEND_DT='31 Jan 2022' and a.ASSET_TYPE in ('01','45','51')  _x000d_and a.schclass='GLOBAL' and a.security is not null and a.UNITS&gt;0   and LAST_NET_ASSETS&gt;1 and f.schclass='GLOBAL' ) _x000d_where units &gt; 0 _x000d_order by 6 desc"/>
  </connection>
  <connection id="98" xr16:uid="{A81DDF6D-954F-46CC-8DAD-0B505E26CB88}" name="Connection54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DBF' _x000d_ _x000d_and WEEKEND_DT='31 Jan 2022' and a.ASSET_TYPE in('05','06','07','09','11','12','14','25','29','34','18','52') and LISTED_Y_N='Y'  _x000d_and a.schclass='GLOBAL' and a.security is not null and a.UNITS&gt;0  and LAST_NET_ASSETS&gt;1 and f.schclass='GLOBAL' ) _x000d_where MKTVAL &gt; 0) order by 6 desc"/>
  </connection>
  <connection id="99" xr16:uid="{00000000-0015-0000-FFFF-FFFF76000000}" name="Connection55"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0" xr16:uid="{174E7A91-246F-4431-B813-F89B06AEC293}" name="Connection55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2' and a.scheme='TDBF' _x000d_ _x000d_and WEEKEND_DT='31 Ja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an 2022'_x000d_left outer join  tatamfplus.weeknav d on  d.weekend_dt='31 Jan 2022' and d.scheme=a.scheme and d.schclass='GLOBAL' _x000d_left outer join  tatamfplus.assetype e on e.rectype='L' and e.asset_type=a.asset_type_x000d_WHERE del_date&lt;='31 Jan 2022' AND mat_date &gt;'31 Jan 2022' and a.scheme='TDBF')_x000d_order by 6 desc"/>
  </connection>
  <connection id="101" xr16:uid="{00000000-0015-0000-FFFF-FFFF77000000}" name="Connection56"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IFNA' _x000d_ _x000d_and WEEKEND_DT='31 Jan 2022' and a.ASSET_TYPE in('05','06','07','09','11','12','14','25','29','34','18','52') and LISTED_Y_N='Y'  _x000d_and a.schclass='GLOBAL' and a.security is not null and a.UNITS&gt;0  and LAST_NET_ASSETS&gt;1 and f.schclass='GLOBAL' ) _x000d_where MKTVAL &gt; 0) order by 6 desc"/>
  </connection>
  <connection id="102" xr16:uid="{6E38F921-F52B-441E-8C11-13B6B1F52C47}" name="Connection56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TM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3" xr16:uid="{00000000-0015-0000-FFFF-FFFF78000000}" name="Connection57"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IFNA' _x000d_ _x000d_and WEEKEND_DT='31 Jan 2022' and a.ASSET_TYPE in ('01','45','51')  _x000d_and a.schclass='GLOBAL' and a.security is not null and a.UNITS&gt;0   and LAST_NET_ASSETS&gt;1 and f.schclass='GLOBAL' ) _x000d_where units &gt; 0 _x000d_order by 6 desc"/>
  </connection>
  <connection id="104" xr16:uid="{8591A0CE-E86A-4949-B083-E84E7F3880C8}" name="Connection57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TMFSP1' _x000d_ _x000d_and WEEKEND_DT='31 Jan 2022' and a.ASSET_TYPE in('05','06','07','09','11','12','14','25','29','34','18','52') and LISTED_Y_N='Y'  _x000d_and a.schclass='GLOBAL' and a.security is not null and a.UNITS&gt;0  and LAST_NET_ASSETS&gt;1 and f.schclass='GLOBAL' ) _x000d_where MKTVAL &gt; 0) order by 6 desc"/>
  </connection>
  <connection id="105" xr16:uid="{00000000-0015-0000-FFFF-FFFF79000000}" name="Connection58"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6" xr16:uid="{ADF23BAA-9C09-4589-819C-118AF576829E}" name="Connection58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7" xr16:uid="{00000000-0015-0000-FFFF-FFFF7A000000}" name="Connection59"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EGF' _x000d_ and LAST_NET_ASSETS&gt;1 and f.SCHCLASS='GLOBAL'_x000d_and WEEKEND_DT='31 Jan 2022' and a.ASSET_TYPE in('16','17','19','20','22','03','15'))  _x000d_where MKTVAL &gt; 0 order by 6 desc"/>
  </connection>
  <connection id="108" xr16:uid="{F0B9EA30-4224-4BB6-AD3C-21C1E5FF2424}" name="Connection59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CORPBF' _x000d_ _x000d_and WEEKEND_DT='31 Jan 2022' and a.ASSET_TYPE in('05','06','07','09','11','12','14','25','29','34','18','52') and LISTED_Y_N='Y'  _x000d_and a.schclass='GLOBAL' and a.security is not null and a.UNITS&gt;0  and LAST_NET_ASSETS&gt;1 and f.schclass='GLOBAL' ) _x000d_where MKTVAL &gt; 0) order by 6 desc"/>
  </connection>
  <connection id="109" xr16:uid="{00000000-0015-0000-FFFF-FFFF7B000000}" name="Connection6"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YCF' _x000d_ _x000d_and WEEKEND_DT='31 Jan 2022' and a.ASSET_TYPE in ('01','45','51')  _x000d_and a.schclass='GLOBAL' and a.security is not null and a.UNITS&gt;0   and LAST_NET_ASSETS&gt;1 and f.schclass='GLOBAL' ) _x000d_where units &gt; 0 _x000d_order by 6 desc"/>
  </connection>
  <connection id="110" xr16:uid="{00000000-0015-0000-FFFF-FFFF7C000000}" name="Connection60"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EGF' _x000d_ _x000d_and WEEKEND_DT='31 Jan 2022' and a.ASSET_TYPE in('05','06','07','09','11','12','14','25','29','34','18','52') and LISTED_Y_N='Y'  _x000d_and a.schclass='GLOBAL' and a.security is not null and a.UNITS&gt;0  and LAST_NET_ASSETS&gt;1 and f.schclass='GLOBAL' ) _x000d_where MKTVAL &gt; 0) order by 6 desc"/>
  </connection>
  <connection id="111" xr16:uid="{63FCC9C1-51BD-478A-B669-EAF930A7F80A}" name="Connection60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2' and a.scheme='TCORPBF' _x000d_ _x000d_and WEEKEND_DT='31 Ja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an 2022'_x000d_left outer join  tatamfplus.weeknav d on  d.weekend_dt='31 Jan 2022' and d.scheme=a.scheme and d.schclass='GLOBAL' _x000d_left outer join  tatamfplus.assetype e on e.rectype='L' and e.asset_type=a.asset_type_x000d_WHERE del_date&lt;='31 Jan 2022' AND mat_date &gt;'31 Jan 2022' and a.scheme='TCORPBF')_x000d_order by 6 desc"/>
  </connection>
  <connection id="112" xr16:uid="{00000000-0015-0000-FFFF-FFFF7D000000}" name="Connection6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2' and a.scheme='TEGF' _x000d_ _x000d_and WEEKEND_DT='31 Ja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an 2022'_x000d_left outer join  tatamfplus.weeknav d on  d.weekend_dt='31 Jan 2022' and d.scheme=a.scheme and d.schclass='GLOBAL' _x000d_left outer join  tatamfplus.assetype e on e.rectype='L' and e.asset_type=a.asset_type_x000d_WHERE del_date&lt;='31 Jan 2022' AND mat_date &gt;'31 Jan 2022' and a.scheme='TEGF')_x000d_order by 6 desc"/>
  </connection>
  <connection id="113" xr16:uid="{1B85954E-D97A-4483-9A2A-B5DA983E1043}" name="Connection610"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FM56F' _x000d_ _x000d_and WEEKEND_DT='31 Jan 2022' and a.ASSET_TYPE in('05','06','07','09','11','12','14','25','29','34','18','52') and LISTED_Y_N='Y'  _x000d_and a.schclass='GLOBAL' and a.security is not null and a.UNITS&gt;0  and LAST_NET_ASSETS&gt;1 and f.schclass='GLOBAL' ) _x000d_where MKTVAL &gt; 0) order by 6 desc"/>
  </connection>
  <connection id="114" xr16:uid="{23B625AD-C382-49D9-8B5E-7E738337426B}" name="Connection611"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5" xr16:uid="{00000000-0015-0000-FFFF-FFFF3B000000}" name="Connection62"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BPSUF' _x000d_ and LAST_NET_ASSETS&gt;1 and f.SCHCLASS='GLOBAL'_x000d_and WEEKEND_DT='31 Jan 2022' and a.ASSET_TYPE in('16','17','19','20','22','03','15'))  _x000d_where MKTVAL &gt; 0 order by 6 desc"/>
  </connection>
  <connection id="116" xr16:uid="{00000000-0015-0000-FFFF-FFFF7F000000}" name="Connection63"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EGF' _x000d_ _x000d_and WEEKEND_DT='31 Jan 2022' and a.ASSET_TYPE in ('01','45','51')  _x000d_and a.schclass='GLOBAL' and a.security is not null and a.UNITS&gt;0   and LAST_NET_ASSETS&gt;1 and f.schclass='GLOBAL' ) _x000d_where units &gt; 0 _x000d_order by 6 desc"/>
  </connection>
  <connection id="117" xr16:uid="{A5B0741E-2589-4C9C-97B2-05CC683DFA95}" name="Connection63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BPSUF' _x000d_ _x000d_and WEEKEND_DT='31 Jan 2022' and a.ASSET_TYPE in('05','06','07','09','11','12','14','25','29','34','18','52') and LISTED_Y_N='Y'  _x000d_and a.schclass='GLOBAL' and a.security is not null and a.UNITS&gt;0  and LAST_NET_ASSETS&gt;1 and f.schclass='GLOBAL' ) _x000d_where MKTVAL &gt; 0) order by 6 desc"/>
  </connection>
  <connection id="118" xr16:uid="{00000000-0015-0000-FFFF-FFFF80000000}" name="Connection64"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9" xr16:uid="{02DBAF4E-86B6-43F4-AF47-FE3060E44865}" name="Connection64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2' and a.scheme='TBPSUF' _x000d_ _x000d_and WEEKEND_DT='31 Ja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an 2022'_x000d_left outer join  tatamfplus.weeknav d on  d.weekend_dt='31 Jan 2022' and d.scheme=a.scheme and d.schclass='GLOBAL' _x000d_left outer join  tatamfplus.assetype e on e.rectype='L' and e.asset_type=a.asset_type_x000d_WHERE del_date&lt;='31 Jan 2022' AND mat_date &gt;'31 Jan 2022' and a.scheme='TBPSUF')_x000d_order by 6 desc"/>
  </connection>
  <connection id="120" xr16:uid="{00000000-0015-0000-FFFF-FFFF81000000}" name="Connection65"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FEF' _x000d_ _x000d_and WEEKEND_DT='31 Jan 2022' and a.ASSET_TYPE in ('01','45','51')  _x000d_and a.schclass='GLOBAL' and a.security is not null and a.UNITS&gt;0   and LAST_NET_ASSETS&gt;1 and f.schclass='GLOBAL' ) _x000d_where units &gt; 0 _x000d_order by 6 desc"/>
  </connection>
  <connection id="121" xr16:uid="{00000000-0015-0000-FFFF-FFFF82000000}" name="Connection66"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2" xr16:uid="{00000000-0015-0000-FFFF-FFFF83000000}" name="Connection67"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MCAPF' _x000d_ _x000d_and WEEKEND_DT='31 Jan 2022' and a.ASSET_TYPE in ('01','45','51')  _x000d_and a.schclass='GLOBAL' and a.security is not null and a.UNITS&gt;0   and LAST_NET_ASSETS&gt;1 and f.schclass='GLOBAL' ) _x000d_where units &gt; 0 _x000d_order by 6 desc"/>
  </connection>
  <connection id="123" xr16:uid="{00000000-0015-0000-FFFF-FFFF84000000}" name="Connection68"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4" xr16:uid="{00000000-0015-0000-FFFF-FFFF85000000}" name="Connection69"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CS' _x000d_ _x000d_and WEEKEND_DT='31 Jan 2022' and a.ASSET_TYPE in ('01','45','51')  _x000d_and a.schclass='GLOBAL' and a.security is not null and a.UNITS&gt;0   and LAST_NET_ASSETS&gt;1 and f.schclass='GLOBAL' ) _x000d_where units &gt; 0 _x000d_order by 6 desc"/>
  </connection>
  <connection id="125" xr16:uid="{00000000-0015-0000-FFFF-FFFF86000000}" name="Connection7"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6" xr16:uid="{00000000-0015-0000-FFFF-FFFF87000000}" name="Connection70"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7" xr16:uid="{00000000-0015-0000-FFFF-FFFF88000000}" name="Connection7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MIF' _x000d_ _x000d_and WEEKEND_DT='31 Jan 2022' and a.ASSET_TYPE in('05','06','07','09','11','12','14','25','29','34','18','52') and LISTED_Y_N='Y'  _x000d_and a.schclass='GLOBAL' and a.security is not null and a.UNITS&gt;0  and LAST_NET_ASSETS&gt;1 and f.schclass='GLOBAL' ) _x000d_where MKTVAL &gt; 0) order by 6 desc"/>
  </connection>
  <connection id="128" xr16:uid="{00000000-0015-0000-FFFF-FFFF89000000}" name="Connection72"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2' and a.scheme='TMIF' _x000d_ _x000d_and WEEKEND_DT='31 Ja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an 2022'_x000d_left outer join  tatamfplus.weeknav d on  d.weekend_dt='31 Jan 2022' and d.scheme=a.scheme and d.schclass='GLOBAL' _x000d_left outer join  tatamfplus.assetype e on e.rectype='L' and e.asset_type=a.asset_type_x000d_WHERE del_date&lt;='31 Jan 2022' AND mat_date &gt;'31 Jan 2022' and a.scheme='TMIF')_x000d_order by 6 desc"/>
  </connection>
  <connection id="129" xr16:uid="{00000000-0015-0000-FFFF-FFFF8B000000}" name="Connection74" type="1" refreshedVersion="2"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an 2022' and units&lt;&gt;0 and a.security is not null AND A.scheme='TMIF'_x000d_ order by 6 desc"/>
  </connection>
  <connection id="130" xr16:uid="{00000000-0015-0000-FFFF-FFFF8C000000}" name="Connection75"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MIF' _x000d_ _x000d_and WEEKEND_DT='31 Jan 2022' and a.ASSET_TYPE in ('01','45','51')  _x000d_and a.schclass='GLOBAL' and a.security is not null and a.UNITS&gt;0   and LAST_NET_ASSETS&gt;1 and f.schclass='GLOBAL' ) _x000d_where units &gt; 0 _x000d_order by 6 desc"/>
  </connection>
  <connection id="131" xr16:uid="{00000000-0015-0000-FFFF-FFFF8D000000}" name="Connection76"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2" xr16:uid="{00000000-0015-0000-FFFF-FFFF8E000000}" name="Connection77"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EQPEF' _x000d_ _x000d_and WEEKEND_DT='31 Jan 2022' and a.ASSET_TYPE in ('01','45','51')  _x000d_and a.schclass='GLOBAL' and a.security is not null and a.UNITS&gt;0   and LAST_NET_ASSETS&gt;1 and f.schclass='GLOBAL' ) _x000d_where units &gt; 0 _x000d_order by 6 desc"/>
  </connection>
  <connection id="133" xr16:uid="{00000000-0015-0000-FFFF-FFFF8F000000}" name="Connection78"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4" xr16:uid="{00000000-0015-0000-FFFF-FFFF90000000}" name="Connection79"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DIVYF' _x000d_ _x000d_and WEEKEND_DT='31 Jan 2022' and a.ASSET_TYPE in('05','06','07','09','11','12','14','25','29','34','18','52') and LISTED_Y_N='Y'  _x000d_and a.schclass='GLOBAL' and a.security is not null and a.UNITS&gt;0  and LAST_NET_ASSETS&gt;1 and f.schclass='GLOBAL' ) _x000d_where MKTVAL &gt; 0) order by 6 desc"/>
  </connection>
  <connection id="135" xr16:uid="{00000000-0015-0000-FFFF-FFFF3F000000}" name="Connection8"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FM55F' _x000d_ _x000d_and WEEKEND_DT='31 Jan 2022' and a.ASSET_TYPE in('05','06','07','09','11','12','14','25','29','34','18','52') and LISTED_Y_N='Y'  _x000d_and a.schclass='GLOBAL' and a.security is not null and a.UNITS&gt;0  and LAST_NET_ASSETS&gt;1 and f.schclass='GLOBAL' ) _x000d_where MKTVAL &gt; 0) order by 6 desc"/>
  </connection>
  <connection id="136" xr16:uid="{00000000-0015-0000-FFFF-FFFF92000000}" name="Connection80"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2' and a.scheme='TDIVYF' _x000d_ _x000d_and WEEKEND_DT='31 Ja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an 2022'_x000d_left outer join  tatamfplus.weeknav d on  d.weekend_dt='31 Jan 2022' and d.scheme=a.scheme and d.schclass='GLOBAL' _x000d_left outer join  tatamfplus.assetype e on e.rectype='L' and e.asset_type=a.asset_type_x000d_WHERE del_date&lt;='31 Jan 2022' AND mat_date &gt;'31 Jan 2022' and a.scheme='TDIVYF')_x000d_order by 6 desc"/>
  </connection>
  <connection id="137" xr16:uid="{00000000-0015-0000-FFFF-FFFF93000000}" name="Connection8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DIVYF' _x000d_ _x000d_and WEEKEND_DT='31 Jan 2022' and a.ASSET_TYPE in ('01','45','51')  _x000d_and a.schclass='GLOBAL' and a.security is not null and a.UNITS&gt;0   and LAST_NET_ASSETS&gt;1 and f.schclass='GLOBAL' ) _x000d_where units &gt; 0 _x000d_order by 6 desc"/>
  </connection>
  <connection id="138" xr16:uid="{00000000-0015-0000-FFFF-FFFF94000000}" name="Connection82"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9" xr16:uid="{00000000-0015-0000-FFFF-FFFF95000000}" name="Connection83"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_x000d_ _x000d_left outer join   TATAMFPLUS.weeknav F on a.scheme=f.scheme _x000d_where b.rectype='L' /*and c.rectype='L' and d.rectype='L'*/ AND a.AMC_CODE='AMC'  _x000d_and  a.nav_date='31 Jan 2022' and a.scheme='TDIF' _x000d_ and LAST_NET_ASSETS &gt;1 and f.SCHCLASS='GLOBAL' _x000d_and WEEKEND_DT='31 Jan 2022' and a.ASSET_TYPE in('43','44')) _x000d_where MKTVAL &gt; 0 order by 6 desc"/>
  </connection>
  <connection id="140" xr16:uid="{00000000-0015-0000-FFFF-FFFF96000000}" name="Connection84"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DIF' _x000d_ _x000d_and WEEKEND_DT='31 Jan 2022' and a.ASSET_TYPE in ('01','45','51')  _x000d_and a.schclass='GLOBAL' and a.security is not null and a.UNITS&gt;0   and LAST_NET_ASSETS&gt;1 and f.schclass='GLOBAL' ) _x000d_where units &gt; 0 _x000d_order by 6 desc"/>
  </connection>
  <connection id="141" xr16:uid="{00000000-0015-0000-FFFF-FFFF97000000}" name="Connection85"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2" xr16:uid="{00000000-0015-0000-FFFF-FFFF99000000}" name="Connection87"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BCF' _x000d_ _x000d_and WEEKEND_DT='31 Jan 2022' and a.ASSET_TYPE in ('01','45','51')  _x000d_and a.schclass='GLOBAL' and a.security is not null and a.UNITS&gt;0   and LAST_NET_ASSETS&gt;1 and f.schclass='GLOBAL' ) _x000d_where units &gt; 0 _x000d_order by 6 desc"/>
  </connection>
  <connection id="143" xr16:uid="{00000000-0015-0000-FFFF-FFFF9A000000}" name="Connection88"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4" xr16:uid="{00000000-0015-0000-FFFF-FFFF9B000000}" name="Connection89"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BFSF' _x000d_ _x000d_and WEEKEND_DT='31 Jan 2022' and a.ASSET_TYPE in ('01','45','51')  _x000d_and a.schclass='GLOBAL' and a.security is not null and a.UNITS&gt;0   and LAST_NET_ASSETS&gt;1 and f.schclass='GLOBAL' ) _x000d_where units &gt; 0 _x000d_order by 6 desc"/>
  </connection>
  <connection id="145" xr16:uid="{00000000-0015-0000-FFFF-FFFF9C000000}" name="Connection9"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SCAPF' _x000d_ _x000d_and WEEKEND_DT='31 Jan 2022' and a.ASSET_TYPE in ('01','45','51')  _x000d_and a.schclass='GLOBAL' and a.security is not null and a.UNITS&gt;0   and LAST_NET_ASSETS&gt;1 and f.schclass='GLOBAL' ) _x000d_where units &gt; 0 _x000d_order by 6 desc"/>
  </connection>
  <connection id="146" xr16:uid="{00000000-0015-0000-FFFF-FFFF9D000000}" name="Connection90"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7" xr16:uid="{00000000-0015-0000-FFFF-FFFF9E000000}" name="Connection91" type="1" refreshedVersion="2" background="1" saveData="1">
    <dbPr connection="DRIVER={Microsoft ODBC for Oracle};UID=TATADB;;" command="_x000d_select 'C) MARGIN MONEY DEPOSITS'a,null b,null c,null d,null e,null f,null g from dual union ALL select * from (  select nvl(b1.name,b.name) Name,''a,''b,''c,'.' d,sum(a.amount*-1/100000) amount,sum((a.amount*-1/100000)/(c.LAST_NET_ASSETS/100000)*100) MKTVAL  from tatamfplus.schnav a _x000d_ left outer join tatamfplus.basesecurity b on  a.security=b.security and b.rectype='L' _x000d_ left outer join tatamfplus.issuer b1 on  b.issuer=b1.issuer and b1.rectype='L' _x000d_  left outer join tatamfplus.weeknav c on c.scheme=a.scheme and c.schclass='GLOBAL' and weekend_dt=nav_date and Last_units_outs&gt;10 _x000d_  where nav_Date='31 Jan 2022' and a.asset_type='21' _x000d_   and a.scheme='TBAF' and a.security is not null _x000d_   group by a.scheme,nvl(b1.name,b.name))"/>
  </connection>
  <connection id="148" xr16:uid="{00000000-0015-0000-FFFF-FFFF9F000000}" name="Connection92"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BAF' _x000d_ and LAST_NET_ASSETS&gt;1 and f.SCHCLASS='GLOBAL'_x000d_and WEEKEND_DT='31 Jan 2022' and a.ASSET_TYPE in('16','17','19','20','22','03','15'))  _x000d_where MKTVAL &gt; 0 order by 6 desc"/>
  </connection>
  <connection id="149" xr16:uid="{00000000-0015-0000-FFFF-FFFFA0000000}" name="Connection93"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2' and a.scheme='TBAF' _x000d_ _x000d_and WEEKEND_DT='31 Jan 2022' and a.ASSET_TYPE in('05','06','07','09','11','12','14','25','29','34','18','52') and LISTED_Y_N='Y'  _x000d_and a.schclass='GLOBAL' and a.security is not null and a.UNITS&gt;0  and LAST_NET_ASSETS&gt;1 and f.schclass='GLOBAL' ) _x000d_where MKTVAL &gt; 0) order by 6 desc"/>
  </connection>
  <connection id="150" xr16:uid="{00000000-0015-0000-FFFF-FFFFA1000000}" name="Connection94"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2' and a.scheme='TBAF' _x000d_ _x000d_and WEEKEND_DT='31 Jan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an 2022'_x000d_left outer join  tatamfplus.weeknav d on  d.weekend_dt='31 Jan 2022' and d.scheme=a.scheme and d.schclass='GLOBAL' _x000d_left outer join  tatamfplus.assetype e on e.rectype='L' and e.asset_type=a.asset_type_x000d_WHERE del_date&lt;='31 Jan 2022' AND mat_date &gt;'31 Jan 2022' and a.scheme='TBAF')_x000d_order by 6 desc"/>
  </connection>
  <connection id="151" xr16:uid="{00000000-0015-0000-FFFF-FFFFA4000000}" name="Connection97" type="1" refreshedVersion="2"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an 2022' and units&lt;&gt;0 and a.security is not null AND A.scheme='TBAF'_x000d_ order by 6 desc"/>
  </connection>
  <connection id="152" xr16:uid="{00000000-0015-0000-FFFF-FFFFA5000000}" name="Connection98"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2' and a.scheme='TBAF' _x000d_ _x000d_and WEEKEND_DT='31 Jan 2022' and a.ASSET_TYPE in ('01','45','51')  _x000d_and a.schclass='GLOBAL' and a.security is not null and a.UNITS&gt;0   and LAST_NET_ASSETS&gt;1 and f.schclass='GLOBAL' ) _x000d_where units &gt; 0 _x000d_order by 6 desc"/>
  </connection>
  <connection id="153" xr16:uid="{00000000-0015-0000-FFFF-FFFFA6000000}" name="Connection99" type="1" refreshedVersion="2" background="1" saveData="1">
    <dbPr connection="DRIVER={Microsoft ODBC for Oracle};UID=TATADB;;" command="SELECT 'NAV AS ON '||A.WEEKEND_DT||': RS.'||round(A.LAST_NET_ASSETS/A.LAST_UNITS_OUTS,4)||' ('||C.NAME||')' _x000d_FROM TATAMFPLUS.weeknav A, TATAMFPLUS.BASESCHEME B,TATAMFPLUS.SCHCLASS C _x000d_WHERE A.WEEKEND_DT in ('31 Jan 2022',add_months('31 Jan 2022',-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s>
</file>

<file path=xl/sharedStrings.xml><?xml version="1.0" encoding="utf-8"?>
<sst xmlns="http://schemas.openxmlformats.org/spreadsheetml/2006/main" count="13681" uniqueCount="3154">
  <si>
    <t>NAV AS ON 31-JUL-21: RS.152.2436 (DIRECT - IDCW)</t>
  </si>
  <si>
    <t>INE214T01019</t>
  </si>
  <si>
    <t>INE100A01010</t>
  </si>
  <si>
    <t>INE823G01014</t>
  </si>
  <si>
    <t>IN0020120013</t>
  </si>
  <si>
    <t>IN0020210186</t>
  </si>
  <si>
    <t>IN0020180025</t>
  </si>
  <si>
    <t>IN0020070051</t>
  </si>
  <si>
    <t>IN0020160050</t>
  </si>
  <si>
    <t>NAV AS ON 31-JAN-22: RS.15.127 (REGULAR - MONTHLY IDCW)</t>
  </si>
  <si>
    <t>NAV AS ON 31-JAN-22: RS.41.192 (REGULAR - GROWTH)</t>
  </si>
  <si>
    <t>NAV AS ON 31-JAN-22: RS.19.7413 (REGULAR - PERIODIC IDCW)</t>
  </si>
  <si>
    <t>NAV AS ON 31-JAN-22: RS.17.6365 (DIRECT - MONTHLY IDCW)</t>
  </si>
  <si>
    <t>NAV AS ON 31-JAN-22: RS.45.2134 (DIRECT - GROWTH)</t>
  </si>
  <si>
    <t>NAV AS ON 31-JAN-22: RS.22.0985 (DIRECT - PERIODIC IDCW)</t>
  </si>
  <si>
    <t>NAV AS ON 31-JUL-21: RS.14.7913 (REGULAR - MONTHLY IDCW)</t>
  </si>
  <si>
    <t>NAV AS ON 31-JUL-21: RS.39.4574 (REGULAR - GROWTH)</t>
  </si>
  <si>
    <t>NAV AS ON 31-JUL-21: RS.18.9188 (REGULAR - PERIODIC IDCW)</t>
  </si>
  <si>
    <t>NAV AS ON 31-JUL-21: RS.17.0964 (DIRECT - MONTHLY IDCW)</t>
  </si>
  <si>
    <t>NAV AS ON 31-JUL-21: RS.43.0132 (DIRECT - GROWTH)</t>
  </si>
  <si>
    <t>NAV AS ON 31-JUL-21: RS.21.0513 (DIRECT - PERIODIC IDCW)</t>
  </si>
  <si>
    <t>INE763G01038</t>
  </si>
  <si>
    <t>INE424H01027</t>
  </si>
  <si>
    <t>INE042A01014</t>
  </si>
  <si>
    <t>INE901L01018</t>
  </si>
  <si>
    <t>INE482A01020</t>
  </si>
  <si>
    <t>NAV AS ON 31-JAN-22: RS.74.8629 (REGULAR - IDCW TRIGGER B (10%))</t>
  </si>
  <si>
    <t>NAV AS ON 31-JAN-22: RS.197.0835 (REGULAR - GROWTH)</t>
  </si>
  <si>
    <t>NAV AS ON 31-JAN-22: RS.81.0497 (REGULAR - IDCW TRIGGER A (5%))</t>
  </si>
  <si>
    <t>NAV AS ON 31-JAN-22: RS.82.6254 (DIRECT - IDCW TRIGGER B (10%))</t>
  </si>
  <si>
    <t>NAV AS ON 31-JAN-22: RS.214.4357 (DIRECT - GROWTH)</t>
  </si>
  <si>
    <t>NAV AS ON 31-JAN-22: RS.87.0053 (DIRECT - IDCW TRIGGER A (5%))</t>
  </si>
  <si>
    <t>NAV AS ON 31-JUL-21: RS.71.859 (REGULAR - IDCW TRIGGER B (10%))</t>
  </si>
  <si>
    <t>NAV AS ON 31-JUL-21: RS.179.723 (REGULAR - GROWTH)</t>
  </si>
  <si>
    <t>NAV AS ON 31-JUL-21: RS.75.8092 (REGULAR - IDCW TRIGGER A (5%))</t>
  </si>
  <si>
    <t>NAV AS ON 31-JUL-21: RS.76.856 (DIRECT - IDCW TRIGGER B (10%))</t>
  </si>
  <si>
    <t>NAV AS ON 31-JUL-21: RS.194.5256 (DIRECT - GROWTH)</t>
  </si>
  <si>
    <t>NAV AS ON 31-JUL-21: RS.80.8064 (DIRECT - IDCW TRIGGER A (5%))</t>
  </si>
  <si>
    <t>INE591G01017</t>
  </si>
  <si>
    <t>INE745G01035</t>
  </si>
  <si>
    <t>INE114A01011</t>
  </si>
  <si>
    <t>INE594H01019</t>
  </si>
  <si>
    <t>INE736A01011</t>
  </si>
  <si>
    <t>INE787D01026</t>
  </si>
  <si>
    <t>NAV AS ON 31-JAN-22: RS.11.1655 (REGULAR - IDCW)</t>
  </si>
  <si>
    <t>NAV AS ON 31-JAN-22: RS.11.1655 (REGULAR - GROWTH)</t>
  </si>
  <si>
    <t>NAV AS ON 31-JAN-22: RS.11.3122 (DIRECT - IDCW)</t>
  </si>
  <si>
    <t>NAV AS ON 31-JAN-22: RS.11.3122 (DIRECT - GROWTH)</t>
  </si>
  <si>
    <t>NAV AS ON 31-JUL-21: RS.10.5695 (REGULAR - IDCW)</t>
  </si>
  <si>
    <t>NAV AS ON 31-JUL-21: RS.10.5695 (REGULAR - GROWTH)</t>
  </si>
  <si>
    <t>NAV AS ON 31-JUL-21: RS.10.6063 (DIRECT - IDCW)</t>
  </si>
  <si>
    <t>NAV AS ON 31-JUL-21: RS.10.6064 (DIRECT - GROWTH)</t>
  </si>
  <si>
    <t>INE010V01017</t>
  </si>
  <si>
    <t>INE684F01012</t>
  </si>
  <si>
    <t>INE151A01013</t>
  </si>
  <si>
    <t>INE738I01010</t>
  </si>
  <si>
    <t>INE00WC01027</t>
  </si>
  <si>
    <t>INE269A01021</t>
  </si>
  <si>
    <t>INE0DD101019</t>
  </si>
  <si>
    <t>INE520A01027</t>
  </si>
  <si>
    <t>INE161A01038</t>
  </si>
  <si>
    <t>FSN E COMMERCE VENTURES LTD</t>
  </si>
  <si>
    <t>INE388Y01029</t>
  </si>
  <si>
    <t>INE599M01018</t>
  </si>
  <si>
    <t>INE933S01016</t>
  </si>
  <si>
    <t>B) FOREIGN SECURITIES AND /OR OVERSEAS ETF(S)</t>
  </si>
  <si>
    <t>GLOBAL X CYBERSECURITY ETF (BUG)</t>
  </si>
  <si>
    <t>US37954Y3844</t>
  </si>
  <si>
    <t>COGNIZANT TECHNOLOGY SOLUTIONS CORPORATION  (CLASS A)</t>
  </si>
  <si>
    <t>US1924461023</t>
  </si>
  <si>
    <t>ACCENTURE PLC CLASS A</t>
  </si>
  <si>
    <t>IE00B4BNMY34</t>
  </si>
  <si>
    <t>AMAZON.COM INC.</t>
  </si>
  <si>
    <t>US0231351067</t>
  </si>
  <si>
    <t>ADOBE INC</t>
  </si>
  <si>
    <t>US00724F1012</t>
  </si>
  <si>
    <t>MICROSOFT CORPORATION (MSFT)</t>
  </si>
  <si>
    <t>US5949181045</t>
  </si>
  <si>
    <t>ALPHABET INC. - CLASS A COMMON STOCK</t>
  </si>
  <si>
    <t>US02079K3059</t>
  </si>
  <si>
    <t>GLOBANT S.A</t>
  </si>
  <si>
    <t>LU0974299876</t>
  </si>
  <si>
    <t>FOREIGN SECURITIES AND /OR OVERSEAS ETF(S) TOTAL</t>
  </si>
  <si>
    <t>NAV AS ON 31-JAN-22: RS.37.0687 (REGULAR - IDCW)</t>
  </si>
  <si>
    <t>NAV AS ON 31-JAN-22: RS.37.0687 (REGULAR - GROWTH)</t>
  </si>
  <si>
    <t>NAV AS ON 31-JAN-22: RS.41.0864 (DIRECT - IDCW)</t>
  </si>
  <si>
    <t>NAV AS ON 31-JAN-22: RS.41.0864 (DIRECT - GROWTH)</t>
  </si>
  <si>
    <t>NAV AS ON 31-JUL-21: RS.32.3407 (REGULAR - IDCW)</t>
  </si>
  <si>
    <t>NAV AS ON 31-JUL-21: RS.32.3407 (REGULAR - GROWTH)</t>
  </si>
  <si>
    <t>NAV AS ON 31-JUL-21: RS.35.5529 (DIRECT - IDCW)</t>
  </si>
  <si>
    <t>NAV AS ON 31-JUL-21: RS.35.5529 (DIRECT - GROWTH)</t>
  </si>
  <si>
    <t>INE670K01029</t>
  </si>
  <si>
    <t>INE034A01011</t>
  </si>
  <si>
    <t>BROOKFIELD INDIA REAL ESTATE TRUST</t>
  </si>
  <si>
    <t>INE0FDU25010</t>
  </si>
  <si>
    <t>NAV AS ON 31-JAN-22: RS.10.7574 (REGULAR - IDCW)</t>
  </si>
  <si>
    <t>NAV AS ON 31-JAN-22: RS.10.7574 (REGULAR - GROWTH)</t>
  </si>
  <si>
    <t>NAV AS ON 31-JAN-22: RS.10.8499 (DIRECT - IDCW)</t>
  </si>
  <si>
    <t>NAV AS ON 31-JAN-22: RS.10.8499 (DIRECT - GROWTH)</t>
  </si>
  <si>
    <t>INE466L01020</t>
  </si>
  <si>
    <t>INE149A01033</t>
  </si>
  <si>
    <t>NAV AS ON 31-JAN-22: RS.23.6676 (REGULAR - IDCW)</t>
  </si>
  <si>
    <t>NAV AS ON 31-JAN-22: RS.25.7223 (REGULAR - GROWTH)</t>
  </si>
  <si>
    <t>NAV AS ON 31-JAN-22: RS.28.4011 (DIRECT - IDCW)</t>
  </si>
  <si>
    <t>NAV AS ON 31-JAN-22: RS.28.4011 (DIRECT - GROWTH)</t>
  </si>
  <si>
    <t>NAV AS ON 31-JUL-21: RS.22.7662 (REGULAR - IDCW)</t>
  </si>
  <si>
    <t>NAV AS ON 31-JUL-21: RS.24.7362 (REGULAR - GROWTH)</t>
  </si>
  <si>
    <t>NAV AS ON 31-JUL-21: RS.27.0954 (DIRECT - IDCW)</t>
  </si>
  <si>
    <t>NAV AS ON 31-JUL-21: RS.27.0954 (DIRECT - GROWTH)</t>
  </si>
  <si>
    <t>INE176A01028</t>
  </si>
  <si>
    <t>INE002S01010</t>
  </si>
  <si>
    <t>IN0020130012</t>
  </si>
  <si>
    <t>IN0020020072</t>
  </si>
  <si>
    <t>IN0020200278</t>
  </si>
  <si>
    <t>IN0020200260</t>
  </si>
  <si>
    <t>IN0020200112</t>
  </si>
  <si>
    <t>SDL MAHARASHTRA 8.62% (20/02/2023)</t>
  </si>
  <si>
    <t>IN2220120108</t>
  </si>
  <si>
    <t>IN0020160035</t>
  </si>
  <si>
    <t>(II) NON-CONVERTIBLE DEBENTURES/BONDS/ZCB</t>
  </si>
  <si>
    <t>** 05.00 % NABARD - 11/03/2024</t>
  </si>
  <si>
    <t>INE261F08CY0</t>
  </si>
  <si>
    <t>** 05.70 % NABARD - 31/07/2025</t>
  </si>
  <si>
    <t>INE261F08DK7</t>
  </si>
  <si>
    <t>INE414G07EZ8</t>
  </si>
  <si>
    <t>INE414G07EV7</t>
  </si>
  <si>
    <t>INE001A07RV7</t>
  </si>
  <si>
    <t>INE242A08445</t>
  </si>
  <si>
    <t>** 08.20 % POWER FINANCE CORPORATION - 10/03/2025</t>
  </si>
  <si>
    <t>INE134E08GY3</t>
  </si>
  <si>
    <t>INE115A07OQ2</t>
  </si>
  <si>
    <t>INE020B08CT9</t>
  </si>
  <si>
    <t>** 06.83 % POWER FINANCE CORPORATION - 24/04/2023</t>
  </si>
  <si>
    <t>INE134E08KO6</t>
  </si>
  <si>
    <t>INE306N07ME0</t>
  </si>
  <si>
    <t>INE027E07BM7</t>
  </si>
  <si>
    <t>INE308O08015</t>
  </si>
  <si>
    <t>INE001A07SV5</t>
  </si>
  <si>
    <t>** 05.14 % NABARD - 31/01/2024</t>
  </si>
  <si>
    <t>INE261F08CK9</t>
  </si>
  <si>
    <t>INE306N07KK1</t>
  </si>
  <si>
    <t>INE296A07QH4</t>
  </si>
  <si>
    <t>** 06.80 % H.P.C.L. - 15/12/2022</t>
  </si>
  <si>
    <t>INE094A08044</t>
  </si>
  <si>
    <t>** POWER FINANCE CORPORATION - 02/08/2024 - FRB</t>
  </si>
  <si>
    <t>INE134E08LJ4</t>
  </si>
  <si>
    <t>INE660A07PV4</t>
  </si>
  <si>
    <t>** 07.04 % POWER FINANCE CORPORATION - 14/04/2023</t>
  </si>
  <si>
    <t>INE134E08KJ6</t>
  </si>
  <si>
    <t>** 06.50 % NABARD - 17/04/2023</t>
  </si>
  <si>
    <t>INE261F08CD4</t>
  </si>
  <si>
    <t>** 08.60 % POWER FINANCE CORPORATION - 07/08/2024</t>
  </si>
  <si>
    <t>INE134E08BP2</t>
  </si>
  <si>
    <t>INE020B08CC5</t>
  </si>
  <si>
    <t>INE296A08656</t>
  </si>
  <si>
    <t>INE848E07BA1</t>
  </si>
  <si>
    <t>INE936D07133</t>
  </si>
  <si>
    <t>INE001A07SM4</t>
  </si>
  <si>
    <t>** 05.32 % NATIONAL HOUSING BANK - 01/09/2023</t>
  </si>
  <si>
    <t>INE557F08FK3</t>
  </si>
  <si>
    <t>INE020B08DR1</t>
  </si>
  <si>
    <t>INE775A08048</t>
  </si>
  <si>
    <t>INE969M07010</t>
  </si>
  <si>
    <t>** 07.35 % POWER FINANCE CORPORATION - 22/11/2022</t>
  </si>
  <si>
    <t>INE134E08JF6</t>
  </si>
  <si>
    <t>INE095A16L89</t>
  </si>
  <si>
    <t>.</t>
  </si>
  <si>
    <t>MARGIN MONEY DEPOSITS TOTAL</t>
  </si>
  <si>
    <t>NAV AS ON 31-JAN-22: RS.14.5773 (REGULAR - IDCW)</t>
  </si>
  <si>
    <t>NAV AS ON 31-JAN-22: RS.14.5773 (REGULAR - GROWTH)</t>
  </si>
  <si>
    <t>NAV AS ON 31-JAN-22: RS.15.3716 (DIRECT - IDCW)</t>
  </si>
  <si>
    <t>NAV AS ON 31-JAN-22: RS.15.3716 (DIRECT - GROWTH)</t>
  </si>
  <si>
    <t>NAV AS ON 31-JUL-21: RS.13.8965 (REGULAR - IDCW)</t>
  </si>
  <si>
    <t>NAV AS ON 31-JUL-21: RS.13.8965 (REGULAR - GROWTH)</t>
  </si>
  <si>
    <t>NAV AS ON 31-JUL-21: RS.14.5278 (DIRECT - IDCW)</t>
  </si>
  <si>
    <t>NAV AS ON 31-JUL-21: RS.14.5278 (DIRECT - GROWTH)</t>
  </si>
  <si>
    <t>INE423A01024</t>
  </si>
  <si>
    <t>INE256A01028</t>
  </si>
  <si>
    <t>INE115A01026</t>
  </si>
  <si>
    <t>INE022Q01020</t>
  </si>
  <si>
    <t>INE010B01027</t>
  </si>
  <si>
    <t>PUNJAB NATIONAL BANK</t>
  </si>
  <si>
    <t>INE160A01022</t>
  </si>
  <si>
    <t>INE463A01038</t>
  </si>
  <si>
    <t>INE148I01020</t>
  </si>
  <si>
    <t>INE647A01010</t>
  </si>
  <si>
    <t>INE646L01027</t>
  </si>
  <si>
    <t>INE376G01013</t>
  </si>
  <si>
    <t>INE257A01026</t>
  </si>
  <si>
    <t>INE498L01015</t>
  </si>
  <si>
    <t>INE191H01014</t>
  </si>
  <si>
    <t>INE335Y01020</t>
  </si>
  <si>
    <t>INE101D01020</t>
  </si>
  <si>
    <t>INE721A01013</t>
  </si>
  <si>
    <t>INE669E01016</t>
  </si>
  <si>
    <t>INE522D01027</t>
  </si>
  <si>
    <t>INE020B01018</t>
  </si>
  <si>
    <t>INE885A01032</t>
  </si>
  <si>
    <t>INE053A01029</t>
  </si>
  <si>
    <t>INE318A01026</t>
  </si>
  <si>
    <t>INE302A01020</t>
  </si>
  <si>
    <t>INE134E01011</t>
  </si>
  <si>
    <t>INE949L01017</t>
  </si>
  <si>
    <t>INE477A01020</t>
  </si>
  <si>
    <t>INE383A01012</t>
  </si>
  <si>
    <t>CANARA BANK</t>
  </si>
  <si>
    <t>INE476A01014</t>
  </si>
  <si>
    <t>INE092A01019</t>
  </si>
  <si>
    <t>INE769A01020</t>
  </si>
  <si>
    <t>CANARA BANK^</t>
  </si>
  <si>
    <t>BANK OF BARODA^</t>
  </si>
  <si>
    <t>PUNJAB NATIONAL BANK^</t>
  </si>
  <si>
    <t>INF277K01PR6</t>
  </si>
  <si>
    <t>INF277K01OK4</t>
  </si>
  <si>
    <t>IN0020070028</t>
  </si>
  <si>
    <t>IN0020200211</t>
  </si>
  <si>
    <t>IN0020130061</t>
  </si>
  <si>
    <t>IN0020210046</t>
  </si>
  <si>
    <t>IN0020030014</t>
  </si>
  <si>
    <t>INE001A07SQ5</t>
  </si>
  <si>
    <t>** 07.18 % NABARD - 08/08/2022</t>
  </si>
  <si>
    <t>INE261F08BN5</t>
  </si>
  <si>
    <t>INE691I07EQ6</t>
  </si>
  <si>
    <t>INE001A07SU7</t>
  </si>
  <si>
    <t>INE115A07MJ1</t>
  </si>
  <si>
    <t>INE031A08715</t>
  </si>
  <si>
    <t>INE031A08723</t>
  </si>
  <si>
    <t>INE941D07133</t>
  </si>
  <si>
    <t>INE403G14OJ0</t>
  </si>
  <si>
    <t>IN002020Z527</t>
  </si>
  <si>
    <t>IN002020Z519</t>
  </si>
  <si>
    <t>IN002020Z501</t>
  </si>
  <si>
    <t>IN002020Z444</t>
  </si>
  <si>
    <t>IN002020Z451</t>
  </si>
  <si>
    <t>IN002020Z477</t>
  </si>
  <si>
    <t>NAV AS ON 31-JAN-22: RS.11.1248 (REGULAR - MONTHLY IDCW)</t>
  </si>
  <si>
    <t>NAV AS ON 31-JAN-22: RS.11.6368 (REGULAR - GROWTH)</t>
  </si>
  <si>
    <t>NAV AS ON 31-JAN-22: RS.11.4231 (DIRECT - MONTHLY IDCW)</t>
  </si>
  <si>
    <t>NAV AS ON 31-JAN-22: RS.11.9161 (DIRECT - GROWTH)</t>
  </si>
  <si>
    <t>NAV AS ON 31-JUL-21: RS.10.9531 (REGULAR - MONTHLY IDCW)</t>
  </si>
  <si>
    <t>NAV AS ON 31-JUL-21: RS.11.4559 (REGULAR - GROWTH)</t>
  </si>
  <si>
    <t>NAV AS ON 31-JUL-21: RS.11.2023 (DIRECT - MONTHLY IDCW)</t>
  </si>
  <si>
    <t>NAV AS ON 31-JUL-21: RS.11.6844 (DIRECT - GROWTH)</t>
  </si>
  <si>
    <t>Index</t>
  </si>
  <si>
    <t>CLASSIFICATION</t>
  </si>
  <si>
    <t>SCHEME CODE</t>
  </si>
  <si>
    <t>SCHEME NAME</t>
  </si>
  <si>
    <t>Debt</t>
  </si>
  <si>
    <t>TBPSUF</t>
  </si>
  <si>
    <t>TATA BANKING &amp; PSU DEBT FUND</t>
  </si>
  <si>
    <t>TCORPBF</t>
  </si>
  <si>
    <t>TATA CORPORATE BOND FUND</t>
  </si>
  <si>
    <t>TDBF</t>
  </si>
  <si>
    <t>TATA DYNAMIC BOND FUND</t>
  </si>
  <si>
    <t>TFM56F</t>
  </si>
  <si>
    <t>TATA FIXED MATURITY PLAN-SERIES 56 SCHEME - F 04/04/2022</t>
  </si>
  <si>
    <t>TFRF</t>
  </si>
  <si>
    <t>TATA FLOATING RATE FUND</t>
  </si>
  <si>
    <t>TGSFR</t>
  </si>
  <si>
    <t>TATA GILT SECURITIES FUND</t>
  </si>
  <si>
    <t>TIFA</t>
  </si>
  <si>
    <t>TATA INCOME FUND</t>
  </si>
  <si>
    <t>TIPF</t>
  </si>
  <si>
    <t>TLF</t>
  </si>
  <si>
    <t>TATA MONEY MARKET FUND</t>
  </si>
  <si>
    <t>TOF</t>
  </si>
  <si>
    <t>TATA OVERNIGHT FUND</t>
  </si>
  <si>
    <t>TRSFC</t>
  </si>
  <si>
    <t>TATA RETIREMENT SAVINGS FUND-CONSERVATIVE PLAN</t>
  </si>
  <si>
    <t>TSTBF</t>
  </si>
  <si>
    <t>TFF</t>
  </si>
  <si>
    <t>TATA TREASURY ADVANTAGE FUND</t>
  </si>
  <si>
    <t>TUSTF</t>
  </si>
  <si>
    <t>TATA ULTRA SHORT TERM FUND</t>
  </si>
  <si>
    <t>Equity</t>
  </si>
  <si>
    <t>TAF</t>
  </si>
  <si>
    <t>TATA ARBITRAGE FUND</t>
  </si>
  <si>
    <t>TBAF</t>
  </si>
  <si>
    <t>TATA BALANCED ADVANTAGE FUND</t>
  </si>
  <si>
    <t>TBFSF</t>
  </si>
  <si>
    <t>TATA BANKING &amp; FINANCIAL SERVICES FUND</t>
  </si>
  <si>
    <t>TBCF</t>
  </si>
  <si>
    <t>TATA BUSINESS CYCLE FUND</t>
  </si>
  <si>
    <t>TDIF</t>
  </si>
  <si>
    <t>TATA DIGITAL INDIA FUND</t>
  </si>
  <si>
    <t>TDIVYF</t>
  </si>
  <si>
    <t>TATA DIVIDEND YIELD FUND</t>
  </si>
  <si>
    <t>TEQPEF</t>
  </si>
  <si>
    <t>TATA EQUITY P/E FUND</t>
  </si>
  <si>
    <t>TMIF</t>
  </si>
  <si>
    <t>TATA EQUITY SAVINGS FUND</t>
  </si>
  <si>
    <t>TCS</t>
  </si>
  <si>
    <t>TATA ETHICAL FUND</t>
  </si>
  <si>
    <t>TMCAPF</t>
  </si>
  <si>
    <t>TATA FLEXI CAP FUND</t>
  </si>
  <si>
    <t>TFEF</t>
  </si>
  <si>
    <t>TATA FOCUSED EQUITY FUND</t>
  </si>
  <si>
    <t>TEGF</t>
  </si>
  <si>
    <t>TATA HYBRID EQUITY FUND</t>
  </si>
  <si>
    <t>TIFNA</t>
  </si>
  <si>
    <t>TATA INDEX FUND - NIFTY</t>
  </si>
  <si>
    <t>TIFSA</t>
  </si>
  <si>
    <t>TATA INDEX FUND - SENSEX</t>
  </si>
  <si>
    <t>TICF</t>
  </si>
  <si>
    <t>TATA INDIA CONSUMER FUND</t>
  </si>
  <si>
    <t>TIPHF</t>
  </si>
  <si>
    <t>TATA INDIA PHARMA &amp; HEALTHCARE FUND</t>
  </si>
  <si>
    <t>TTSF96</t>
  </si>
  <si>
    <t>TATA INDIA TAX SAVINGS FUND</t>
  </si>
  <si>
    <t>TISF</t>
  </si>
  <si>
    <t>TATA INFRASTRUCTURE FUND</t>
  </si>
  <si>
    <t>TEOF</t>
  </si>
  <si>
    <t>TATA LARGE &amp; MID CAP FUND</t>
  </si>
  <si>
    <t>TTOFE</t>
  </si>
  <si>
    <t>TATA LARGE CAP FUND</t>
  </si>
  <si>
    <t>TINR</t>
  </si>
  <si>
    <t>TATA MID CAP GROWTH FUND</t>
  </si>
  <si>
    <t>TMAOF</t>
  </si>
  <si>
    <t>TATA MULTI ASSET OPPORTUNITIES FUND</t>
  </si>
  <si>
    <t>TNETF</t>
  </si>
  <si>
    <t>TATA NIFTY EXCHANGE TRADED FUND</t>
  </si>
  <si>
    <t>TNPBETF</t>
  </si>
  <si>
    <t>TATA NIFTY PRIVATE BANK EXCHANGE TRADED FUND</t>
  </si>
  <si>
    <t>TQNTF</t>
  </si>
  <si>
    <t>TATA QUANT FUND</t>
  </si>
  <si>
    <t>TREF</t>
  </si>
  <si>
    <t>TATA RESOURCES &amp; ENERGY FUND</t>
  </si>
  <si>
    <t>TRSFM</t>
  </si>
  <si>
    <t>TATA RETIREMENT SAVINGS FUND-MODERATE PLAN</t>
  </si>
  <si>
    <t>TRSFP</t>
  </si>
  <si>
    <t>TATA RETIREMENT SAVINGS FUND-PROGRESSIVE PLAN</t>
  </si>
  <si>
    <t>TSCAPF</t>
  </si>
  <si>
    <t>TATA SMALL CAP FUND</t>
  </si>
  <si>
    <t>TYCF</t>
  </si>
  <si>
    <t>TATA YOUNG CITIZENS FUND</t>
  </si>
  <si>
    <t>Liquid</t>
  </si>
  <si>
    <t>TFRSTF</t>
  </si>
  <si>
    <t>TATA LIQUID FUND</t>
  </si>
  <si>
    <t>as on 31/01/22</t>
  </si>
  <si>
    <t>NAME OF THE INSTRUMENT</t>
  </si>
  <si>
    <t>YIELD ( IN % )</t>
  </si>
  <si>
    <t>RATINGS</t>
  </si>
  <si>
    <t>ISIN CODE</t>
  </si>
  <si>
    <t>QUANTITY</t>
  </si>
  <si>
    <t>MKT VAL(Rs. Lacs)</t>
  </si>
  <si>
    <t>% to NAV</t>
  </si>
  <si>
    <t>DEBT INSTRUMENTS</t>
  </si>
  <si>
    <t>A) LISTED/AWAITING LISTING ON STOCK EXCHANGES</t>
  </si>
  <si>
    <t>(I) GOVERNMENT SECURITIES</t>
  </si>
  <si>
    <t>SOV</t>
  </si>
  <si>
    <t>IN0020060037</t>
  </si>
  <si>
    <t>IN0020200021</t>
  </si>
  <si>
    <t>GOVERNMENT SECURITIES TOTAL</t>
  </si>
  <si>
    <t>(II) NON-CONVERTIBLE DEBENTURES/BONDS</t>
  </si>
  <si>
    <t>CRISIL-AAA</t>
  </si>
  <si>
    <t>ICRA-AAA</t>
  </si>
  <si>
    <t>NON-CONVERTIBLE DEBENTURES/BONDS TOTAL</t>
  </si>
  <si>
    <t>B) MONEY MARKET INSTRUMENTS</t>
  </si>
  <si>
    <t>ICRA-A1+</t>
  </si>
  <si>
    <t>CRISIL-A1+</t>
  </si>
  <si>
    <t>INE238A166V1</t>
  </si>
  <si>
    <t>MONEY MARKET INSTRUMENTS TOTAL</t>
  </si>
  <si>
    <t>D) REPO</t>
  </si>
  <si>
    <t>PORTFOLIO TOTAL</t>
  </si>
  <si>
    <t>NET CURRENT LIABILITIES</t>
  </si>
  <si>
    <t>NET ASSETS</t>
  </si>
  <si>
    <t>* % OF MARKET VALUE OF SECURITIES TO NET ASSETS IS &lt; 0.01</t>
  </si>
  <si>
    <t>** THINLY TRADED / NON TRADED SECURITIES / ILLIQUID SECURITIES</t>
  </si>
  <si>
    <t>THE SCHEME RISK-O-METERS AND SCHEME BENCHMARK RISK-O-METERS ARE AS OF</t>
  </si>
  <si>
    <t>TOTAL NUMBER OF INSTANCES OF DEVIATION FROM VALUATION PRICE PROVIDED BY VALUATION AGENCIES</t>
  </si>
  <si>
    <t>NIL</t>
  </si>
  <si>
    <t>TOTAL BELOW INVESTMENT GRADE OR DEFAULT PROVIDED FOR: NIL</t>
  </si>
  <si>
    <t>TOTAL OUTSTANDING EXPOSURE IN DERIVATIVE INSTRUMENTS: NIL</t>
  </si>
  <si>
    <t>DIVIDEND DECLARED: NIL</t>
  </si>
  <si>
    <t>TOTAL INVESTMENTS IN FOREIGN SECURITIES / ADRS / GDRS: NIL</t>
  </si>
  <si>
    <t>INDUSTRY</t>
  </si>
  <si>
    <t/>
  </si>
  <si>
    <t>EQUITY &amp; EQUITY RELATED</t>
  </si>
  <si>
    <t>NA</t>
  </si>
  <si>
    <t>BANKS</t>
  </si>
  <si>
    <t>INE090A01021</t>
  </si>
  <si>
    <t>PETROLEUM PRODUCTS</t>
  </si>
  <si>
    <t>INE002A01018</t>
  </si>
  <si>
    <t>SOFTWARE</t>
  </si>
  <si>
    <t>INE009A01021</t>
  </si>
  <si>
    <t>INE040A01034</t>
  </si>
  <si>
    <t>INE467B01029</t>
  </si>
  <si>
    <t>INE237A01028</t>
  </si>
  <si>
    <t>CONSUMER DURABLES</t>
  </si>
  <si>
    <t>INE280A01028</t>
  </si>
  <si>
    <t>FINANCE</t>
  </si>
  <si>
    <t>INE001A01036</t>
  </si>
  <si>
    <t>TELECOM - SERVICES</t>
  </si>
  <si>
    <t>INE397D01024</t>
  </si>
  <si>
    <t>INE238A01034</t>
  </si>
  <si>
    <t>INE075A01022</t>
  </si>
  <si>
    <t>CONSUMER NON DURABLES</t>
  </si>
  <si>
    <t>INE154A01025</t>
  </si>
  <si>
    <t>INDUSTRIAL PRODUCTS</t>
  </si>
  <si>
    <t>INE536A01023</t>
  </si>
  <si>
    <t>AUTO ANCILLARIES</t>
  </si>
  <si>
    <t>INE883A01011</t>
  </si>
  <si>
    <t>INE030A01027</t>
  </si>
  <si>
    <t>INDUSTRIAL CAPITAL GOODS</t>
  </si>
  <si>
    <t>INE152A01029</t>
  </si>
  <si>
    <t>CONSTRUCTION PROJECT</t>
  </si>
  <si>
    <t>INE018A01030</t>
  </si>
  <si>
    <t>PAPER</t>
  </si>
  <si>
    <t>INE055A01016</t>
  </si>
  <si>
    <t>INE461C01038</t>
  </si>
  <si>
    <t>INE262H01013</t>
  </si>
  <si>
    <t>CAPITAL MARKETS</t>
  </si>
  <si>
    <t>INE094J01016</t>
  </si>
  <si>
    <t>INE854D01024</t>
  </si>
  <si>
    <t>INE836A01035</t>
  </si>
  <si>
    <t>CHEMICALS</t>
  </si>
  <si>
    <t>INE288B01029</t>
  </si>
  <si>
    <t>PHARMACEUTICALS</t>
  </si>
  <si>
    <t>INE044A01036</t>
  </si>
  <si>
    <t>CEMENT &amp; CEMENT PRODUCTS</t>
  </si>
  <si>
    <t>INE481G01011</t>
  </si>
  <si>
    <t>INE361B01024</t>
  </si>
  <si>
    <t>INE018I01017</t>
  </si>
  <si>
    <t>INE371P01015</t>
  </si>
  <si>
    <t>INE089A01023</t>
  </si>
  <si>
    <t>RETAILING</t>
  </si>
  <si>
    <t>INE192R01011</t>
  </si>
  <si>
    <t>INE012A01025</t>
  </si>
  <si>
    <t>INE540L01014</t>
  </si>
  <si>
    <t>INSURANCE</t>
  </si>
  <si>
    <t>INE765G01017</t>
  </si>
  <si>
    <t>INE036D01028</t>
  </si>
  <si>
    <t>INE192A01025</t>
  </si>
  <si>
    <t>INE196A01026</t>
  </si>
  <si>
    <t>TRANSPORTATION</t>
  </si>
  <si>
    <t>INE517F01014</t>
  </si>
  <si>
    <t>INDIAN BANK</t>
  </si>
  <si>
    <t>INE562A01011</t>
  </si>
  <si>
    <t>PESTICIDES</t>
  </si>
  <si>
    <t>INE462A01022</t>
  </si>
  <si>
    <t>INE058A01010</t>
  </si>
  <si>
    <t>INE470A01017</t>
  </si>
  <si>
    <t>INE503A01015</t>
  </si>
  <si>
    <t>INE795G01014</t>
  </si>
  <si>
    <t>DATA PATTERNS (INDIA) LTD</t>
  </si>
  <si>
    <t>AEROSPACE &amp; DEFENSE</t>
  </si>
  <si>
    <t>INE0IX101010</t>
  </si>
  <si>
    <t>GAS</t>
  </si>
  <si>
    <t>INE203G01027</t>
  </si>
  <si>
    <t>TEGA INDUSTRIES LTD</t>
  </si>
  <si>
    <t>INE011K01018</t>
  </si>
  <si>
    <t>INE473A01011</t>
  </si>
  <si>
    <t>EQUITY &amp; EQUITY RELATED TOTAL</t>
  </si>
  <si>
    <t>A) REPO</t>
  </si>
  <si>
    <t>TOTAL VALUE AND PERCENTAGE OF ILLIQUID EQUITY SHARES: NIL</t>
  </si>
  <si>
    <t>NAV AS ON 31-JAN-22: RS.41.0414 (REGULAR - GROWTH)</t>
  </si>
  <si>
    <t>NAV AS ON 31-JAN-22: RS.44.7314 (DIRECT - GROWTH)</t>
  </si>
  <si>
    <t>NAV AS ON 31-JUL-21: RS.38.0792 (REGULAR - GROWTH)</t>
  </si>
  <si>
    <t>NAV AS ON 31-JUL-21: RS.41.3775 (DIRECT - GROWTH)</t>
  </si>
  <si>
    <t>INE418H01029</t>
  </si>
  <si>
    <t>TRADING</t>
  </si>
  <si>
    <t>INE891D01026</t>
  </si>
  <si>
    <t>INE373A01013</t>
  </si>
  <si>
    <t>INE209A01019</t>
  </si>
  <si>
    <t>INE811A01020</t>
  </si>
  <si>
    <t>INE974X01010</t>
  </si>
  <si>
    <t>INE944F01028</t>
  </si>
  <si>
    <t>INE280B01018</t>
  </si>
  <si>
    <t>OTHER SERVICES</t>
  </si>
  <si>
    <t>INE615P01015</t>
  </si>
  <si>
    <t>INE634A01018</t>
  </si>
  <si>
    <t>TEXTILE PRODUCTS</t>
  </si>
  <si>
    <t>INE887G01027</t>
  </si>
  <si>
    <t>HEALTHCARE SERVICES</t>
  </si>
  <si>
    <t>INE08LI01020</t>
  </si>
  <si>
    <t>INE075I01017</t>
  </si>
  <si>
    <t>INE614A01028</t>
  </si>
  <si>
    <t>LEISURE SERVICES</t>
  </si>
  <si>
    <t>INE872J01023</t>
  </si>
  <si>
    <t>INE613A01020</t>
  </si>
  <si>
    <t>INE688A01022</t>
  </si>
  <si>
    <t>INE536H01010</t>
  </si>
  <si>
    <t>INE246F01010</t>
  </si>
  <si>
    <t>INE235A01022</t>
  </si>
  <si>
    <t>INE133A01011</t>
  </si>
  <si>
    <t>INE868B01028</t>
  </si>
  <si>
    <t>INE386A01015</t>
  </si>
  <si>
    <t>ENTERTAINMENT</t>
  </si>
  <si>
    <t>INE979A01017</t>
  </si>
  <si>
    <t>INE500L01026</t>
  </si>
  <si>
    <t>TEXTILES - SYNTHETIC</t>
  </si>
  <si>
    <t>INE845D01014</t>
  </si>
  <si>
    <t>INE183A01024</t>
  </si>
  <si>
    <t>INE043D01016</t>
  </si>
  <si>
    <t>INE419M01019</t>
  </si>
  <si>
    <t>INE128A01029</t>
  </si>
  <si>
    <t>INE999A01015</t>
  </si>
  <si>
    <t>INE686Y01026</t>
  </si>
  <si>
    <t>INE00LO01017</t>
  </si>
  <si>
    <t>INE710A01016</t>
  </si>
  <si>
    <t>INE265F01028</t>
  </si>
  <si>
    <t>INE0BV301023</t>
  </si>
  <si>
    <t>POWERGRID INFRASTRUCTURE INVESTMENT TRUST</t>
  </si>
  <si>
    <t>POWER</t>
  </si>
  <si>
    <t>INE0GGX23010</t>
  </si>
  <si>
    <t>(A) TREPS</t>
  </si>
  <si>
    <t>B) REPO</t>
  </si>
  <si>
    <t>NAV AS ON 31-JAN-22: RS.21.6183 (REGULAR - IDCW)</t>
  </si>
  <si>
    <t>NAV AS ON 31-JAN-22: RS.21.6183 (REGULAR - GROWTH)</t>
  </si>
  <si>
    <t>NAV AS ON 31-JAN-22: RS.22.9778 (DIRECT - IDCW)</t>
  </si>
  <si>
    <t>NAV AS ON 31-JAN-22: RS.22.9778 (DIRECT - GROWTH)</t>
  </si>
  <si>
    <t>NAV AS ON 31-JUL-21: RS.20.4903 (REGULAR - IDCW)</t>
  </si>
  <si>
    <t>NAV AS ON 31-JUL-21: RS.20.4904 (REGULAR - GROWTH)</t>
  </si>
  <si>
    <t>NAV AS ON 31-JUL-21: RS.21.5793 (DIRECT - IDCW)</t>
  </si>
  <si>
    <t>NAV AS ON 31-JUL-21: RS.21.5793 (DIRECT - GROWTH)</t>
  </si>
  <si>
    <t>INE752E01010</t>
  </si>
  <si>
    <t>INE860A01027</t>
  </si>
  <si>
    <t>INE455K01017</t>
  </si>
  <si>
    <t>INE018E01016</t>
  </si>
  <si>
    <t>INE797F01012</t>
  </si>
  <si>
    <t>INE935N01020</t>
  </si>
  <si>
    <t>INE079A01024</t>
  </si>
  <si>
    <t>INE217B01036</t>
  </si>
  <si>
    <t>INE663F01024</t>
  </si>
  <si>
    <t>INE226A01021</t>
  </si>
  <si>
    <t>INE881D01027</t>
  </si>
  <si>
    <t>INE021A01026</t>
  </si>
  <si>
    <t>INE866R01028</t>
  </si>
  <si>
    <t>INE563J01010</t>
  </si>
  <si>
    <t>INE758T01015</t>
  </si>
  <si>
    <t>CONSTRUCTION</t>
  </si>
  <si>
    <t>INE805D01034</t>
  </si>
  <si>
    <t>INE726G01019</t>
  </si>
  <si>
    <t>INE437A01024</t>
  </si>
  <si>
    <t>INE176B01034</t>
  </si>
  <si>
    <t>AUTO</t>
  </si>
  <si>
    <t>INE917I01010</t>
  </si>
  <si>
    <t>INE123W01016</t>
  </si>
  <si>
    <t>INE195A01028</t>
  </si>
  <si>
    <t>INE531A01024</t>
  </si>
  <si>
    <t>INE158A01026</t>
  </si>
  <si>
    <t>INE199A01012</t>
  </si>
  <si>
    <t>GODREJ INDUSTRIES LTD</t>
  </si>
  <si>
    <t>INE233A01035</t>
  </si>
  <si>
    <t>INE414G01012</t>
  </si>
  <si>
    <t>INE689W01016</t>
  </si>
  <si>
    <t>INE182A01018</t>
  </si>
  <si>
    <t>INE02NC01014</t>
  </si>
  <si>
    <t>INE348B01021</t>
  </si>
  <si>
    <t>CASH / NET CURRENT ASSET</t>
  </si>
  <si>
    <t>NAV AS ON 31-JAN-22: RS.42.3878 (REGULAR - GROWTH)</t>
  </si>
  <si>
    <t>NAV AS ON 31-JAN-22: RS.48.8851 (DIRECT - GROWTH)</t>
  </si>
  <si>
    <t>NAV AS ON 31-JUL-21: RS.40.8738 (REGULAR - GROWTH)</t>
  </si>
  <si>
    <t>NAV AS ON 31-JUL-21: RS.46.7647 (DIRECT - GROWTH)</t>
  </si>
  <si>
    <t>GOI - 7.27% (08/04/2026)</t>
  </si>
  <si>
    <t>IN0020190016</t>
  </si>
  <si>
    <t>GOI - 6.79% (26/12/2029)</t>
  </si>
  <si>
    <t>IN0020160118</t>
  </si>
  <si>
    <t>GOI - 6.10% (12/07/2031)</t>
  </si>
  <si>
    <t>IN0020210095</t>
  </si>
  <si>
    <t>GOI - 7.26% (14/01/2029)</t>
  </si>
  <si>
    <t>IN0020180454</t>
  </si>
  <si>
    <t>INE999X07014</t>
  </si>
  <si>
    <t>INE377Y07227</t>
  </si>
  <si>
    <t>INE936D07174</t>
  </si>
  <si>
    <t>INE090A08UE8</t>
  </si>
  <si>
    <t>INE001W07011</t>
  </si>
  <si>
    <t>INE961M07017</t>
  </si>
  <si>
    <t>CRISIL-AA+</t>
  </si>
  <si>
    <t>INE343G08026</t>
  </si>
  <si>
    <t>ICRA-AA</t>
  </si>
  <si>
    <t>INE516Y07444</t>
  </si>
  <si>
    <t>** 07.42 % POWER FINANCE CORPORATION - 19/11/2024</t>
  </si>
  <si>
    <t>INE134E08KH0</t>
  </si>
  <si>
    <t>INE848E07AY3</t>
  </si>
  <si>
    <t>INE848E07AZ0</t>
  </si>
  <si>
    <t>INE848E07BB9</t>
  </si>
  <si>
    <t>INE964M07011</t>
  </si>
  <si>
    <t>(III) PRIVATELY PLACED/UNLISTED</t>
  </si>
  <si>
    <t>INE018E08078</t>
  </si>
  <si>
    <t>NON-CONVERTIBLE DEBENTURES/BONDS/FRN'S TOTAL</t>
  </si>
  <si>
    <t>INE087M14991</t>
  </si>
  <si>
    <t>INE121A14TP7</t>
  </si>
  <si>
    <t>INE116F14125</t>
  </si>
  <si>
    <t>C) REPO</t>
  </si>
  <si>
    <t>NAV AS ON 31-JAN-22: RS.42.6551 (REGULAR - GROWTH)</t>
  </si>
  <si>
    <t>NAV AS ON 31-JAN-22: RS.48.3646 (DIRECT - GROWTH)</t>
  </si>
  <si>
    <t>NAV AS ON 31-JUL-21: RS.40.6721 (REGULAR - GROWTH)</t>
  </si>
  <si>
    <t>NAV AS ON 31-JUL-21: RS.45.7719 (DIRECT - GROWTH)</t>
  </si>
  <si>
    <t>FERROUS METALS</t>
  </si>
  <si>
    <t>INE081A01012</t>
  </si>
  <si>
    <t>NON - FERROUS METALS</t>
  </si>
  <si>
    <t>INE038A01020</t>
  </si>
  <si>
    <t>INE749A01030</t>
  </si>
  <si>
    <t>INE220G01021</t>
  </si>
  <si>
    <t>INE094A01015</t>
  </si>
  <si>
    <t>INE205A01025</t>
  </si>
  <si>
    <t>INE139A01034</t>
  </si>
  <si>
    <t>INE047A01021</t>
  </si>
  <si>
    <t>INE331A01037</t>
  </si>
  <si>
    <t>INE048G01026</t>
  </si>
  <si>
    <t>INE340A01012</t>
  </si>
  <si>
    <t>FERTILISERS</t>
  </si>
  <si>
    <t>INE169A01031</t>
  </si>
  <si>
    <t>MINERALS/MINING</t>
  </si>
  <si>
    <t>INE522F01014</t>
  </si>
  <si>
    <t>INE245A01021</t>
  </si>
  <si>
    <t>INE603J01030</t>
  </si>
  <si>
    <t>INE129A01019</t>
  </si>
  <si>
    <t>INE085A01013</t>
  </si>
  <si>
    <t>INE03YM01018</t>
  </si>
  <si>
    <t>INE029A01011</t>
  </si>
  <si>
    <t>INE628A01036</t>
  </si>
  <si>
    <t>INE099Z01011</t>
  </si>
  <si>
    <t>INE702C01027</t>
  </si>
  <si>
    <t>INE813H01021</t>
  </si>
  <si>
    <t>INE070A01015</t>
  </si>
  <si>
    <t>NAV AS ON 31-JAN-22: RS.26.0971 (REGULAR - IDCW)</t>
  </si>
  <si>
    <t>NAV AS ON 31-JAN-22: RS.28.5144 (REGULAR - GROWTH)</t>
  </si>
  <si>
    <t>NAV AS ON 31-JAN-22: RS.31.6347 (DIRECT - IDCW)</t>
  </si>
  <si>
    <t>NAV AS ON 31-JAN-22: RS.31.6347 (DIRECT - GROWTH)</t>
  </si>
  <si>
    <t>NAV AS ON 31-JUL-21: RS.25.9932 (REGULAR - IDCW)</t>
  </si>
  <si>
    <t>NAV AS ON 31-JUL-21: RS.28.3932 (REGULAR - GROWTH)</t>
  </si>
  <si>
    <t>NAV AS ON 31-JUL-21: RS.31.2352 (DIRECT - IDCW)</t>
  </si>
  <si>
    <t>NAV AS ON 31-JUL-21: RS.31.2352 (DIRECT - GROWTH)</t>
  </si>
  <si>
    <t>INE121J01017</t>
  </si>
  <si>
    <t>INE101A01026</t>
  </si>
  <si>
    <t>INE296A01024</t>
  </si>
  <si>
    <t>STATE BANK OF INDIA</t>
  </si>
  <si>
    <t>INE062A01020</t>
  </si>
  <si>
    <t>INE299U01018</t>
  </si>
  <si>
    <t>INE095A01012</t>
  </si>
  <si>
    <t>INE571A01038</t>
  </si>
  <si>
    <t>(I) NON-CONVERTIBLE DEBENTURES/BONDS</t>
  </si>
  <si>
    <t>INE216A08027</t>
  </si>
  <si>
    <t>NAV AS ON 31-JAN-22: RS.10.2789 (REGULAR - IDCW)</t>
  </si>
  <si>
    <t>NAV AS ON 31-JAN-22: RS.10.2789 (REGULAR - GROWTH)</t>
  </si>
  <si>
    <t>NAV AS ON 31-JAN-22: RS.10.6341 (DIRECT - IDCW)</t>
  </si>
  <si>
    <t>NAV AS ON 31-JAN-22: RS.10.6341 (DIRECT - GROWTH)</t>
  </si>
  <si>
    <t>NAV AS ON 31-JUL-21: RS.10.6167 (REGULAR - IDCW)</t>
  </si>
  <si>
    <t>NAV AS ON 31-JUL-21: RS.10.6168 (REGULAR - GROWTH)</t>
  </si>
  <si>
    <t>NAV AS ON 31-JUL-21: RS.10.8909 (DIRECT - IDCW)</t>
  </si>
  <si>
    <t>NAV AS ON 31-JUL-21: RS.10.8909 (DIRECT - GROWTH)</t>
  </si>
  <si>
    <t>INE545U01014</t>
  </si>
  <si>
    <t>INE171A01029</t>
  </si>
  <si>
    <t>INE092T01019</t>
  </si>
  <si>
    <t>INE491A01021</t>
  </si>
  <si>
    <t>INE976G01028</t>
  </si>
  <si>
    <t>INE528G01027</t>
  </si>
  <si>
    <t>*</t>
  </si>
  <si>
    <t>NAV AS ON 31-JAN-22: RS.192.8506 (DIRECT PLAN)</t>
  </si>
  <si>
    <t>NAV AS ON 31-JUL-21: RS.181.9906 (DIRECT PLAN)</t>
  </si>
  <si>
    <t>INE585B01010</t>
  </si>
  <si>
    <t>INE918I01018</t>
  </si>
  <si>
    <t>INE155A01022</t>
  </si>
  <si>
    <t>INE669C01036</t>
  </si>
  <si>
    <t>INE733E01010</t>
  </si>
  <si>
    <t>INE239A01016</t>
  </si>
  <si>
    <t>OIL &amp; NATURAL GAS CO.</t>
  </si>
  <si>
    <t>OIL</t>
  </si>
  <si>
    <t>INE213A01029</t>
  </si>
  <si>
    <t>INE019A01038</t>
  </si>
  <si>
    <t>INE742F01042</t>
  </si>
  <si>
    <t>INE059A01026</t>
  </si>
  <si>
    <t>INE216A01030</t>
  </si>
  <si>
    <t>INE066A01021</t>
  </si>
  <si>
    <t>INE242A01010</t>
  </si>
  <si>
    <t>NAV AS ON 31-JAN-22: RS.179.2759 (DIRECT PLAN)</t>
  </si>
  <si>
    <t>NAV AS ON 31-JUL-21: RS.162.5483 (DIRECT PLAN)</t>
  </si>
  <si>
    <t>COPPER (2500 KGS) COMMODITY</t>
  </si>
  <si>
    <t>COPPER</t>
  </si>
  <si>
    <t>SILVER (30 KG) COMMODITY</t>
  </si>
  <si>
    <t>Precious Metals</t>
  </si>
  <si>
    <t>SILVER</t>
  </si>
  <si>
    <t>BANK OF BARODA</t>
  </si>
  <si>
    <t>INE028A01039</t>
  </si>
  <si>
    <t>INE791I01019</t>
  </si>
  <si>
    <t>INE271C01023</t>
  </si>
  <si>
    <t>INE117A01022</t>
  </si>
  <si>
    <t>INE389H01022</t>
  </si>
  <si>
    <t>INE298A01020</t>
  </si>
  <si>
    <t>INE486A01021</t>
  </si>
  <si>
    <t>INE465A01025</t>
  </si>
  <si>
    <t>INE127D01025</t>
  </si>
  <si>
    <t>INE759A01021</t>
  </si>
  <si>
    <t>INE584A01023</t>
  </si>
  <si>
    <t>INE572E01012</t>
  </si>
  <si>
    <t>INE326A01037</t>
  </si>
  <si>
    <t>IN9397D01014</t>
  </si>
  <si>
    <t>GOLDM</t>
  </si>
  <si>
    <t>SILVERMINI</t>
  </si>
  <si>
    <t>SILVERMICRO</t>
  </si>
  <si>
    <t>SILVER (30 KG) COMMODITY^</t>
  </si>
  <si>
    <t>STATE BANK OF INDIA^</t>
  </si>
  <si>
    <t>Mutual Fund</t>
  </si>
  <si>
    <t>INF277K01YE6</t>
  </si>
  <si>
    <t>GOI - 5.63% (12/04/2026)</t>
  </si>
  <si>
    <t>IN0020210012</t>
  </si>
  <si>
    <t>GOI - 7.32% (28/01/2024)</t>
  </si>
  <si>
    <t>IN0020180488</t>
  </si>
  <si>
    <t>GOI - 5.77% (03/08/2030)</t>
  </si>
  <si>
    <t>IN0020200153</t>
  </si>
  <si>
    <t>INE001A07TC3</t>
  </si>
  <si>
    <t>** 04.90 % SMALL INDUST DEVLOP BANK  OF INDIA - 18/08/2023</t>
  </si>
  <si>
    <t>INE556F08JQ4</t>
  </si>
  <si>
    <t>** 08.50 % NABARD - 31/01/2023</t>
  </si>
  <si>
    <t>INE261F08AT4</t>
  </si>
  <si>
    <t>** 06.40 % NABARD - 31/07/2023</t>
  </si>
  <si>
    <t>INE261F08CA0</t>
  </si>
  <si>
    <t>NAV AS ON 31-JAN-22: RS.15.4629 (REGULAR - IDCW)</t>
  </si>
  <si>
    <t>NAV AS ON 31-JAN-22: RS.15.4629 (REGULAR - GROWTH)</t>
  </si>
  <si>
    <t>NAV AS ON 31-JAN-22: RS.16.0233 (DIRECT - IDCW)</t>
  </si>
  <si>
    <t>NAV AS ON 31-JAN-22: RS.16.0233 (DIRECT - GROWTH)</t>
  </si>
  <si>
    <t>NAV AS ON 31-JUL-21: RS.14.5176 (REGULAR - IDCW)</t>
  </si>
  <si>
    <t>NAV AS ON 31-JUL-21: RS.14.5176 (REGULAR - GROWTH)</t>
  </si>
  <si>
    <t>NAV AS ON 31-JUL-21: RS.14.906 (DIRECT - IDCW)</t>
  </si>
  <si>
    <t>NAV AS ON 31-JUL-21: RS.14.906 (DIRECT - GROWTH)</t>
  </si>
  <si>
    <t>INE180A01020</t>
  </si>
  <si>
    <t>INE356A01018</t>
  </si>
  <si>
    <t>INE405E01023</t>
  </si>
  <si>
    <t>INE761H01022</t>
  </si>
  <si>
    <t>INE634I01029</t>
  </si>
  <si>
    <t>INE665J01013</t>
  </si>
  <si>
    <t>INE121A01024</t>
  </si>
  <si>
    <t>INE716A01013</t>
  </si>
  <si>
    <t>INE849A01020</t>
  </si>
  <si>
    <t>INE774D01024</t>
  </si>
  <si>
    <t>INE212H01026</t>
  </si>
  <si>
    <t>INE136B01020</t>
  </si>
  <si>
    <t>CRISIL</t>
  </si>
  <si>
    <t>INE007A01025</t>
  </si>
  <si>
    <t>INE208A01029</t>
  </si>
  <si>
    <t>INE913H01037</t>
  </si>
  <si>
    <t>INE006I01046</t>
  </si>
  <si>
    <t>INE671A01010</t>
  </si>
  <si>
    <t>INE438A01022</t>
  </si>
  <si>
    <t>INE211B01039</t>
  </si>
  <si>
    <t>INE844O01030</t>
  </si>
  <si>
    <t>INE947Q01028</t>
  </si>
  <si>
    <t>NAV AS ON 31-JAN-22: RS.67.0661 (REGULAR - IDCW)</t>
  </si>
  <si>
    <t>NAV AS ON 31-JAN-22: RS.242.7096 (REGULAR - GROWTH)</t>
  </si>
  <si>
    <t>NAV AS ON 31-JAN-22: RS.87.3451 (DIRECT - IDCW)</t>
  </si>
  <si>
    <t>NAV AS ON 31-JAN-22: RS.264.5908 (DIRECT - GROWTH)</t>
  </si>
  <si>
    <t>NAV AS ON 31-JUL-21: RS.63.1033 (REGULAR - IDCW)</t>
  </si>
  <si>
    <t>NAV AS ON 31-JUL-21: RS.228.2499 (REGULAR - GROWTH)</t>
  </si>
  <si>
    <t>NAV AS ON 31-JUL-21: RS.81.6301 (DIRECT - IDCW)</t>
  </si>
  <si>
    <t>NAV AS ON 31-JUL-21: RS.247.2712 (DIRECT - GROWTH)</t>
  </si>
  <si>
    <t>INE016A01026</t>
  </si>
  <si>
    <t>INE572A01028</t>
  </si>
  <si>
    <t>INE102D01028</t>
  </si>
  <si>
    <t>INE003A01024</t>
  </si>
  <si>
    <t>INE031B01049</t>
  </si>
  <si>
    <t>INE259A01022</t>
  </si>
  <si>
    <t>INE256A04022</t>
  </si>
  <si>
    <t>NAV AS ON 31-JAN-22: RS.333.5952 (REGULAR - GROWTH)</t>
  </si>
  <si>
    <t>NAV AS ON 31-JAN-22: RS.72.7453 (REGULAR - IDCW)</t>
  </si>
  <si>
    <t>NAV AS ON 31-JAN-22: RS.369.4969 (DIRECT - GROWTH)</t>
  </si>
  <si>
    <t>NAV AS ON 31-JAN-22: RS.83.9236 (DIRECT - IDCW)</t>
  </si>
  <si>
    <t>NAV AS ON 31-JUL-21: RS.304.7084 (REGULAR - GROWTH)</t>
  </si>
  <si>
    <t>NAV AS ON 31-JUL-21: RS.66.4588 (REGULAR - IDCW)</t>
  </si>
  <si>
    <t>NAV AS ON 31-JUL-21: RS.336.053 (DIRECT - GROWTH)</t>
  </si>
  <si>
    <t>NAV AS ON 31-JUL-21: RS.76.3432 (DIRECT - IDCW)</t>
  </si>
  <si>
    <t>INE200M01013</t>
  </si>
  <si>
    <t>INE387A01021</t>
  </si>
  <si>
    <t>INE647O01011</t>
  </si>
  <si>
    <t>INE987B01026</t>
  </si>
  <si>
    <t>INE061F01013</t>
  </si>
  <si>
    <t>INE118D01016</t>
  </si>
  <si>
    <t>INE398R01022</t>
  </si>
  <si>
    <t>NAV AS ON 31-JAN-22: RS.52.7501 (REGULAR - IDCW)</t>
  </si>
  <si>
    <t>NAV AS ON 31-JAN-22: RS.326.9872 (REGULAR - GROWTH)</t>
  </si>
  <si>
    <t>NAV AS ON 31-JAN-22: RS.70.2823 (DIRECT - IDCW)</t>
  </si>
  <si>
    <t>NAV AS ON 31-JAN-22: RS.358.8638 (DIRECT - GROWTH)</t>
  </si>
  <si>
    <t>NAV AS ON 31-JUL-21: RS.49.2873 (REGULAR - IDCW)</t>
  </si>
  <si>
    <t>NAV AS ON 31-JUL-21: RS.305.4234 (REGULAR - GROWTH)</t>
  </si>
  <si>
    <t>NAV AS ON 31-JUL-21: RS.65.2861 (DIRECT - IDCW)</t>
  </si>
  <si>
    <t>NAV AS ON 31-JUL-21: RS.333.3629 (DIRECT - GROWTH)</t>
  </si>
  <si>
    <t>INE513A01014</t>
  </si>
  <si>
    <t>INE325A01013</t>
  </si>
  <si>
    <t>INE484J01027</t>
  </si>
  <si>
    <t>INE177A01018</t>
  </si>
  <si>
    <t>INE877F01012</t>
  </si>
  <si>
    <t>NAV AS ON 31-JAN-22: RS.44.6223 (REGULAR - IDCW)</t>
  </si>
  <si>
    <t>NAV AS ON 31-JAN-22: RS.94.0719 (REGULAR - GROWTH)</t>
  </si>
  <si>
    <t>NAV AS ON 31-JAN-22: RS.51.9023 (DIRECT - IDCW)</t>
  </si>
  <si>
    <t>NAV AS ON 31-JAN-22: RS.99.0521 (DIRECT - GROWTH)</t>
  </si>
  <si>
    <t>NAV AS ON 31-JUL-21: RS.39.1819 (REGULAR - IDCW)</t>
  </si>
  <si>
    <t>NAV AS ON 31-JUL-21: RS.82.5839 (REGULAR - GROWTH)</t>
  </si>
  <si>
    <t>NAV AS ON 31-JUL-21: RS.45.3778 (DIRECT - IDCW)</t>
  </si>
  <si>
    <t>NAV AS ON 31-JUL-21: RS.86.599 (DIRECT - GROWTH)</t>
  </si>
  <si>
    <t>INE878B01027</t>
  </si>
  <si>
    <t>INE371A01025</t>
  </si>
  <si>
    <t>INE406M01024</t>
  </si>
  <si>
    <t>INE312H01016</t>
  </si>
  <si>
    <t>INE192B01031</t>
  </si>
  <si>
    <t>INE263A01024</t>
  </si>
  <si>
    <t>INE930H01031</t>
  </si>
  <si>
    <t>INE066F01012</t>
  </si>
  <si>
    <t>NAV AS ON 31-JAN-22: RS.77.3893 (REGULAR - IDCW)</t>
  </si>
  <si>
    <t>NAV AS ON 31-JAN-22: RS.153.6019 (DIRECT - IDCW)</t>
  </si>
  <si>
    <t>NAV AS ON 31-JAN-22: RS.28.2814 (REGULAR - GROWTH)</t>
  </si>
  <si>
    <t>NAV AS ON 31-JAN-22: RS.31.1035 (DIRECT - GROWTH)</t>
  </si>
  <si>
    <t>NAV AS ON 31-JUL-21: RS.69.6436 (REGULAR - IDCW)</t>
  </si>
  <si>
    <t>NAV AS ON 31-JUL-21: RS.137.3587 (DIRECT - IDCW)</t>
  </si>
  <si>
    <t>NAV AS ON 31-JUL-21: RS.25.4481 (REGULAR - GROWTH)</t>
  </si>
  <si>
    <t>NAV AS ON 31-JUL-21: RS.27.8145 (DIRECT - GROWTH)</t>
  </si>
  <si>
    <t>INE410P01011</t>
  </si>
  <si>
    <t>INE967H01017</t>
  </si>
  <si>
    <t>INE258B01022</t>
  </si>
  <si>
    <t>INE068V01023</t>
  </si>
  <si>
    <t>INE873D01024</t>
  </si>
  <si>
    <t>INE358A01014</t>
  </si>
  <si>
    <t>INE935A01035</t>
  </si>
  <si>
    <t>INE406A01037</t>
  </si>
  <si>
    <t>INE159A01016</t>
  </si>
  <si>
    <t>INE600L01024</t>
  </si>
  <si>
    <t>INE624Z01016</t>
  </si>
  <si>
    <t>NAV AS ON 31-JAN-22: RS.16.8891 (REGULAR - IDCW)</t>
  </si>
  <si>
    <t>NAV AS ON 31-JAN-22: RS.16.8891 (REGULAR - GROWTH)</t>
  </si>
  <si>
    <t>NAV AS ON 31-JAN-22: RS.18.6566 (DIRECT - IDCW)</t>
  </si>
  <si>
    <t>NAV AS ON 31-JAN-22: RS.18.6566 (DIRECT - GROWTH)</t>
  </si>
  <si>
    <t>NAV AS ON 31-JUL-21: RS.17.7272 (REGULAR - IDCW)</t>
  </si>
  <si>
    <t>NAV AS ON 31-JUL-21: RS.17.7272 (REGULAR - GROWTH)</t>
  </si>
  <si>
    <t>NAV AS ON 31-JUL-21: RS.19.4319 (DIRECT - IDCW)</t>
  </si>
  <si>
    <t>NAV AS ON 31-JUL-21: RS.19.4319 (DIRECT - GROWTH)</t>
  </si>
  <si>
    <t>INE08ZM01014</t>
  </si>
  <si>
    <t>INE421D01022</t>
  </si>
  <si>
    <t>INE768C01010</t>
  </si>
  <si>
    <t>INE418L01021</t>
  </si>
  <si>
    <t>INE193E01025</t>
  </si>
  <si>
    <t>INE317I01021</t>
  </si>
  <si>
    <t>INE355A01028</t>
  </si>
  <si>
    <t>INE225D01027</t>
  </si>
  <si>
    <t>NAV AS ON 31-JAN-22: RS.23.7158 (REGULAR - IDCW)</t>
  </si>
  <si>
    <t>NAV AS ON 31-JAN-22: RS.25.7174 (REGULAR - GROWTH)</t>
  </si>
  <si>
    <t>NAV AS ON 31-JAN-22: RS.28.3126 (DIRECT - IDCW)</t>
  </si>
  <si>
    <t>NAV AS ON 31-JAN-22: RS.28.3126 (DIRECT - GROWTH)</t>
  </si>
  <si>
    <t>NAV AS ON 31-JUL-21: RS.22.4833 (REGULAR - IDCW)</t>
  </si>
  <si>
    <t>NAV AS ON 31-JUL-21: RS.24.3801 (REGULAR - GROWTH)</t>
  </si>
  <si>
    <t>NAV AS ON 31-JUL-21: RS.26.6578 (DIRECT - IDCW)</t>
  </si>
  <si>
    <t>NAV AS ON 31-JUL-21: RS.26.6578 (DIRECT - GROWTH)</t>
  </si>
  <si>
    <t>NAV AS ON 31-JAN-22: RS.142.2836 (REGULAR - GROWTH)</t>
  </si>
  <si>
    <t>NAV AS ON 31-JAN-22: RS.148.9829 (DIRECT - GROWTH)</t>
  </si>
  <si>
    <t>NAV AS ON 31-JUL-21: RS.129.2391 (REGULAR - GROWTH)</t>
  </si>
  <si>
    <t>NAV AS ON 31-JUL-21: RS.135.1131 (DIRECT - GROWTH)</t>
  </si>
  <si>
    <t>NAV AS ON 31-JAN-22: RS.105.391 (REGULAR - GROWTH)</t>
  </si>
  <si>
    <t>NAV AS ON 31-JAN-22: RS.112.9726 (DIRECT - GROWTH)</t>
  </si>
  <si>
    <t>NAV AS ON 31-JUL-21: RS.95.7778 (REGULAR - GROWTH)</t>
  </si>
  <si>
    <t>NAV AS ON 31-JUL-21: RS.102.48 (DIRECT - GROWTH)</t>
  </si>
  <si>
    <t>INF277K011T0</t>
  </si>
  <si>
    <t>GOI - 6.64% (16/06/2035)</t>
  </si>
  <si>
    <t>IN0020210020</t>
  </si>
  <si>
    <t>GOI -  8.30% (02/07/2040)</t>
  </si>
  <si>
    <t>IN0020100031</t>
  </si>
  <si>
    <t>GOI - 8.13% (22/06/2045)</t>
  </si>
  <si>
    <t>IN0020150044</t>
  </si>
  <si>
    <t>GOI - 7.68% (15/12/2023)</t>
  </si>
  <si>
    <t>IN0020150010</t>
  </si>
  <si>
    <t>SDL TAMILNADU  8.14% (27/05/2025)</t>
  </si>
  <si>
    <t>IN3120150047</t>
  </si>
  <si>
    <t>GOI - 6.19% (16/09/2034)</t>
  </si>
  <si>
    <t>IN0020200096</t>
  </si>
  <si>
    <t>SDL MAHARASHTRA 7.33% (13/09/2027)</t>
  </si>
  <si>
    <t>IN2220170103</t>
  </si>
  <si>
    <t>GOI - 6.57% (05/12/2033)</t>
  </si>
  <si>
    <t>IN0020160100</t>
  </si>
  <si>
    <t>IND-AA</t>
  </si>
  <si>
    <t>INE477K07018</t>
  </si>
  <si>
    <t>INE053F08122</t>
  </si>
  <si>
    <t>INE936D07075</t>
  </si>
  <si>
    <t>** 09.05 % PUNJAB NATIONAL BANK - 10/11/2027</t>
  </si>
  <si>
    <t>CRISIL--AA+</t>
  </si>
  <si>
    <t>INE695A08063</t>
  </si>
  <si>
    <t>INE020B08DC3</t>
  </si>
  <si>
    <t>INE020B08DU5</t>
  </si>
  <si>
    <t>CARE-AA+</t>
  </si>
  <si>
    <t>INE081A08231</t>
  </si>
  <si>
    <t>IND-AAA</t>
  </si>
  <si>
    <t>INE213Y07018</t>
  </si>
  <si>
    <t>INE941D07158</t>
  </si>
  <si>
    <t>INE020B08CB7</t>
  </si>
  <si>
    <t>INE537P07398</t>
  </si>
  <si>
    <t>CRISIL-AA</t>
  </si>
  <si>
    <t>INE118D07179</t>
  </si>
  <si>
    <t>INE936D07166</t>
  </si>
  <si>
    <t>** 07.00 % H.P.C.L. - 14/08/2024</t>
  </si>
  <si>
    <t>INE094A08036</t>
  </si>
  <si>
    <t>INE941D07208</t>
  </si>
  <si>
    <t>INE031A08657</t>
  </si>
  <si>
    <t>INE020B08BF0</t>
  </si>
  <si>
    <t>INE477A14BE5</t>
  </si>
  <si>
    <t>NAV AS ON 31-JAN-22: RS.304.7455 (REGULAR - GROWTH)</t>
  </si>
  <si>
    <t>NAV AS ON 31-JAN-22: RS.84.0782 (REGULAR - IDCW)</t>
  </si>
  <si>
    <t>NAV AS ON 31-JAN-22: RS.72.8853 (REGULAR - MONTHLY IDCW)</t>
  </si>
  <si>
    <t>NAV AS ON 31-JAN-22: RS.331.0501 (DIRECT - GROWTH)</t>
  </si>
  <si>
    <t>NAV AS ON 31-JAN-22: RS.94.216 (DIRECT - IDCW)</t>
  </si>
  <si>
    <t>NAV AS ON 31-JAN-22: RS.81.5239 (DIRECT - MONTHLY IDCW)</t>
  </si>
  <si>
    <t>NAV AS ON 31-JUL-21: RS.282.4285 (REGULAR - GROWTH)</t>
  </si>
  <si>
    <t>NAV AS ON 31-JUL-21: RS.77.9297 (REGULAR - IDCW)</t>
  </si>
  <si>
    <t>NAV AS ON 31-JUL-21: RS.69.2756 (REGULAR - MONTHLY IDCW)</t>
  </si>
  <si>
    <t>NAV AS ON 31-JUL-21: RS.305.3487 (DIRECT - GROWTH)</t>
  </si>
  <si>
    <t>NAV AS ON 31-JUL-21: RS.86.9011 (DIRECT - IDCW)</t>
  </si>
  <si>
    <t>NAV AS ON 31-JUL-21: RS.76.9198 (DIRECT - MONTHLY IDCW)</t>
  </si>
  <si>
    <t>NAV AS ON 31-JAN-22: RS.15.1442 (REGULAR - IDCW)</t>
  </si>
  <si>
    <t>NAV AS ON 31-JAN-22: RS.15.1442 (REGULAR - GROWTH)</t>
  </si>
  <si>
    <t>NAV AS ON 31-JAN-22: RS.15.768 (DIRECT - IDCW)</t>
  </si>
  <si>
    <t>NAV AS ON 31-JAN-22: RS.15.768 (DIRECT - GROWTH)</t>
  </si>
  <si>
    <t>NAV AS ON 31-JUL-21: RS.13.9631 (REGULAR - IDCW)</t>
  </si>
  <si>
    <t>NAV AS ON 31-JUL-21: RS.13.9631 (REGULAR - GROWTH)</t>
  </si>
  <si>
    <t>NAV AS ON 31-JUL-21: RS.14.4128 (DIRECT - IDCW)</t>
  </si>
  <si>
    <t>NAV AS ON 31-JUL-21: RS.14.4128 (DIRECT - GROWTH)</t>
  </si>
  <si>
    <t>INE07O001018</t>
  </si>
  <si>
    <t>INE739E01017</t>
  </si>
  <si>
    <t>NAV AS ON 31-JAN-22: RS.15.8253 (REGULAR - IDCW)</t>
  </si>
  <si>
    <t>NAV AS ON 31-JAN-22: RS.15.8253 (REGULAR - GROWTH)</t>
  </si>
  <si>
    <t>NAV AS ON 31-JAN-22: RS.16.7934 (DIRECT - IDCW)</t>
  </si>
  <si>
    <t>NAV AS ON 31-JAN-22: RS.16.7934 (DIRECT - GROWTH)</t>
  </si>
  <si>
    <t>NAV AS ON 31-JUL-21: RS.14.7887 (REGULAR - IDCW)</t>
  </si>
  <si>
    <t>NAV AS ON 31-JUL-21: RS.14.7887 (REGULAR - GROWTH)</t>
  </si>
  <si>
    <t>NAV AS ON 31-JUL-21: RS.15.5827 (DIRECT - IDCW)</t>
  </si>
  <si>
    <t>NAV AS ON 31-JUL-21: RS.15.5827 (DIRECT - GROWTH)</t>
  </si>
  <si>
    <t>INE670A01012</t>
  </si>
  <si>
    <t>INE120A01034</t>
  </si>
  <si>
    <t>INE04I401011</t>
  </si>
  <si>
    <t>INE111A01025</t>
  </si>
  <si>
    <t>INE040D01038</t>
  </si>
  <si>
    <t>NAV AS ON 31-JAN-22: RS.283.1183 (REGULAR - GROWTH)</t>
  </si>
  <si>
    <t>NAV AS ON 31-JAN-22: RS.115.4767 (REGULAR - IDCW)</t>
  </si>
  <si>
    <t>NAV AS ON 31-JAN-22: RS.309.6909 (DIRECT - GROWTH)</t>
  </si>
  <si>
    <t>NAV AS ON 31-JAN-22: RS.170.0241 (DIRECT - IDCW)</t>
  </si>
  <si>
    <t>NAV AS ON 31-JUL-21: RS.254.9285 (REGULAR - GROWTH)</t>
  </si>
  <si>
    <t>NAV AS ON 31-JUL-21: RS.104.0094 (REGULAR - IDCW)</t>
  </si>
  <si>
    <t>NAV AS ON 31-JUL-21: RS.277.2493 (DIRECT - GROWTH)</t>
  </si>
  <si>
    <t>C) MUTUAL FUND UNITS</t>
  </si>
  <si>
    <t>MUTUAL FUND &amp; MUTUAL FUND RELATED TOTAL</t>
  </si>
  <si>
    <t>D) MARGIN MONEY DEPOSITS</t>
  </si>
  <si>
    <t>BANK NIFTY FEBRUARY 2022 FUTURE^</t>
  </si>
  <si>
    <t>EQUITY RELATED</t>
  </si>
  <si>
    <t>OTHERS</t>
  </si>
  <si>
    <t>REITS</t>
  </si>
  <si>
    <t>OTHERS TOTAL</t>
  </si>
  <si>
    <t>EQUITY &amp; OTHERS RELATED TOTAL</t>
  </si>
  <si>
    <t>(E) TREPS</t>
  </si>
  <si>
    <t>F) REPO</t>
  </si>
  <si>
    <t>AVERAGE MATURITY :   3.21 YEARS</t>
  </si>
  <si>
    <t>Gross Exposure to DHFL  on the date of Maturity of the Scheme</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</si>
  <si>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</si>
  <si>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</si>
  <si>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</si>
  <si>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t>
  </si>
  <si>
    <t>Total  Recovery</t>
  </si>
  <si>
    <t>Tata Equity P/E Fund Direct Plan - IDCW Trigger A (5%)</t>
  </si>
  <si>
    <t>RECORD_DATE</t>
  </si>
  <si>
    <t>NAV As on Record Date</t>
  </si>
  <si>
    <t>DIVIDEND PER UNIT(HUF &amp; INDIVIDUALS)</t>
  </si>
  <si>
    <t>DIVIDEND PER UNIT(OTHERS)</t>
  </si>
  <si>
    <t>Tata Equity P/E Fund Regular Plan - IDCW Trigger A (5%)</t>
  </si>
  <si>
    <t>Tata Equity P/E Fund Direct Plan - IDCW Trigger B(10%)</t>
  </si>
  <si>
    <t>Tata Equity P/E Fund Regular Plan - IDCW Trigger B(10%)</t>
  </si>
  <si>
    <t>Tata Equity Savings Fund Regular Plan - IDCW Monthly</t>
  </si>
  <si>
    <t>Tata Equity Savings Fund Direct Plan - IDCW Monthly</t>
  </si>
  <si>
    <t>Tata Hybrid Equity Fund Direct Plan - IDCW Monthly</t>
  </si>
  <si>
    <t>Tata Hybrid Equity Fund Regular Plan - IDCW Monthly</t>
  </si>
  <si>
    <t>Tata Liquid Fund Regular Plan - Daily IDCW</t>
  </si>
  <si>
    <t>Aug'21</t>
  </si>
  <si>
    <t>1001.5157-1001.5157</t>
  </si>
  <si>
    <t>Sep'21</t>
  </si>
  <si>
    <t>Oct'21</t>
  </si>
  <si>
    <t>Nov'21</t>
  </si>
  <si>
    <t xml:space="preserve">Dec'21 </t>
  </si>
  <si>
    <t>Jan'21</t>
  </si>
  <si>
    <t>Tata Liquid Fund Direct Plan - Daily IDCW</t>
  </si>
  <si>
    <t>1001.5187-1001.5187</t>
  </si>
  <si>
    <t>Tata Money Market Fund  Regular Plan - Daily IDCW</t>
  </si>
  <si>
    <t>1114.5200-1114.5200</t>
  </si>
  <si>
    <t>Tata Money Market Fund Direct Plan - Daily IDCW</t>
  </si>
  <si>
    <t>Dec'21</t>
  </si>
  <si>
    <t>Tata Overnight Fund - Regular Plan - IDCW</t>
  </si>
  <si>
    <t>1000.000-1000.000</t>
  </si>
  <si>
    <t>Tata Overnight Fund - Direct Plan- IDCW</t>
  </si>
  <si>
    <t>Tata Treasury Advantage Fund  Regular Plan - Daily IDCW</t>
  </si>
  <si>
    <t>1003.5288-1003.5288</t>
  </si>
  <si>
    <t>Tata Treasury Advantage Fund Direct Plan - Daily IDCW</t>
  </si>
  <si>
    <t>1003.5316-1003.5316</t>
  </si>
  <si>
    <t>Tata Treasury Advantage Fund Regular Plan - IDCW Weekly</t>
  </si>
  <si>
    <t>Tata Treasury Advantage Fund Direct Plan - IDCW Weekly</t>
  </si>
  <si>
    <t>Tata Ultra Short Term Fund - Regular Plan - IDCW Weekly</t>
  </si>
  <si>
    <t>Tata Ultra Short Term Fund - Direct Plan - IDCW Weekly</t>
  </si>
  <si>
    <t>IDCW</t>
  </si>
  <si>
    <t>Income Distribution cum capital withdrawal</t>
  </si>
  <si>
    <t>Tata Arbitrage Fund</t>
  </si>
  <si>
    <t>(An open ended scheme investing in arbitrage opportunities)</t>
  </si>
  <si>
    <t>This product is suitable for investors who are seeking*:</t>
  </si>
  <si>
    <t>•Income over a short term investment horizon</t>
  </si>
  <si>
    <t>•Investments predominantly in arbitrage opportunities in the cash and derivative segments of the equity markets and by investing the balance in debt and money market instruments.</t>
  </si>
  <si>
    <t>Scheme Risk-O-Meter</t>
  </si>
  <si>
    <t>Benchmark Risk-O-Meter</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</si>
  <si>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</si>
  <si>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</si>
  <si>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</si>
  <si>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</si>
  <si>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Tata Multi Asset Opportunities Fund</t>
  </si>
  <si>
    <t>(An open ended scheme investing in equity, debt &amp; exchange traded commodity derivatives)</t>
  </si>
  <si>
    <t>•Long Term Capital Appreciation</t>
  </si>
  <si>
    <t>•Investment in equity &amp; equity related instruments, debt instruments, exchange traded commodity derivatives and other instruments.</t>
  </si>
  <si>
    <t>Tata Hybrid Equity Fund</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</si>
  <si>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</si>
  <si>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</si>
  <si>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</si>
  <si>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An open ended equity scheme predominatly  investing in dividend yielding stocks.</t>
  </si>
  <si>
    <t>•An open ended equity scheme that aims for growth by primarily investing in equity and equity related instruments of dividend yielding companies.</t>
  </si>
  <si>
    <t>Tata large Cap Fund</t>
  </si>
  <si>
    <t>(An open-ended equity scheme predominantly investing in large cap stock)</t>
  </si>
  <si>
    <t>•Investment predominantly in equity &amp; equity related securities of large cap companies.</t>
  </si>
  <si>
    <t>Tata large &amp; Mid Cap Fund</t>
  </si>
  <si>
    <t>(An open ended equity scheme investing in both large cap and mid cap stocks)</t>
  </si>
  <si>
    <t>•Investment in equity and equity related instruments of well researched value and growth oriented Large &amp; Mid Cap Companies.</t>
  </si>
  <si>
    <t>Tata Mid Cap Growth Fund</t>
  </si>
  <si>
    <t>(An open-ended equity scheme predominantly investing in mid cap stocks)</t>
  </si>
  <si>
    <t>• Long Term Capital Appreciation</t>
  </si>
  <si>
    <t>• Investment predominantly in equity &amp; equity related instruments of growth oriented mid cap companies.</t>
  </si>
  <si>
    <t>Tata Small Cap Fund</t>
  </si>
  <si>
    <t>(An open ended equity scheme predominantly investing in small cap stocks)</t>
  </si>
  <si>
    <t>•Predominant investment in equity/equity related instruments of small cap companies.</t>
  </si>
  <si>
    <t>Tata Equity P/E Fund</t>
  </si>
  <si>
    <t>(An open ended equity scheme following a value investment strategy)</t>
  </si>
  <si>
    <t>•Investment (minimum 70%) in equity &amp; equity related instruments of companies whose rolling P/E is lower than rolling P/E of S&amp;PBSE Sensex.</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</si>
  <si>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</si>
  <si>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</si>
  <si>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</si>
  <si>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</si>
  <si>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Tata Focused Equity Fund</t>
  </si>
  <si>
    <t>(An Open Ended Equity Scheme Investing in maximum 30 stocks across market caps (i.e Multi Cap))</t>
  </si>
  <si>
    <t>•Investment in equity/equity related instruments in a concentrated portfolio of maximum 30 stocks across market capitalisation.</t>
  </si>
  <si>
    <t>Tata India Tax Saving Fund</t>
  </si>
  <si>
    <t>(An open ended equity linked savings scheme with a statutory lock-in of 3 years &amp; tax benefit)</t>
  </si>
  <si>
    <t>•An equity linked savings scheme (ELSS) Investing predominantly in Equity &amp; Equity related instruments.</t>
  </si>
  <si>
    <t>Tata Banking &amp; Financial Service Fund</t>
  </si>
  <si>
    <t>(An open ended equity scheme investing in Banking &amp; Financial Services Sector)</t>
  </si>
  <si>
    <t>•Investment in equity/equity related instruments of the companies in Banking and Financial Services sector in India.</t>
  </si>
  <si>
    <t>Tata Digital India Fund</t>
  </si>
  <si>
    <t>(An open-ended equity scheme investing in Information Technology Sector)</t>
  </si>
  <si>
    <t>•Investment in equity/equity related instruments of the companies in Information Technology Sector.</t>
  </si>
  <si>
    <t>Tata India Consumer Fund</t>
  </si>
  <si>
    <t>(An open ended equity scheme investing in Consumption Oriented Sector)</t>
  </si>
  <si>
    <t>•Investment in equity/equity related instruments of the companies in the Consumption Oriented sector in India.</t>
  </si>
  <si>
    <t>Tata India Pharma &amp; Healthcare Fund</t>
  </si>
  <si>
    <t>(An open-ended equity scheme investing in Pharma &amp; Healthcare Services Sector)</t>
  </si>
  <si>
    <t>•Investment in equity/equity related instruments of the companies in the Pharma &amp; Healthcare sector in India.</t>
  </si>
  <si>
    <t>Tata Resources &amp; Energy Fund</t>
  </si>
  <si>
    <t>(An open-ended equity scheme investing in Resources &amp; Energy Sector)</t>
  </si>
  <si>
    <t>•Investment in equity/equity related instruments of the companies in the Resources &amp; Energy sector in India.</t>
  </si>
  <si>
    <t>Tata Infrastructure Fund</t>
  </si>
  <si>
    <t>(An open-ended equity scheme investing in Infrastructure sector)</t>
  </si>
  <si>
    <t>•Investment Predominantly in equity / equity related instruments of the companies in the Infrastructure sector in India.</t>
  </si>
  <si>
    <t>Tata Index Fund (Sensex)</t>
  </si>
  <si>
    <t>(An open-ended equity scheme tracking S&amp;P BSE Sensex)</t>
  </si>
  <si>
    <t>•To reflect / mirror the S&amp;P BSE Sensex returns by investing in the same stocks which comprises of S&amp;PBSE Sensex.</t>
  </si>
  <si>
    <t>Tata Index Fund (Nifty )</t>
  </si>
  <si>
    <t>(An open-ended equity scheme tracking Nifty 50 Index)</t>
  </si>
  <si>
    <t>•To reflect / mirror the Nifty 50 returns by investing in the same stocks which comprises of NIFTY50.</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</si>
  <si>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</si>
  <si>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</si>
  <si>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</si>
  <si>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</si>
  <si>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Tata Nifty Exchange Traded Fund</t>
  </si>
  <si>
    <t>(An Open Ended Exchange Traded Fund)</t>
  </si>
  <si>
    <t>•Investments in Equity &amp; Equity related instruments covered by Nifty 50 Index.</t>
  </si>
  <si>
    <t>Tata Ethical Fund</t>
  </si>
  <si>
    <t>(An open-ended equity scheme following Shariah principles)</t>
  </si>
  <si>
    <t>•Investment predominantly in equity &amp; equity related instruments of shariah principles compliant companies and in other instruments allowed under shariah principles.</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</si>
  <si>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</si>
  <si>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</si>
  <si>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</si>
  <si>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Tata Quant Fund</t>
  </si>
  <si>
    <t>(An open-ended equity scheme following quant based investing theme)</t>
  </si>
  <si>
    <t>•Medium to Long Term Capital Appreciation.</t>
  </si>
  <si>
    <t>•Investment in equity &amp; equity related instruments selected based on quant model.</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</si>
  <si>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</si>
  <si>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</si>
  <si>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</si>
  <si>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Tata Retirement Savings Fund</t>
  </si>
  <si>
    <t>(An open ended retirement solution oriented scheme having a lock-in of 5 years or till retirement age (whichever is earlier))</t>
  </si>
  <si>
    <t>TRSF-PROGRESSIVE PLAN: • Long Term Capital Appreciation. • An equity oriented (between 85%-100%) savings scheme which provides tool for retirement planning to individual investors.</t>
  </si>
  <si>
    <t>TRSF-MODERATE PLAN: • Long Term Capital Appreciation &amp; Current Income. • A predominantly equity oriented (between 65%-85%) savings scheme which provides tool for retirement planning to individual investors.</t>
  </si>
  <si>
    <t>Exposure to Securites of Dewan Housing Finace corporation LTD (DHFL)</t>
  </si>
  <si>
    <t>face Value of the new security (PIRAMAL CAPITAL &amp; HOUSING FINANCE LTD 6.75 LOA 26SP31 FVRS1000) received</t>
  </si>
  <si>
    <t>HOUSING DEVELOPMENT FINANCE CORPORATION LTD</t>
  </si>
  <si>
    <t>HCL TECHNOLOGIES LTD</t>
  </si>
  <si>
    <t>RELIANCE INDUSTRIES LTD</t>
  </si>
  <si>
    <t>ITC LTD</t>
  </si>
  <si>
    <t>TATA STEEL LTD</t>
  </si>
  <si>
    <t>AXIS BANK LTD</t>
  </si>
  <si>
    <t>TATA CONSULTANCY SERVICES LTD</t>
  </si>
  <si>
    <t>ADANI PORTS AND SPECIAL ECONOMIC ZONE LTD</t>
  </si>
  <si>
    <t>HINDUSTAN UNILEVER LTD</t>
  </si>
  <si>
    <t>APOLLO HOSPITALS ENTERPRISE LTD</t>
  </si>
  <si>
    <t>ADANI ENTERPRISES LTD</t>
  </si>
  <si>
    <t>TECH MAHINDRA LTD</t>
  </si>
  <si>
    <t>TITAN COMPANY LTD</t>
  </si>
  <si>
    <t>HDFC BANK LTD</t>
  </si>
  <si>
    <t>TATA POWER COMPANY LTD</t>
  </si>
  <si>
    <t>UPL LTD</t>
  </si>
  <si>
    <t>BAJAJ AUTO LTD</t>
  </si>
  <si>
    <t>TATA CONSUMER PRODUCTS LTD</t>
  </si>
  <si>
    <t>DIVI LABORATORIES LTD</t>
  </si>
  <si>
    <t>INDUSIND BANK LTD</t>
  </si>
  <si>
    <t>BAJAJ FINANCE LTD</t>
  </si>
  <si>
    <t>ASIAN PAINTS (INDIA) LTD</t>
  </si>
  <si>
    <t>BAJAJ FINSERV LTD</t>
  </si>
  <si>
    <t>INFO EDGE (INDIA) LTD</t>
  </si>
  <si>
    <t>ICICI BANK LTD</t>
  </si>
  <si>
    <t>SUN PHARMACEUTICAL INDUSTRIES LTD</t>
  </si>
  <si>
    <t>LARSEN &amp; TOUBRO LTD</t>
  </si>
  <si>
    <t>ULTRATECH CEMENT LTD</t>
  </si>
  <si>
    <t>HDFC LIFE INSURANCE CO. LTD</t>
  </si>
  <si>
    <t>DR REDDYs LABORATORIES LTD</t>
  </si>
  <si>
    <t>AUROBINDO PHARMA LTD</t>
  </si>
  <si>
    <t>BANDHAN BANK LTD</t>
  </si>
  <si>
    <t>ESCORTS LTD</t>
  </si>
  <si>
    <t>GRASIM INDUSTRIES LTD</t>
  </si>
  <si>
    <t>ZEE ENTERTAINMENT ENTERPRISES LTD</t>
  </si>
  <si>
    <t>LARSEN &amp; TOUBRO INFOTECH LTD</t>
  </si>
  <si>
    <t>AMBUJA CEMENTS LTD</t>
  </si>
  <si>
    <t>MARICO LTD</t>
  </si>
  <si>
    <t>FEDERAL BANK LTD</t>
  </si>
  <si>
    <t>UNITED SPIRITS LTD</t>
  </si>
  <si>
    <t>LIC HOUSING FINANCE LTD</t>
  </si>
  <si>
    <t>GODREJ PROPERTIES LTD</t>
  </si>
  <si>
    <t>PI INDUSTRIES LTD</t>
  </si>
  <si>
    <t>JINDAL STEEL &amp; POWER LTD</t>
  </si>
  <si>
    <t>INDIAN ENERGY EXCHANGE LTD</t>
  </si>
  <si>
    <t>CADILA HEALTHCARE LTD</t>
  </si>
  <si>
    <t>DABUR INDIA LTD</t>
  </si>
  <si>
    <t>NATIONAL ALUMINIUM CO. LTD</t>
  </si>
  <si>
    <t>MUTHOOT FINANCE LTD</t>
  </si>
  <si>
    <t>JUBILANT FOODWORKS LTD</t>
  </si>
  <si>
    <t>INDRAPRASTHA GAS LTD</t>
  </si>
  <si>
    <t>SIEMENS LTD</t>
  </si>
  <si>
    <t>BHARAT ELECTRONICS LTD</t>
  </si>
  <si>
    <t>MPHASIS LTD</t>
  </si>
  <si>
    <t>CONTAINER CORPORATION OF INDIA LTD</t>
  </si>
  <si>
    <t>ACC LTD</t>
  </si>
  <si>
    <t>EICHER MOTORS LTD</t>
  </si>
  <si>
    <t>KOTAK MAHINDRA BANK LTD</t>
  </si>
  <si>
    <t>BERGER PAINTS INDIA LTD</t>
  </si>
  <si>
    <t>SHREE CEMENT LTD</t>
  </si>
  <si>
    <t>HAVELLS INDIA LTD</t>
  </si>
  <si>
    <t>HDFC ASSET MANAGEMENT COMPANY LTD</t>
  </si>
  <si>
    <t>INDIABULLS HOUSING FINANCE LTD</t>
  </si>
  <si>
    <t>ICICI LOMBARD GENERAL INSURANCE CO. LTD</t>
  </si>
  <si>
    <t>COLGATE-PALMOLIVE INDIA LTD</t>
  </si>
  <si>
    <t>MINDTREE LTD</t>
  </si>
  <si>
    <t>ASTRAL LTD (ERSTWHILE ASTRAL POLY TECHNIK LTD)</t>
  </si>
  <si>
    <t>GODREJ CONSUMER PRODUCTS LTD</t>
  </si>
  <si>
    <t>SRF LTD</t>
  </si>
  <si>
    <t>ADITYA BIRLA FASHION &amp; RETAIL LTD</t>
  </si>
  <si>
    <t>BALKRISHNA INDUSTRIES LTD</t>
  </si>
  <si>
    <t>IDFC FIRST BANK LTD</t>
  </si>
  <si>
    <t>TATA COMMUNICATIONS LTD</t>
  </si>
  <si>
    <t>NESTLE INDIA LTD</t>
  </si>
  <si>
    <t>LUPIN LTD</t>
  </si>
  <si>
    <t>DLF LTD</t>
  </si>
  <si>
    <t>INTERGLOBE AVIATION LTD</t>
  </si>
  <si>
    <t>POWER GRID CORPORATION OF INDIA LTD</t>
  </si>
  <si>
    <t>VEDANTA LTD</t>
  </si>
  <si>
    <t>TRENT LTD</t>
  </si>
  <si>
    <t>NMDC LTD</t>
  </si>
  <si>
    <t>BIOCON LTD</t>
  </si>
  <si>
    <t>BHARAT HEAVY ELECTRICALS LTD</t>
  </si>
  <si>
    <t>MAHANAGAR GAS LTD</t>
  </si>
  <si>
    <t>STEEL AUTHORITY INDIA LTD</t>
  </si>
  <si>
    <t>L&amp;T FINANCE HOLDINGS LTD</t>
  </si>
  <si>
    <t>PVR LTD</t>
  </si>
  <si>
    <t>IDFC  LTD</t>
  </si>
  <si>
    <t>INDIAN RAILWAY CATERING AND TOURISM CORPORATION LTD</t>
  </si>
  <si>
    <t>CITY UNION BANK LTD</t>
  </si>
  <si>
    <t>GRANULES INDIA LTD</t>
  </si>
  <si>
    <t>IPCA LABORATORIES LTD</t>
  </si>
  <si>
    <t>SHRIRAM TRANSPORT FINANCE CO LTD</t>
  </si>
  <si>
    <t>VODAFONE IDEA LTD</t>
  </si>
  <si>
    <t>GLENMARK PHARMACEUTICALS LTD</t>
  </si>
  <si>
    <t>MANAPPURAM FINANCE LTD</t>
  </si>
  <si>
    <t>SBI CARDS AND PAYMENT SERVICES LTD</t>
  </si>
  <si>
    <t>DIXON TECHNOLOGIES (INDIA) LTD</t>
  </si>
  <si>
    <t>MRF LTD</t>
  </si>
  <si>
    <t>HERO MOTOCORP LTD</t>
  </si>
  <si>
    <t>MULTI COMMODITY EXCHANGE OF IND LTD</t>
  </si>
  <si>
    <t>REC LTD</t>
  </si>
  <si>
    <t>ASHOK LEYLAND LTD</t>
  </si>
  <si>
    <t>AMARA RAJA BATTERIES LTD</t>
  </si>
  <si>
    <t>BRITANNIA INDUSTRIES LTD</t>
  </si>
  <si>
    <t>JSW STEEL LTD</t>
  </si>
  <si>
    <t>BHARAT PETROLEUM CORPORATION LTD</t>
  </si>
  <si>
    <t>BIRLASOFT LTD</t>
  </si>
  <si>
    <t>SUN TV NETWORK LTD</t>
  </si>
  <si>
    <t>INDIAN HOTELS CO. LTD</t>
  </si>
  <si>
    <t>RBL BANK LTD</t>
  </si>
  <si>
    <t>PIDILITE INDUSTRIES  LTD</t>
  </si>
  <si>
    <t>MAHINDRA &amp; MAHINDRA LTD</t>
  </si>
  <si>
    <t>ICICI PRUDENTIAL LIFE INSURANCE COMPANY LTD</t>
  </si>
  <si>
    <t>EXIDE INDUSTRIES LTD</t>
  </si>
  <si>
    <t>TATA MOTORS LTD</t>
  </si>
  <si>
    <t>POWER FINANCE CORPORATION  LTD</t>
  </si>
  <si>
    <t>DEEPAK NITRITE LTD</t>
  </si>
  <si>
    <t>AU SMALL FINANCE BANK LTD</t>
  </si>
  <si>
    <t>MAHINDRA AND MAHINDRA FINANCIAL SERVICES LTD</t>
  </si>
  <si>
    <t>CAN FIN HOMES LTD</t>
  </si>
  <si>
    <t>INDIA CEMENTS LTD</t>
  </si>
  <si>
    <t>L&amp;T TECHNOLOGY SERVICES LTD</t>
  </si>
  <si>
    <t>APOLLO TYRES LTD</t>
  </si>
  <si>
    <t>COROMANDEL INTERNATIONAL LTD</t>
  </si>
  <si>
    <t>PERSISTENT SYSTEMS LTD</t>
  </si>
  <si>
    <t>TATA CHEMICALS LTD</t>
  </si>
  <si>
    <t>THE RAMCO CEMENTS LTD</t>
  </si>
  <si>
    <t>ORACLE FINANCIALS SERVICES SOFT LTD</t>
  </si>
  <si>
    <t>SBI LIFE INSURANCE COMPANY LTD</t>
  </si>
  <si>
    <t>AARTI INDUSTRIES LTD</t>
  </si>
  <si>
    <t>GUJARAT GAS LTD</t>
  </si>
  <si>
    <t>POLYCAB INDIA LTD</t>
  </si>
  <si>
    <t>HINDUSTAN PETROLEUM CORPORATION LTD</t>
  </si>
  <si>
    <t>HINDUSTAN PETROLEUM CORPORATION LTD^</t>
  </si>
  <si>
    <t>POLYCAB INDIA LTD^</t>
  </si>
  <si>
    <t>GUJARAT GAS LTD^</t>
  </si>
  <si>
    <t>AARTI INDUSTRIES LTD^</t>
  </si>
  <si>
    <t>SBI LIFE INSURANCE COMPANY LTD^</t>
  </si>
  <si>
    <t>ORACLE FINANCIALS SERVICES SOFT LTD^</t>
  </si>
  <si>
    <t>THE RAMCO CEMENTS LTD^</t>
  </si>
  <si>
    <t>TATA CHEMICALS LTD^</t>
  </si>
  <si>
    <t>PERSISTENT SYSTEMS LTD^</t>
  </si>
  <si>
    <t>COROMANDEL INTERNATIONAL LTD^</t>
  </si>
  <si>
    <t>APOLLO TYRES LTD^</t>
  </si>
  <si>
    <t>L&amp;T TECHNOLOGY SERVICES LTD^</t>
  </si>
  <si>
    <t>INDIA CEMENTS LTD^</t>
  </si>
  <si>
    <t>CAN FIN HOMES LTD^</t>
  </si>
  <si>
    <t>MAHINDRA AND MAHINDRA FINANCIAL SERVICES LTD^</t>
  </si>
  <si>
    <t>AU SMALL FINANCE BANK LTD^</t>
  </si>
  <si>
    <t>DEEPAK NITRITE LTD^</t>
  </si>
  <si>
    <t>POWER FINANCE CORPORATION  LTD^</t>
  </si>
  <si>
    <t>EXIDE INDUSTRIES LTD^</t>
  </si>
  <si>
    <t>TATA MOTORS LTD^</t>
  </si>
  <si>
    <t>ICICI PRUDENTIAL LIFE INSURANCE COMPANY LTD^</t>
  </si>
  <si>
    <t>MAHINDRA &amp; MAHINDRA LTD^</t>
  </si>
  <si>
    <t>PIDILITE INDUSTRIES  LTD^</t>
  </si>
  <si>
    <t>RBL BANK LTD^</t>
  </si>
  <si>
    <t>INDIAN HOTELS CO. LTD^</t>
  </si>
  <si>
    <t>SUN TV NETWORK LTD^</t>
  </si>
  <si>
    <t>BHARAT PETROLEUM CORPORATION LTD^</t>
  </si>
  <si>
    <t>BIRLASOFT LTD^</t>
  </si>
  <si>
    <t>JSW STEEL LTD^</t>
  </si>
  <si>
    <t>BRITANNIA INDUSTRIES LTD^</t>
  </si>
  <si>
    <t>AMARA RAJA BATTERIES LTD^</t>
  </si>
  <si>
    <t>REC LTD^</t>
  </si>
  <si>
    <t>ASHOK LEYLAND LTD^</t>
  </si>
  <si>
    <t>HERO MOTOCORP LTD^</t>
  </si>
  <si>
    <t>MULTI COMMODITY EXCHANGE OF IND LTD^</t>
  </si>
  <si>
    <t>MRF LTD^</t>
  </si>
  <si>
    <t>DIXON TECHNOLOGIES (INDIA) LTD^</t>
  </si>
  <si>
    <t>SBI CARDS AND PAYMENT SERVICES LTD^</t>
  </si>
  <si>
    <t>MANAPPURAM FINANCE LTD^</t>
  </si>
  <si>
    <t>GLENMARK PHARMACEUTICALS LTD^</t>
  </si>
  <si>
    <t>VODAFONE IDEA LTD^</t>
  </si>
  <si>
    <t>SHRIRAM TRANSPORT FINANCE CO LTD^</t>
  </si>
  <si>
    <t>IPCA LABORATORIES LTD^</t>
  </si>
  <si>
    <t>GRANULES INDIA LTD^</t>
  </si>
  <si>
    <t>CITY UNION BANK LTD^</t>
  </si>
  <si>
    <t>INDIAN RAILWAY CATERING AND TOURISM CORPORATION LTD^</t>
  </si>
  <si>
    <t>IDFC  LTD^</t>
  </si>
  <si>
    <t>PVR LTD^</t>
  </si>
  <si>
    <t>L&amp;T FINANCE HOLDINGS LTD^</t>
  </si>
  <si>
    <t>STEEL AUTHORITY INDIA LTD^</t>
  </si>
  <si>
    <t>MAHANAGAR GAS LTD^</t>
  </si>
  <si>
    <t>BHARAT HEAVY ELECTRICALS LTD^</t>
  </si>
  <si>
    <t>BIOCON LTD^</t>
  </si>
  <si>
    <t>NMDC LTD^</t>
  </si>
  <si>
    <t>TRENT LTD^</t>
  </si>
  <si>
    <t>VEDANTA LTD^</t>
  </si>
  <si>
    <t>POWER GRID CORPORATION OF INDIA LTD^</t>
  </si>
  <si>
    <t>INTERGLOBE AVIATION LTD^</t>
  </si>
  <si>
    <t>DLF LTD^</t>
  </si>
  <si>
    <t>LUPIN LTD^</t>
  </si>
  <si>
    <t>TATA COMMUNICATIONS LTD^</t>
  </si>
  <si>
    <t>NESTLE INDIA LTD^</t>
  </si>
  <si>
    <t>IDFC FIRST BANK LTD^</t>
  </si>
  <si>
    <t>BALKRISHNA INDUSTRIES LTD^</t>
  </si>
  <si>
    <t>ADITYA BIRLA FASHION &amp; RETAIL LTD^</t>
  </si>
  <si>
    <t>SRF LTD^</t>
  </si>
  <si>
    <t>GODREJ CONSUMER PRODUCTS LTD^</t>
  </si>
  <si>
    <t>ASTRAL LTD (ERSTWHILE ASTRAL POLY TECHNIK LTD)^</t>
  </si>
  <si>
    <t>MINDTREE LTD^</t>
  </si>
  <si>
    <t>COLGATE-PALMOLIVE INDIA LTD^</t>
  </si>
  <si>
    <t>ICICI LOMBARD GENERAL INSURANCE CO. LTD^</t>
  </si>
  <si>
    <t>INDIABULLS HOUSING FINANCE LTD^</t>
  </si>
  <si>
    <t>HDFC ASSET MANAGEMENT COMPANY LTD^</t>
  </si>
  <si>
    <t>HAVELLS INDIA LTD^</t>
  </si>
  <si>
    <t>SHREE CEMENT LTD^</t>
  </si>
  <si>
    <t>BERGER PAINTS INDIA LTD^</t>
  </si>
  <si>
    <t>KOTAK MAHINDRA BANK LTD^</t>
  </si>
  <si>
    <t>EICHER MOTORS LTD^</t>
  </si>
  <si>
    <t>ACC LTD^</t>
  </si>
  <si>
    <t>CONTAINER CORPORATION OF INDIA LTD^</t>
  </si>
  <si>
    <t>MPHASIS LTD^</t>
  </si>
  <si>
    <t>BHARAT ELECTRONICS LTD^</t>
  </si>
  <si>
    <t>SIEMENS LTD^</t>
  </si>
  <si>
    <t>INDRAPRASTHA GAS LTD^</t>
  </si>
  <si>
    <t>JUBILANT FOODWORKS LTD^</t>
  </si>
  <si>
    <t>MUTHOOT FINANCE LTD^</t>
  </si>
  <si>
    <t>NATIONAL ALUMINIUM CO. LTD^</t>
  </si>
  <si>
    <t>DABUR INDIA LTD^</t>
  </si>
  <si>
    <t>CADILA HEALTHCARE LTD^</t>
  </si>
  <si>
    <t>INDIAN ENERGY EXCHANGE LTD^</t>
  </si>
  <si>
    <t>JINDAL STEEL &amp; POWER LTD^</t>
  </si>
  <si>
    <t>PI INDUSTRIES LTD^</t>
  </si>
  <si>
    <t>GODREJ PROPERTIES LTD^</t>
  </si>
  <si>
    <t>LIC HOUSING FINANCE LTD^</t>
  </si>
  <si>
    <t>UNITED SPIRITS LTD^</t>
  </si>
  <si>
    <t>FEDERAL BANK LTD^</t>
  </si>
  <si>
    <t>MARICO LTD^</t>
  </si>
  <si>
    <t>AMBUJA CEMENTS LTD^</t>
  </si>
  <si>
    <t>LARSEN &amp; TOUBRO INFOTECH LTD^</t>
  </si>
  <si>
    <t>GRASIM INDUSTRIES LTD^</t>
  </si>
  <si>
    <t>ZEE ENTERTAINMENT ENTERPRISES LTD^</t>
  </si>
  <si>
    <t>ESCORTS LTD^</t>
  </si>
  <si>
    <t>BANDHAN BANK LTD^</t>
  </si>
  <si>
    <t>AUROBINDO PHARMA LTD^</t>
  </si>
  <si>
    <t>DR REDDYs LABORATORIES LTD^</t>
  </si>
  <si>
    <t>HDFC LIFE INSURANCE CO. LTD^</t>
  </si>
  <si>
    <t>ULTRATECH CEMENT LTD^</t>
  </si>
  <si>
    <t>LARSEN &amp; TOUBRO LTD^</t>
  </si>
  <si>
    <t>SUN PHARMACEUTICAL INDUSTRIES LTD^</t>
  </si>
  <si>
    <t>ICICI BANK LTD^</t>
  </si>
  <si>
    <t>INFO EDGE (INDIA) LTD^</t>
  </si>
  <si>
    <t>BAJAJ FINSERV LTD^</t>
  </si>
  <si>
    <t>ASIAN PAINTS (INDIA) LTD^</t>
  </si>
  <si>
    <t>BAJAJ FINANCE LTD^</t>
  </si>
  <si>
    <t>INDUSIND BANK LTD^</t>
  </si>
  <si>
    <t>DIVI LABORATORIES LTD^</t>
  </si>
  <si>
    <t>TATA CONSUMER PRODUCTS LTD^</t>
  </si>
  <si>
    <t>BAJAJ AUTO LTD^</t>
  </si>
  <si>
    <t>UPL LTD^</t>
  </si>
  <si>
    <t>TATA POWER COMPANY LTD^</t>
  </si>
  <si>
    <t>HDFC BANK LTD^</t>
  </si>
  <si>
    <t>TITAN COMPANY LTD^</t>
  </si>
  <si>
    <t>TECH MAHINDRA LTD^</t>
  </si>
  <si>
    <t>ADANI ENTERPRISES LTD^</t>
  </si>
  <si>
    <t>APOLLO HOSPITALS ENTERPRISE LTD^</t>
  </si>
  <si>
    <t>HINDUSTAN UNILEVER LTD^</t>
  </si>
  <si>
    <t>ADANI PORTS AND SPECIAL ECONOMIC ZONE LTD^</t>
  </si>
  <si>
    <t>TATA CONSULTANCY SERVICES LTD^</t>
  </si>
  <si>
    <t>AXIS BANK LTD^</t>
  </si>
  <si>
    <t>TATA STEEL LTD^</t>
  </si>
  <si>
    <t>ITC LTD^</t>
  </si>
  <si>
    <t>RELIANCE INDUSTRIES LTD^</t>
  </si>
  <si>
    <t>HCL TECHNOLOGIES LTD^</t>
  </si>
  <si>
    <t>HOUSING DEVELOPMENT FINANCE CORPORATION LTD^</t>
  </si>
  <si>
    <t>** 04.95 % HDFC LTD - 09/09/2022</t>
  </si>
  <si>
    <t>** 07.67 % L&amp;T FINANCE LTD - 18/03/2022</t>
  </si>
  <si>
    <t>** 04.50 % HDFC LTD - 14/12/2022</t>
  </si>
  <si>
    <t>** 07.00 % HDFC LTD - 19/05/2022</t>
  </si>
  <si>
    <t>** 07.39 % LIC HOUSING FINANCE LTD - 30/08/2022</t>
  </si>
  <si>
    <t>** 07.61 % HOUSING &amp; URBAN DEVELOPMENT CORPORATION LTD - 22/06/2022</t>
  </si>
  <si>
    <t>** 07.62 % HOUSING &amp; URBAN DEVELOPMENT CORPORATION LTD - 15/07/2022</t>
  </si>
  <si>
    <t>** 08.45 % SIKKA PORTS AND TERMINALS LTD - 12/06/2023</t>
  </si>
  <si>
    <t>** 07.90 % INDIA INFRADEBT LTD - 31/10/2022</t>
  </si>
  <si>
    <t>** - STANDARD CHARTERED CAPITAL LTD (ERSTWHILE STDCHTD INV &amp; LOANS (INDIA) LTD) - CP - 28/04/2022</t>
  </si>
  <si>
    <t>INFOSYS LTD</t>
  </si>
  <si>
    <t>BHARTI AIRTEL LTD</t>
  </si>
  <si>
    <t>CIPLA LTD</t>
  </si>
  <si>
    <t>HINDALCO INDUSTRIES LTD</t>
  </si>
  <si>
    <t>NTPC LTD</t>
  </si>
  <si>
    <t>CUMMINS INDIA LTD</t>
  </si>
  <si>
    <t>ABB INDIA LTD</t>
  </si>
  <si>
    <t>BATA INDIA LTD</t>
  </si>
  <si>
    <t>CESC LTD</t>
  </si>
  <si>
    <t>CROMPTON GREAVES CONSUMER ELECTRICALS LTD</t>
  </si>
  <si>
    <t>KEC INTERNATIONAL LTD</t>
  </si>
  <si>
    <t>AMBER ENTERPRISES INDIA LTD</t>
  </si>
  <si>
    <t>AKZO NOBEL INDIA LTD</t>
  </si>
  <si>
    <t>GUJARAT STATE PETRONET LTD</t>
  </si>
  <si>
    <t>SUPREME INDUSTRIES LTD</t>
  </si>
  <si>
    <t>VARUN BEVERAGES LTD</t>
  </si>
  <si>
    <t>KNR CONSTRUCTIONS LTD</t>
  </si>
  <si>
    <t>LINDE INDIA LTD</t>
  </si>
  <si>
    <t>BHARTI AIRTEL LTD (RIGHT 14/10/2021) (PARTLY PAID)</t>
  </si>
  <si>
    <t>** 06.40 % JAMNAGAR UTILITIES &amp; POWER PVT. LTD - 29/09/2026</t>
  </si>
  <si>
    <t>** 07.15 % MUTHOOT FINANCE LTD - 25/11/2022</t>
  </si>
  <si>
    <t>** 08.30 % MUTHOOT FINANCE LTD - 08/08/2022</t>
  </si>
  <si>
    <t>** 07.99 % HDFC LTD - 11/07/2024</t>
  </si>
  <si>
    <t>** 06.44 % INDIAN OIL CORP LTD - 14/04/2023</t>
  </si>
  <si>
    <t>** 05.69 % REC LTD - 30/09/2023</t>
  </si>
  <si>
    <t>** 07.45 % LIC HOUSING FINANCE LTD - 10/02/2023</t>
  </si>
  <si>
    <t>** 06.92 % REC LTD - 21/04/2023</t>
  </si>
  <si>
    <t>** 05.84 % TATA CAPITAL FINANCIAL SERVICES LTD - 17/03/2023</t>
  </si>
  <si>
    <t>** 06.45 % L&amp;T FINANCE LTD - 10/05/2024</t>
  </si>
  <si>
    <t>** 05.35 % TELESONIC NETWORKS LTD - 28/04/2023</t>
  </si>
  <si>
    <t>** 04.23 % HDFC LTD - 18/02/2022</t>
  </si>
  <si>
    <t>** VARANASI SANGAM EXPRESSWAY PVT. LTD - 29/12/2034 - FRB</t>
  </si>
  <si>
    <t>** 09.25 % TATA CAPITAL FINANCIAL SERVICES LTD - 19/12/2023</t>
  </si>
  <si>
    <t>** 07.70 % BAJAJ FINANCE LTD - 28/12/2022</t>
  </si>
  <si>
    <t>** SUNDARAM FIN LTD - 05/04/2022 - ZCB</t>
  </si>
  <si>
    <t>** 06.49 % YARROW INFRASTRUCTURE PVT LTD - 01/07/2024</t>
  </si>
  <si>
    <t>** 07.55 % REC LTD - 26/09/2023</t>
  </si>
  <si>
    <t>** 10.21 % BAJAJ FINANCE LTD - 22/08/2022</t>
  </si>
  <si>
    <t>** 07.13 % NHPC LTD - 11/02/2028</t>
  </si>
  <si>
    <t>** 07.65 % JAMNAGAR UTILITIES &amp; POWER PVT. LTD - 29/08/2022</t>
  </si>
  <si>
    <t>** 05.74 % REC LTD - 20/06/2024</t>
  </si>
  <si>
    <t>** 06.49 % SEPSET CONSTRUCTION LTD - 01/07/2024</t>
  </si>
  <si>
    <t>** 06.65 % MOTHERSON SUMI SYSTEMS LTD - 14/09/2023</t>
  </si>
  <si>
    <t>** 06.49 % CITRA REAL ESTATE LTD - 01/07/2024</t>
  </si>
  <si>
    <t>** - INDUSIND BANK LTD - CD - 15/02/2022</t>
  </si>
  <si>
    <t>** - AXIS BANK LTD - CD - 10/03/2022</t>
  </si>
  <si>
    <t>** - PANATONE FINVEST LTD - CP - 30/08/2022</t>
  </si>
  <si>
    <t>VOLTAS LTD</t>
  </si>
  <si>
    <t>ATUL LTD</t>
  </si>
  <si>
    <t>TORRENT POWER LTD</t>
  </si>
  <si>
    <t>J K CEMENT LTD</t>
  </si>
  <si>
    <t>** 09.75 % JAMNAGAR UTILITIES &amp; POWER PVT. LTD - 02/08/2024</t>
  </si>
  <si>
    <t>BRIGADE ENTERPRISES LTD</t>
  </si>
  <si>
    <t>MARUTI SUZUKI INDIA LTD</t>
  </si>
  <si>
    <t>THERMAX LTD</t>
  </si>
  <si>
    <t>CHAMBAL FERTILISER &amp; CHEMICALS LTD</t>
  </si>
  <si>
    <t>BHARAT FORGE LTD</t>
  </si>
  <si>
    <t>MASTEK LTD</t>
  </si>
  <si>
    <t>NAVIN FLUORINE INTERNATIONAL LTD</t>
  </si>
  <si>
    <t>3M INDIA LTD</t>
  </si>
  <si>
    <t>WIPRO LTD</t>
  </si>
  <si>
    <t>GANESHA ECOSPHERE LTD</t>
  </si>
  <si>
    <t>PNB HOUSING FINANCE LTD</t>
  </si>
  <si>
    <t>INFOSYS LTD^</t>
  </si>
  <si>
    <t>WIPRO LTD^</t>
  </si>
  <si>
    <t>BHARTI AIRTEL LTD^</t>
  </si>
  <si>
    <t>MARUTI SUZUKI INDIA LTD^</t>
  </si>
  <si>
    <t>** HDFC LTD - 30/09/2024 - FRB</t>
  </si>
  <si>
    <t>** 06.45 % ICICI BANK LTD - 15/06/2028</t>
  </si>
  <si>
    <t>BASF INDIA LTD</t>
  </si>
  <si>
    <t>REDINGTON (INDIA) LTD</t>
  </si>
  <si>
    <t xml:space="preserve">QUESS CORP LTD </t>
  </si>
  <si>
    <t>NATCO PHARMA LTD</t>
  </si>
  <si>
    <t>TUBE INVESTMENTS OF INDIA LTD</t>
  </si>
  <si>
    <t>SUNDRAM FASTENERS LTD</t>
  </si>
  <si>
    <t>AGRO TECH FOODS LTD</t>
  </si>
  <si>
    <t>AJANTA PHARMA LTD</t>
  </si>
  <si>
    <t>GUJARAT PIPAVAV PORT LTD</t>
  </si>
  <si>
    <t>** 09.15 % GREEN INFRA WIND ENERGY LTD - 04/08/2023</t>
  </si>
  <si>
    <t>** 06.92 % INDIAN RAILWAYS FINANCE CORPORATION LTD - 31/08/2031</t>
  </si>
  <si>
    <t>** REC LTD - 31/10/2024 - FRB</t>
  </si>
  <si>
    <t>** 05.70 % BAJAJ HOUSING FINANCE LTD - 10/06/2024</t>
  </si>
  <si>
    <t>** 07.70 % TATA STEEL LTD - 13/03/2025</t>
  </si>
  <si>
    <t>** 07.95 % SIKKA PORTS AND TERMINALS LTD - 28/10/2026</t>
  </si>
  <si>
    <t>** 07.55 % REC LTD - 26/09/2022</t>
  </si>
  <si>
    <t>** 07.25 % NUVOCO VISTAS CORPORATION LTD - 25/09/2023</t>
  </si>
  <si>
    <t>** 07.13 % NHPC LTD - 11/02/2026</t>
  </si>
  <si>
    <t>** 07.70 % JAMNAGAR UTILITIES &amp; POWER PVT. LTD - 29/06/2023</t>
  </si>
  <si>
    <t>** 07.13 % NHPC LTD - 09/02/2029</t>
  </si>
  <si>
    <t>** 06.75 % SIKKA PORTS AND TERMINALS LTD - 22/04/2026</t>
  </si>
  <si>
    <t>** 08.23 % HOUSING &amp; URBAN DEVELOPMENT CORPORATION LTD - 15/04/2022</t>
  </si>
  <si>
    <t>** 08.45 % REC LTD - 22/03/2022</t>
  </si>
  <si>
    <t>** - CAN FIN HOMES LTD - CP - 08/02/2022</t>
  </si>
  <si>
    <t>** - CHOLAMANDALAM INVT &amp; FIN  CO LTD - CP - 16/06/2022</t>
  </si>
  <si>
    <t>** - BAHADUR CHAND INVESTMENTS PVT. LTD - CP - 22/04/2022</t>
  </si>
  <si>
    <t>COFORGE LTD</t>
  </si>
  <si>
    <t>INDIAN OIL CORPORATION LTD</t>
  </si>
  <si>
    <t>FORTIS HEALTHCARE LTD</t>
  </si>
  <si>
    <t>PFIZER LTD</t>
  </si>
  <si>
    <t>GAIL ( INDIA ) LTD</t>
  </si>
  <si>
    <t>THYROCARE TECHNOLOGIES LTD</t>
  </si>
  <si>
    <t>CYIENT LTD</t>
  </si>
  <si>
    <t>SANOFI INDIA LTD</t>
  </si>
  <si>
    <t>CENTRAL DEPOSITORY SERVICES (INDIA) LTD</t>
  </si>
  <si>
    <t>ICICI SECURITIES LTD</t>
  </si>
  <si>
    <t>** 05.50 % BRITANNIA INDUSTRIES LTD - 03/06/2024</t>
  </si>
  <si>
    <t>HONEYWELL AUTOMATION INDIA LTD</t>
  </si>
  <si>
    <t>J.B.CHEMICALS &amp; PHARMACEUTICALS LTD</t>
  </si>
  <si>
    <t>ENDURANCE TECHNOLOGIES LTD</t>
  </si>
  <si>
    <t>AVENUE SUPERMARTS LTD</t>
  </si>
  <si>
    <t>FINO PAYMENTS BANK LTD</t>
  </si>
  <si>
    <t>ZEE ENTERTAINMENT ENTERPRISES LTD (PREFERENCE SHARE)</t>
  </si>
  <si>
    <t>AIA ENGINEERING LTD</t>
  </si>
  <si>
    <t>NUVOCO VISTAS CORPORATION LTD</t>
  </si>
  <si>
    <t>ELANTAS BECK INDIA LTD</t>
  </si>
  <si>
    <t>SYNGENE INTERNATIONAL LTD</t>
  </si>
  <si>
    <t>MAX FINANCIAL SERVICES LTD</t>
  </si>
  <si>
    <t>ALKEM LABORATORIES LTD</t>
  </si>
  <si>
    <t>MINDA INDUSTRIES LTD</t>
  </si>
  <si>
    <t>PAGE INDUSTRIES LTD</t>
  </si>
  <si>
    <t>V-MART RETAIL LTD</t>
  </si>
  <si>
    <t>CHOLAMANDALAM INVESTMENT &amp; FINANCE CO LTD</t>
  </si>
  <si>
    <t>UTI ASSET MANAGEMENT COMPANY LTD</t>
  </si>
  <si>
    <t>WHIRLPOOL OF INDIA LTD</t>
  </si>
  <si>
    <t>THE PHOENIX MILLS LTD</t>
  </si>
  <si>
    <t>VESUVIUS INDIA LTD</t>
  </si>
  <si>
    <t>LAURUS LABS LTD</t>
  </si>
  <si>
    <t>ALLCARGO GLOBAL LOGISTICS LTD</t>
  </si>
  <si>
    <t>GREENPLY INDUSTRIES LTD</t>
  </si>
  <si>
    <t>KIRLOSKAR PNEUMATIC COMPANY LTD</t>
  </si>
  <si>
    <t>DCB BANK LTD</t>
  </si>
  <si>
    <t>RADICO KHAITAN LTD</t>
  </si>
  <si>
    <t>HONDA INDIA POWER PRODUCTS LTD</t>
  </si>
  <si>
    <t>GOKALDAS EXPORTS  LTD</t>
  </si>
  <si>
    <t>KRSNAA DIAGNOSTICS LTD</t>
  </si>
  <si>
    <t>HEALTHCARE GLOBAL ENTERPRISES LTD</t>
  </si>
  <si>
    <t>RAMCO INDUSTRIES LTD</t>
  </si>
  <si>
    <t>DEVYANI INTERNATIONAL LTD</t>
  </si>
  <si>
    <t>RALLIS INDIA LTD</t>
  </si>
  <si>
    <t>TRANSPORT CORPORATION OF INDIA LTD</t>
  </si>
  <si>
    <t>MAHINDRA CIE AUTOMOTIVE LTD</t>
  </si>
  <si>
    <t>FINOLEX CABLES LTD</t>
  </si>
  <si>
    <t>NCC LTD</t>
  </si>
  <si>
    <t>SAREGAMA INDIA LTD</t>
  </si>
  <si>
    <t>S H KELKAR AND COMPANY LTD</t>
  </si>
  <si>
    <t>FINOLEX INDUSTRIES LTD</t>
  </si>
  <si>
    <t>TD POWER SYSTEMS LTD</t>
  </si>
  <si>
    <t>EVEREADY INDUSTRIES INDIA LTD</t>
  </si>
  <si>
    <t>KSB  LTD</t>
  </si>
  <si>
    <t>FINE ORGANIC INDUSTRIES LTD</t>
  </si>
  <si>
    <t>CRAFTSMAN AUTOMATION LTD</t>
  </si>
  <si>
    <t>VST INDUSTRIES LTD</t>
  </si>
  <si>
    <t>ENTERTAINMENT NETWORK ( I ) LTD</t>
  </si>
  <si>
    <t>C.E. INFO SYSTEMS LTD</t>
  </si>
  <si>
    <t>GREENPANEL INDUSTRIES LTD</t>
  </si>
  <si>
    <t>HINDUSTAN AERONAUTICS LTD</t>
  </si>
  <si>
    <t>ALEMBIC PHARMACEUTICALS LTD</t>
  </si>
  <si>
    <t>CEAT LTD</t>
  </si>
  <si>
    <t>GRINDWELL NORTON LTD</t>
  </si>
  <si>
    <t>CENTURY PLYBOARDS (INDIA) LTD</t>
  </si>
  <si>
    <t>ASTEC LIFESCIENCES LTD</t>
  </si>
  <si>
    <t>MATRIMONY.COM LTD</t>
  </si>
  <si>
    <t>ZOMATO LTD</t>
  </si>
  <si>
    <t>PROCTER &amp; GAMBLE HEALTH LTD</t>
  </si>
  <si>
    <t>SUNTECK REALTY LTD</t>
  </si>
  <si>
    <t>SOMANY CERAMICS LTD</t>
  </si>
  <si>
    <t>KANSAI NEROLAC PAINTS LTD</t>
  </si>
  <si>
    <t>EASY TRIP PLANNERS LTD</t>
  </si>
  <si>
    <t>CERA SANITARYWARE LTD</t>
  </si>
  <si>
    <t>KEI INDUSTRIES  LTD</t>
  </si>
  <si>
    <t>GRAPHITE INDIA LTD</t>
  </si>
  <si>
    <t>ERIS LIFESCIENCES LTD</t>
  </si>
  <si>
    <t>INOX LEISURE LTD</t>
  </si>
  <si>
    <t>WELSPUN INDIA LTD</t>
  </si>
  <si>
    <t>K.P.R. MILL LTD</t>
  </si>
  <si>
    <t>KARUR VYSA BANK LTD</t>
  </si>
  <si>
    <t>IIFL WEALTH MANAGEMENT LTD</t>
  </si>
  <si>
    <t>CHOLAMANDALAM FINANCIAL HOLDINGS LTD</t>
  </si>
  <si>
    <t>FIRSTSOURCE SOLUTIONS LTD</t>
  </si>
  <si>
    <t>ECLERX SERVICES LTD</t>
  </si>
  <si>
    <t>AFFLE (INDIA) LTD</t>
  </si>
  <si>
    <t>SONATA SOFTWARE LTD</t>
  </si>
  <si>
    <t>RAILTEL CORPORATION OF INDIA LTD</t>
  </si>
  <si>
    <t>ZENSAR TECHNOLOGIES LTD</t>
  </si>
  <si>
    <t>NIIT LTD</t>
  </si>
  <si>
    <t>JUST DIAL LTD</t>
  </si>
  <si>
    <t>INDIAMART INTERMESH LTD</t>
  </si>
  <si>
    <t>CCL PRODUCTS INDIA LTD</t>
  </si>
  <si>
    <t>ZYDUS WELLNESS LTD</t>
  </si>
  <si>
    <t>NAZARA TECHNOLOGIES LTD</t>
  </si>
  <si>
    <t>BAJAJ ELECTRICALS LTD</t>
  </si>
  <si>
    <t>KAJARIA CERAMICS LTD</t>
  </si>
  <si>
    <t>METRO BRANDS LTD</t>
  </si>
  <si>
    <t>SYMPHONY LTD</t>
  </si>
  <si>
    <t>NARAYANA HRUDAYALAYA LTD</t>
  </si>
  <si>
    <t>KRISHNA INSTITUTE OF MEDICAL SCIENCES LTD</t>
  </si>
  <si>
    <t>FDC LTD</t>
  </si>
  <si>
    <t>GLAND PHARMA LTD</t>
  </si>
  <si>
    <t>INDOCO REMEDIES LTD</t>
  </si>
  <si>
    <t>ABBOTT INDIA LTD</t>
  </si>
  <si>
    <t>GLAXOSMITHKLINE PHARMACEUTICALS LTD</t>
  </si>
  <si>
    <t>DR. LAL PATH LABS LTD</t>
  </si>
  <si>
    <t>SOLARA  ACTIVE PHARMA SCIENCES LTD</t>
  </si>
  <si>
    <t>JINDAL STAINLESS LTD</t>
  </si>
  <si>
    <t>BIRLA CORPORATION LTD</t>
  </si>
  <si>
    <t>COAL INDIA LTD</t>
  </si>
  <si>
    <t>CHEMCON SPECIALITY CHEMICALS LTD</t>
  </si>
  <si>
    <t>MISHRA DHATU NIGAM LTD</t>
  </si>
  <si>
    <t>APL APOLLO TUBES LTD</t>
  </si>
  <si>
    <t>SCHAEFFLER (I) LTD</t>
  </si>
  <si>
    <t>CENTURY TEXTILES &amp; INDUSTRIES LTD</t>
  </si>
  <si>
    <t>TIMKEN INDIA LTD</t>
  </si>
  <si>
    <t>INGERSOLL RAND (INDIA) LTD</t>
  </si>
  <si>
    <t>PTC INDIA LTD</t>
  </si>
  <si>
    <t>YES BANK LTD (LOCKED-IN)</t>
  </si>
  <si>
    <t>TATA ELXSI LTD</t>
  </si>
  <si>
    <t>CARBORUNDUM UNIVERSAL LTD</t>
  </si>
  <si>
    <t>KPIT TECHNOLOGIES LTD</t>
  </si>
  <si>
    <t>MAYUR UNIQUOTERS LTD</t>
  </si>
  <si>
    <t>BAYER CROPSCIENCE LTD</t>
  </si>
  <si>
    <t>INDUS TOWERS LTD</t>
  </si>
  <si>
    <t>MACROTECH DEVELOPERS LTD</t>
  </si>
  <si>
    <t>ARVIND  LTD</t>
  </si>
  <si>
    <t>PRINCE PIPES AND FITTINGS LTD</t>
  </si>
  <si>
    <t>** 06.49 % MALWA SOLAR POWER GENERATION PVT LTD - 01/07/2024</t>
  </si>
  <si>
    <t>** 05.90 % BHARTI HEXACOM LTD - 30/04/2024</t>
  </si>
  <si>
    <t>** 06.75 % PIRAMAL CAPITAL &amp; HOUSING FINANCE LTD - 26/09/2031</t>
  </si>
  <si>
    <t>** 07.13 % NHPC LTD - 11/02/2027</t>
  </si>
  <si>
    <t>** 06.49 % PRIAPUS INFRASTRUCTURE LTD - 01/07/2024</t>
  </si>
  <si>
    <t>** 08.10 % SBI CARDS &amp; PAYMENT SERVICES LTD - 17/10/2023</t>
  </si>
  <si>
    <t>NON-CONVERTIBLE DEBENTURES/BONDS/ZCB TOTAL</t>
  </si>
  <si>
    <t>OTHERS - INVITS</t>
  </si>
  <si>
    <t>INVITS</t>
  </si>
  <si>
    <t>COMMODITY &amp; EXCHANGE TRADED COMMODITY DERIVATIVES</t>
  </si>
  <si>
    <t>A) COMMODITIES PHYSICAL</t>
  </si>
  <si>
    <t>B) LISTED ON COMMODITY EXCHANGES (Quantity in Lots)</t>
  </si>
  <si>
    <t>COMMODITY &amp; COMMODITY RELATED TOTAL</t>
  </si>
  <si>
    <t>B) MUTUAL FUND UNITS</t>
  </si>
  <si>
    <t>GOI - 3.96% (09/11/2022) $$</t>
  </si>
  <si>
    <t>** TREASURY BILL 364 DAYS (24/03/2022) $$</t>
  </si>
  <si>
    <t>** TREASURY BILL 364 DAYS (03/02/2022) $$</t>
  </si>
  <si>
    <t>** TREASURY BILL 364 DAYS (10/02/2022) $$</t>
  </si>
  <si>
    <t>** TREASURY BILL 364 DAYS (17/03/2022) $$</t>
  </si>
  <si>
    <t>** TREASURY BILL 364 DAYS (24/02/2022) $$</t>
  </si>
  <si>
    <t>** TREASURY BILL 364 DAYS (30/03/2022) $$</t>
  </si>
  <si>
    <t>GOI - 4.26% (17/05/2023) $$</t>
  </si>
  <si>
    <t>GOI - 4.48% (02/11/2023) $$</t>
  </si>
  <si>
    <t>GOI - 5.09% (13/04/2022) $$</t>
  </si>
  <si>
    <t>GOI 6.30% 9/4/2023 $$</t>
  </si>
  <si>
    <t>GOI - 6.84% (19/12/2022) $$</t>
  </si>
  <si>
    <t>GOI - 7.16% (20/05/2023) $$</t>
  </si>
  <si>
    <t>GOI - 7.32% (28/01/2024) $$</t>
  </si>
  <si>
    <t xml:space="preserve">GOI - 7.37% (16/04/2023) $$ </t>
  </si>
  <si>
    <t>GOI - 7.68% (15/12/2023) $$</t>
  </si>
  <si>
    <t>GOI -  8.08% (02/08/2022) $$</t>
  </si>
  <si>
    <t>GOI -  8.13% (21/09/2022) $$</t>
  </si>
  <si>
    <t>GOI -  8.15% (11/06/2022) $$</t>
  </si>
  <si>
    <t>GOI 8.20% (15/02/2022) $$</t>
  </si>
  <si>
    <t>GOI 8.35% 14/5/2022 $$</t>
  </si>
  <si>
    <t>GOI - 8.83% (25/11/2023) $$</t>
  </si>
  <si>
    <t>GOI - 5.15% (09/11/2025) $$</t>
  </si>
  <si>
    <t>GOI - 5.22% (15/06/2025) $$</t>
  </si>
  <si>
    <t>GOI - 5.63% (12/04/2026) $$</t>
  </si>
  <si>
    <t>GOI - 6.97% (06/09/2026) $$</t>
  </si>
  <si>
    <t>GOI - 7.37% (16/04/2023) $$</t>
  </si>
  <si>
    <t>GOI - 5.74% (15/11/2026) $$</t>
  </si>
  <si>
    <t xml:space="preserve">TOTAL INVESTMENTS IN FOREIGN SECURITIES / ADRS / GDRS: </t>
  </si>
  <si>
    <t>TOTAL INVESTMENTS IN FOREIGN SECURITIES - ETF RS: RS.7,379.63 LACS and 1.46% OF AUM</t>
  </si>
  <si>
    <t>TOTAL INVESTMENTS IN FOREIGN SECURITIES : RS.23,191.13 LACS and 4.61% OF AUM</t>
  </si>
  <si>
    <t>Note: As per the guidance issued by AMFI vide correspondence 35P/MEM-COR/57/2019-20,any realization of proceeds from the locked-in shares of Yes Bank LTD (which is 3 years from the commencement of the Revival scheme i.e March 13,2020) shall be distributed (post conclusion of the lock in period) among the set of investors existing in the unit holders’ register / BENPOS as on end of March 13, 2020.For further details refer our website
https://www.tatamutualfund.com/docs/default-source/statutory-disclosures/valuation-current-update/valuation-update-17-03-2020.pdf?sfvrsn=aa8cd899_2</t>
  </si>
  <si>
    <t>$$ - This Security has been kept as Margin for Derivatives</t>
  </si>
  <si>
    <t>DIVIDEND DECLARED: PLEASE REFER DIVIDEND HISTORY TABLE</t>
  </si>
  <si>
    <t>PORTFOLIO TURNOVER RATIO: 0.20 TIMES</t>
  </si>
  <si>
    <t>PORTFOLIO TURNOVER RATIO: 0.07 TIMES</t>
  </si>
  <si>
    <t>PORTFOLIO TURNOVER RATIO: 0.30 TIMES</t>
  </si>
  <si>
    <t>PORTFOLIO TURNOVER RATIO: 0.21 TIMES</t>
  </si>
  <si>
    <t>PORTFOLIO TURNOVER RATIO: 0.08 TIMES</t>
  </si>
  <si>
    <t>PORTFOLIO TURNOVER RATIO: 0.24 TIMES</t>
  </si>
  <si>
    <t>PORTFOLIO TURNOVER RATIO: 0.04 TIMES</t>
  </si>
  <si>
    <t>PORTFOLIO TURNOVER RATIO: 0.01 TIMES</t>
  </si>
  <si>
    <t>PORTFOLIO TURNOVER RATIO: 0.19 TIMES</t>
  </si>
  <si>
    <t>PORTFOLIO TURNOVER RATIO: 0.03 TIMES</t>
  </si>
  <si>
    <t>AVERAGE MATURITY :   0.51 MONTHS</t>
  </si>
  <si>
    <t>AVERAGE MATURITY :   1.61 YEARS</t>
  </si>
  <si>
    <t>AVERAGE MATURITY :   1.13 YEARS</t>
  </si>
  <si>
    <t>AVERAGE MATURITY :  2.46 YEARS</t>
  </si>
  <si>
    <t>AVERAGE MATURITY :   1.10 YEARS</t>
  </si>
  <si>
    <t>PORTFOLIO TURNOVER RATIO: 11.75 TIMES</t>
  </si>
  <si>
    <t>PORTFOLIO TURNOVER RATIO: 3.08 TIMES</t>
  </si>
  <si>
    <t>PORTFOLIO TURNOVER RATIO: 4.72 TIMES</t>
  </si>
  <si>
    <t>PORTFOLIO TURNOVER RATIO: 3.68 TIMES</t>
  </si>
  <si>
    <t>PORTFOLIO TURNOVER RATIO: 0.05 TIMES</t>
  </si>
  <si>
    <t>PORTFOLIO TURNOVER RATIO: 0.32 TIMES</t>
  </si>
  <si>
    <t>PORTFOLIO TURNOVER RATIO: 0.18 TIMES</t>
  </si>
  <si>
    <t>PORTFOLIO TURNOVER RATIO: 0.31 TIMES</t>
  </si>
  <si>
    <t>PORTFOLIO TURNOVER RATIO: 0.11 TIMES</t>
  </si>
  <si>
    <t>PORTFOLIO TURNOVER RATIO: 0.15 TIMES</t>
  </si>
  <si>
    <t>PORTFOLIO TURNOVER RATIO: 4.15 TIMES</t>
  </si>
  <si>
    <t>PORTFOLIO TURNOVER RATIO: 0.26 TIMES</t>
  </si>
  <si>
    <t>TRSF-CONSERVATIVE PLAN: • Long Term Capital Appreciation &amp; Current Income. • A debt oriented (between 70%-100%) savings scheme which provides tool for retirement planning to individual investors</t>
  </si>
  <si>
    <t>GOI - 6.84% (19/12/2022)</t>
  </si>
  <si>
    <t>GOI 8.24% 15/02/2027</t>
  </si>
  <si>
    <t>IN0020060078</t>
  </si>
  <si>
    <t>GOI -  8.20% (24/09/2025)</t>
  </si>
  <si>
    <t>IN0020120047</t>
  </si>
  <si>
    <t>GOI - 7.73% (19/12/2034)</t>
  </si>
  <si>
    <t>IN0020150051</t>
  </si>
  <si>
    <t>SDL MAHARASHTRA 8.44% (26/11/2024)</t>
  </si>
  <si>
    <t>IN2220140155</t>
  </si>
  <si>
    <t>** 09.95 % FOOD CORPORATION OF INDIA LTD - 07/03/2022</t>
  </si>
  <si>
    <t>CRISIL-AAA(CE)</t>
  </si>
  <si>
    <t>INE861G08035</t>
  </si>
  <si>
    <t>NAV AS ON 31-JAN-22: RS.24.8179 (REGULAR - GROWTH)</t>
  </si>
  <si>
    <t>NAV AS ON 31-JAN-22: RS.27.8920 (DIRECT - GROWTH)</t>
  </si>
  <si>
    <t>NAV AS ON 31-JUL-21: RS.24.3070 (REGULAR - GROWTH)</t>
  </si>
  <si>
    <t>NAV AS ON 31-JUL-21: RS.27.1553 (DIRECT - GROWTH)</t>
  </si>
  <si>
    <t>AVERAGE MATURITY :   2.83 YEARS</t>
  </si>
  <si>
    <t>Tata Money Market Fund</t>
  </si>
  <si>
    <t>(An open ended debt scheme investing in money market instruments. A Relatively Low Interest Rate Risk and Moderate Credit Risk.)</t>
  </si>
  <si>
    <t>•Regular Income Over Short Term.</t>
  </si>
  <si>
    <t>•Investment in Money Market Instruments.</t>
  </si>
  <si>
    <t>Potential Risk Class</t>
  </si>
  <si>
    <t>Credit Risk →</t>
  </si>
  <si>
    <t>Relatively Low (Class A)</t>
  </si>
  <si>
    <t>Moderate (Class B)</t>
  </si>
  <si>
    <t>Relatively High (Class C)</t>
  </si>
  <si>
    <t>Interest Rate Risk ↓</t>
  </si>
  <si>
    <t>Relatively Low (Class I)</t>
  </si>
  <si>
    <t>B-I</t>
  </si>
  <si>
    <t>Moderate (Class II)</t>
  </si>
  <si>
    <t>Relatively High (Class III)</t>
  </si>
  <si>
    <t>GOI - 5.09% (13/04/2022)</t>
  </si>
  <si>
    <t>GOI 8.35% 14/5/2022</t>
  </si>
  <si>
    <t>GOI -  8.15% (11/06/2022)</t>
  </si>
  <si>
    <t>SDL GUJARAT  6.68% (23/11/2022)</t>
  </si>
  <si>
    <t>IN1520160145</t>
  </si>
  <si>
    <t>SDL TAMILNADU 8.89% (05/12/2022)</t>
  </si>
  <si>
    <t>IN3120120115</t>
  </si>
  <si>
    <t>SDL MAHARASHTRA 8.90% (21/11/2022)</t>
  </si>
  <si>
    <t>IN2220120066</t>
  </si>
  <si>
    <t>SDL MAHARASHTRA 8.95% (07/03/2022)</t>
  </si>
  <si>
    <t>IN2220110117</t>
  </si>
  <si>
    <t xml:space="preserve">SDL ANDHRA PRADESH 9.12% (23/05/2022) </t>
  </si>
  <si>
    <t>IN1020120037</t>
  </si>
  <si>
    <t>SDL WEST BENGAL 8.80% (22/02/2022)</t>
  </si>
  <si>
    <t>IN3420110170</t>
  </si>
  <si>
    <t>SDL GUJARAT  8.94% (07/03/2022)</t>
  </si>
  <si>
    <t>IN1520110124</t>
  </si>
  <si>
    <t>SDL HIMACHAL PRADESH 7.52% (27/02/2022)</t>
  </si>
  <si>
    <t>IN1720180067</t>
  </si>
  <si>
    <t>SDL RAJASTHAN 9.24% (30/03/2022)</t>
  </si>
  <si>
    <t>IN2920110094</t>
  </si>
  <si>
    <t>GOI -  8.13% (21/09/2022)</t>
  </si>
  <si>
    <t>SDL PUNJAB 8.91% (04/07/2022)</t>
  </si>
  <si>
    <t>IN2820120060</t>
  </si>
  <si>
    <t>SDL UTTAR PRADESH 8.76% (22/02/2022)</t>
  </si>
  <si>
    <t>IN3320110148</t>
  </si>
  <si>
    <t>SDL TAMILNADU 8.71% (08/02/2022)</t>
  </si>
  <si>
    <t>IN3120110124</t>
  </si>
  <si>
    <t>SDL RAJASTHAN UDAY 8.27% (23/06/2022)</t>
  </si>
  <si>
    <t>IN2920160081</t>
  </si>
  <si>
    <t>SDL ANDHRA PRADESH 8.71% (08/02/2022)</t>
  </si>
  <si>
    <t>IN1020110129</t>
  </si>
  <si>
    <t>SDL WEST BENGAL 9.22% (23/05/2022)</t>
  </si>
  <si>
    <t>IN3420120039</t>
  </si>
  <si>
    <t>SDL BIHAR 8.97% (21/11/2022)</t>
  </si>
  <si>
    <t>IN1320120034</t>
  </si>
  <si>
    <t>SDL KERALA 9.25% (30/03/2022)</t>
  </si>
  <si>
    <t>IN2020110119</t>
  </si>
  <si>
    <t>SDL TAMILNADU 9.10% (09/05/2022)</t>
  </si>
  <si>
    <t>IN3120120016</t>
  </si>
  <si>
    <t xml:space="preserve">SDL GUJARAT 8.99% (14/03/2022) </t>
  </si>
  <si>
    <t>IN1520110132</t>
  </si>
  <si>
    <t>GOI 8.20% (15/02/2022)</t>
  </si>
  <si>
    <t>SDL KERALA 8.69% (08/02/2022)</t>
  </si>
  <si>
    <t>IN2020110085</t>
  </si>
  <si>
    <t>** - TATA STEEL LTD - CP - 07/03/2022</t>
  </si>
  <si>
    <t>INE081A14BO4</t>
  </si>
  <si>
    <t>** - RBL BANK LTD - CD - 28/02/2022</t>
  </si>
  <si>
    <t>INE976G16MJ4</t>
  </si>
  <si>
    <t>** - BANK OF BARODA - CD - 11/04/2022</t>
  </si>
  <si>
    <t>IND-A1+</t>
  </si>
  <si>
    <t>INE028A16CJ8</t>
  </si>
  <si>
    <t>** - RELIANCE JIO INFOCOMM LTD - CP - 20/06/2022</t>
  </si>
  <si>
    <t>INE110L14QI8</t>
  </si>
  <si>
    <t>** - SIKKA PORTS AND TERMINALS LTD - CP - 24/06/2022</t>
  </si>
  <si>
    <t>INE941D14121</t>
  </si>
  <si>
    <t>** - IDFC FIRST BANK LTD - CD - 15/03/2022</t>
  </si>
  <si>
    <t>INE092T16QP1</t>
  </si>
  <si>
    <t>** - NABARD - CP - 19/05/2022</t>
  </si>
  <si>
    <t>INE261F14IM0</t>
  </si>
  <si>
    <t>** - HDFC BANK LTD - CD - 24/05/2022</t>
  </si>
  <si>
    <t>CARE-A1+</t>
  </si>
  <si>
    <t>INE040A16CQ8</t>
  </si>
  <si>
    <t>** - AXIS BANK LTD - CD - 20/06/2022</t>
  </si>
  <si>
    <t>INE238A161Y6</t>
  </si>
  <si>
    <t>** - BARCLAYS INVESTMENTS &amp; LOANS (INDIA) LTD - CP - 08/06/2022</t>
  </si>
  <si>
    <t>INE704I14FA4</t>
  </si>
  <si>
    <t>** - AXIS BANK LTD - CD - 11/11/2022</t>
  </si>
  <si>
    <t>INE238A164Y0</t>
  </si>
  <si>
    <t>** - TATA TELESERVICES LTD - CP - 21/11/2022</t>
  </si>
  <si>
    <t>INE037E14AD3</t>
  </si>
  <si>
    <t>** - VEDANTA LTD - CP - 25/04/2022</t>
  </si>
  <si>
    <t>INE205A14VY6</t>
  </si>
  <si>
    <t>** - KOTAK MAHINDRA PRIME LTD - CP - 06/06/2022</t>
  </si>
  <si>
    <t>INE916D14Y64</t>
  </si>
  <si>
    <t>** - JAMNAGAR UTILITIES &amp; POWER PVT. LTD - CP - 24/06/2022</t>
  </si>
  <si>
    <t>INE936D14121</t>
  </si>
  <si>
    <t>** - PIRAMAL CAPITAL &amp; HOUSING FINANCE LTD - CP - 26/07/2022</t>
  </si>
  <si>
    <t>INE516Y14BR2</t>
  </si>
  <si>
    <t>** - NETWORK 18  MEDIA &amp; INVESTMENTS LTD - CP - 25/02/2022</t>
  </si>
  <si>
    <t>INE870H14LZ0</t>
  </si>
  <si>
    <t>** - RELIANCE INDUSTRIES LTD - CP - 09/02/2022</t>
  </si>
  <si>
    <t>INE002A14JJ3</t>
  </si>
  <si>
    <t>** - BHARAT HEAVY ELECTRICALS LTD - CP - 11/02/2022</t>
  </si>
  <si>
    <t>INE257A14714</t>
  </si>
  <si>
    <t>** - HDFC LTD - CP - 28/02/2022</t>
  </si>
  <si>
    <t>INE001A14XM0</t>
  </si>
  <si>
    <t>** - IIFL WEALTH PRIME LTD - CP - 25/02/2022</t>
  </si>
  <si>
    <t>INE248U14JO0</t>
  </si>
  <si>
    <t>** - ICICI BANK LTD - CD - 28/03/2022</t>
  </si>
  <si>
    <t>INE090A168W2</t>
  </si>
  <si>
    <t>** - ICICI SECURITIES LTD - CP - 19/04/2022</t>
  </si>
  <si>
    <t>INE763G14KV0</t>
  </si>
  <si>
    <t>** - AXIS BANK LTD - CD - 06/05/2022</t>
  </si>
  <si>
    <t>INE238A168X3</t>
  </si>
  <si>
    <t>** - KOTAK SECURITIES LTD - CP - 10/06/2022</t>
  </si>
  <si>
    <t>INE028E14JM4</t>
  </si>
  <si>
    <t>** - CAN FIN HOMES LTD - CP - 25/07/2022</t>
  </si>
  <si>
    <t>INE477A14BR7</t>
  </si>
  <si>
    <t>** - BAHADUR CHAND INVESTMENTS PVT. LTD - CP - 27/07/2022</t>
  </si>
  <si>
    <t>INE087M14AJ8</t>
  </si>
  <si>
    <t>** - SUNDARAM HOME FINANCE LTD - CP - 29/08/2022</t>
  </si>
  <si>
    <t>INE667F14FR3</t>
  </si>
  <si>
    <t>** - SMALL INDUST DEVLOP BANK  OF INDIA - CP - 16/12/2022</t>
  </si>
  <si>
    <t>INE556F14IB6</t>
  </si>
  <si>
    <t>** - DEUTSCHE INVESTMENT INDIA PVT LTD - CP - 11/03/2022</t>
  </si>
  <si>
    <t>INE144H14EI1</t>
  </si>
  <si>
    <t>** - STANDARD CHARTERED CAPITAL LTD (ERSTWHILE STDCHTD INV &amp; LOANS (INDIA) LTD) - CP - 04/03/2022</t>
  </si>
  <si>
    <t>INE403G14OG6</t>
  </si>
  <si>
    <t>** - LIC HOUSING FINANCE LTD - CP - 14/02/2022</t>
  </si>
  <si>
    <t>INE115A14DA5</t>
  </si>
  <si>
    <t>** - L&amp;T FINANCE LTD - CP - 17/02/2022</t>
  </si>
  <si>
    <t>INE691I14KT3</t>
  </si>
  <si>
    <t>** - IIFL WEALTH MANAGEMENT LTD - CP - 15/03/2022</t>
  </si>
  <si>
    <t>INE466L14AT5</t>
  </si>
  <si>
    <t>** - CHOLAMANDALAM INVT &amp; FIN  CO LTD - CP - 26/04/2022</t>
  </si>
  <si>
    <t>INE121A14TJ0</t>
  </si>
  <si>
    <t>** - STANDARD CHARTERED CAPITAL LTD (ERSTWHILE STDCHTD INV &amp; LOANS (INDIA) LTD) - CP - 20/05/2022</t>
  </si>
  <si>
    <t>INE403G14OR3</t>
  </si>
  <si>
    <t>** - TATA TELESERVICES (MAHARASHTRA) LTD - CP - 18/05/2022</t>
  </si>
  <si>
    <t>INE517B14826</t>
  </si>
  <si>
    <t>** - TATA TELESERVICES (MAHARASHTRA) LTD - CP - 19/05/2022</t>
  </si>
  <si>
    <t>INE517B14842</t>
  </si>
  <si>
    <t>** - HDFC SECURITIES LTD - CP - 10/06/2022</t>
  </si>
  <si>
    <t>INE700G14AS9</t>
  </si>
  <si>
    <t>** - CAN FIN HOMES LTD - CP - 27/09/2022</t>
  </si>
  <si>
    <t>INE477A14BO4</t>
  </si>
  <si>
    <t>** - STANDARD CHARTERED CAPITAL LTD (ERSTWHILE STDCHTD INV &amp; LOANS (INDIA) LTD) - CP - 03/06/2022</t>
  </si>
  <si>
    <t>INE403G14OB7</t>
  </si>
  <si>
    <t>** - TATA TELESERVICES (MAHARASHTRA) LTD - CP - 28/02/2022</t>
  </si>
  <si>
    <t>INE517B14792</t>
  </si>
  <si>
    <t>** - TATA MOTORS FINANCE SOLUTIONS LTD - CP - 07/03/2022</t>
  </si>
  <si>
    <t>INE477S14BB3</t>
  </si>
  <si>
    <t>** - NETWORK 18  MEDIA &amp; INVESTMENTS LTD - CP - 11/03/2022</t>
  </si>
  <si>
    <t>INE870H14MC7</t>
  </si>
  <si>
    <t>** - TATA TELESERVICES (MAHARASHTRA) LTD - CP - 11/03/2022</t>
  </si>
  <si>
    <t>INE517B14800</t>
  </si>
  <si>
    <t>** - TATA TELESERVICES LTD - CP - 11/03/2022</t>
  </si>
  <si>
    <t>INE037E14AC5</t>
  </si>
  <si>
    <t>(C) TREPS</t>
  </si>
  <si>
    <t>TOTAL BELOW INVESTMENT GRADE OR DEFAULT PROVIDED FOR: TABLE GIVEN BELOW</t>
  </si>
  <si>
    <t>NAV AS ON 31-JAN-22: RS.3757.7686 (REGULAR - GROWTH)</t>
  </si>
  <si>
    <t>NAV AS ON 31-JAN-22: RS.1114.5200 (REGULAR - DAILY IDCW)</t>
  </si>
  <si>
    <t>NAV AS ON 31-JAN-22: RS.3795.0573 (DIRECT - GROWTH)</t>
  </si>
  <si>
    <t>NAV AS ON 31-JAN-22: RS.1114.5200 (DIRECT - DAILY IDCW)</t>
  </si>
  <si>
    <t>NAV AS ON 31-JUL-21: RS.3690.3768 (REGULAR - GROWTH)</t>
  </si>
  <si>
    <t>NAV AS ON 31-JUL-21: RS.1114.6316 (REGULAR - DAILY IDCW)</t>
  </si>
  <si>
    <t>NAV AS ON 31-JUL-21: RS.3722.7735 (DIRECT - GROWTH)</t>
  </si>
  <si>
    <t>NAV AS ON 31-JUL-21: RS.1114.6370 (DIRECT - DAILY IDCW)</t>
  </si>
  <si>
    <t>AVERAGE MATURITY :   3.63 MONTHS</t>
  </si>
  <si>
    <t>DETAILS OF INSTRUMENTS BELOW INVESTMENT GRADE OR DEFAULT</t>
  </si>
  <si>
    <t>Name  / Description Of The Security</t>
  </si>
  <si>
    <t>ISIN Number</t>
  </si>
  <si>
    <t>value of the security considered under net receivables  (value recognized in NAV in absolute terms. Rupees in Lakhs)</t>
  </si>
  <si>
    <t xml:space="preserve">value of the security considered under net receivables ( value recognized in NAV as % to NAV) </t>
  </si>
  <si>
    <t xml:space="preserve">Total Amount due ( principal and interest ) 
(Rupees in Lakhs) </t>
  </si>
  <si>
    <t>INFRASTRUCTURE LEASING &amp; FINANCIAL SERVICES LTD CP (29/10/2018)</t>
  </si>
  <si>
    <t>INE871D14KF1</t>
  </si>
  <si>
    <t>Nil</t>
  </si>
  <si>
    <t xml:space="preserve"> -   </t>
  </si>
  <si>
    <t>$</t>
  </si>
  <si>
    <t>$  - INFRASTRUCTURE LEASING &amp; FINANCIAL SERVICES LTD CP (29/10/2018) - Principal due on 29th October 2018 is Rs 5,000.00 Lakhs</t>
  </si>
  <si>
    <t>Details of Intra Scheme Investments as per given below Table</t>
  </si>
  <si>
    <t>Name of the Schemes</t>
  </si>
  <si>
    <t>Amount Invested ( Rs Crores)</t>
  </si>
  <si>
    <t>% of Investment by the Invested scheme</t>
  </si>
  <si>
    <t>TATA SHORT TERM BOND FUND (The scheme has 1 segregated portfolio which was created under Tata Corporate Bond Fund.)</t>
  </si>
  <si>
    <t>Tata Short Term Bond Fund</t>
  </si>
  <si>
    <t>(An open ended short term debt scheme investing in instruments with Macaulay duration between 1 year and 3 years (Refer to page no. 15 of SID). A Relatively High Interest Rate Risk and Moderate Credit Risk.)</t>
  </si>
  <si>
    <t>•Regular Fixed Income for Short Term.</t>
  </si>
  <si>
    <t>•Investment in Debt / Money Market instruments / GovernmentSecurities.</t>
  </si>
  <si>
    <t xml:space="preserve">Interest Rate Risk </t>
  </si>
  <si>
    <t>↓</t>
  </si>
  <si>
    <t>B-III</t>
  </si>
  <si>
    <t>GOI - 7.16% (20/05/2023)</t>
  </si>
  <si>
    <t xml:space="preserve">GOI - 7.37% (16/04/2023) </t>
  </si>
  <si>
    <t>SDL GUJARAT  5.39% (31/03/2024)</t>
  </si>
  <si>
    <t>IN1520200313</t>
  </si>
  <si>
    <t>GOI - 6.79% (15/05/2027)</t>
  </si>
  <si>
    <t>IN0020170026</t>
  </si>
  <si>
    <t>GOI - 5.79% (11/05/2030)</t>
  </si>
  <si>
    <t>IN0020200070</t>
  </si>
  <si>
    <t>SDL TAMILNADU 8.18% (19/12/2028)</t>
  </si>
  <si>
    <t>IN3120180192</t>
  </si>
  <si>
    <t>** 05.05 % INDIAN OIL CORP LTD - 25/11/2022</t>
  </si>
  <si>
    <t>INE242A08460</t>
  </si>
  <si>
    <t>** 08.30 % RELIANCE INDUSTRIES LTD - 08/03/2022</t>
  </si>
  <si>
    <t>INE002A08575</t>
  </si>
  <si>
    <t>** 07.24 % REC LTD - 31/12/2022</t>
  </si>
  <si>
    <t>INE020B08CG6</t>
  </si>
  <si>
    <t>** 04.71 % HDFC LTD - 07/09/2023</t>
  </si>
  <si>
    <t>INE001A07TA7</t>
  </si>
  <si>
    <t>** 06.64 % MANGALORE REFINERY &amp; PETROCHEMICALS LTD - 14/04/2023</t>
  </si>
  <si>
    <t>INE103A08027</t>
  </si>
  <si>
    <t>** 08.25 % INDIAN RAILWAYS FINANCE CORPORATION LTD - 28/02/2024</t>
  </si>
  <si>
    <t>INE053F07BB3</t>
  </si>
  <si>
    <t>** RELIANCE INDUSTRIES LTD - 21/09/2023 - FRB</t>
  </si>
  <si>
    <t>INE002A08658</t>
  </si>
  <si>
    <t>** 07.85 % LIC HOUSING FINANCE LTD - 23/09/2022</t>
  </si>
  <si>
    <t>INE115A07OG3</t>
  </si>
  <si>
    <t>** 07.00 % RELIANCE INDUSTRIES LTD - 31/08/2022</t>
  </si>
  <si>
    <t>INE002A08476</t>
  </si>
  <si>
    <t>** 07.42 % LIC HOUSING FINANCE LTD - 15/07/2022</t>
  </si>
  <si>
    <t>INE115A07MG7</t>
  </si>
  <si>
    <t>** 05.05 % BAJAJ FINANCE LTD - 10/05/2023</t>
  </si>
  <si>
    <t>INE296A07RT7</t>
  </si>
  <si>
    <t>** 06.25 % EMBASSY OFFICE PARKS REIT - 18/10/2024</t>
  </si>
  <si>
    <t>INE041007076</t>
  </si>
  <si>
    <t>** 06.44 % HDFC BANK LTD - 27/09/2028 #</t>
  </si>
  <si>
    <t>INE040A08401</t>
  </si>
  <si>
    <t>** 07.20 % SIKKA PORTS AND TERMINALS LTD - 16/06/2023</t>
  </si>
  <si>
    <t>INE941D07190</t>
  </si>
  <si>
    <t>** 07.09 % REC LTD - 13/12/2022</t>
  </si>
  <si>
    <t>INE020B08CD3</t>
  </si>
  <si>
    <t>** 07.40 % LIC HOUSING FINANCE LTD - 06/09/2024</t>
  </si>
  <si>
    <t>INE115A07ML7</t>
  </si>
  <si>
    <t>** 07.05 % HOUSING &amp; URBAN DEVELOPMENT CORPORATION LTD - 13/10/2022</t>
  </si>
  <si>
    <t>INE031A08749</t>
  </si>
  <si>
    <t>** 06.70 % NABARD - 11/11/2022</t>
  </si>
  <si>
    <t>INE261F08BQ8</t>
  </si>
  <si>
    <t>** 06.90 % REC LTD - 30/06/2022</t>
  </si>
  <si>
    <t>INE020B08CE1</t>
  </si>
  <si>
    <t>** 05.27 % NABARD - 23/07/2024</t>
  </si>
  <si>
    <t>INE261F08DF7</t>
  </si>
  <si>
    <t>** 06.49 % RATTANINDIA SOLAR 2 PVT LTD - 01/07/2024</t>
  </si>
  <si>
    <t>INE935V07012</t>
  </si>
  <si>
    <t>** 08.10 % TATA CAPITAL HOUSING FINANCE LTD - 14/01/2023</t>
  </si>
  <si>
    <t>INE033L07GM9</t>
  </si>
  <si>
    <t>** 07.35 % HDFC LTD - 10/02/2025</t>
  </si>
  <si>
    <t>INE001A07SG6</t>
  </si>
  <si>
    <t>** 07.50 % NHPC LTD - 07/10/2026</t>
  </si>
  <si>
    <t>INE848E07AP1</t>
  </si>
  <si>
    <t>** 04.78 % HOUSING &amp; URBAN DEVELOPMENT CORPORATION LTD - 28/02/2024</t>
  </si>
  <si>
    <t>INE031A08822</t>
  </si>
  <si>
    <t>** 07.75 % INDIA INFRADEBT LTD - 30/08/2022</t>
  </si>
  <si>
    <t>INE537P07380</t>
  </si>
  <si>
    <t>** 09.25 % INDIA INFRADEBT LTD - 19/06/2023</t>
  </si>
  <si>
    <t>INE537P07430</t>
  </si>
  <si>
    <t>** 08.35 % INDIAN RAILWAYS FINANCE CORPORATION LTD - 13/03/2029</t>
  </si>
  <si>
    <t>INE053F07BC1</t>
  </si>
  <si>
    <t>** 08.37 % INDIA INFRADEBT LTD - 28/02/2023</t>
  </si>
  <si>
    <t>INE537P07406</t>
  </si>
  <si>
    <t>** 08.27 % NATIONAL HIGHWAYS AUTHORITY OF INDIA - 28/03/2029</t>
  </si>
  <si>
    <t>INE906B07GP0</t>
  </si>
  <si>
    <t>** 08.30 % SBI CARDS &amp; PAYMENT SERVICES LTD - 17/05/2023</t>
  </si>
  <si>
    <t>INE018E08086</t>
  </si>
  <si>
    <t># WITH INTEREST RATE SWAP POSITIONS</t>
  </si>
  <si>
    <t>NAV AS ON 31-JAN-22: RS.17.6217 (REGULAR - MONTHLY IDCW)</t>
  </si>
  <si>
    <t>NAV AS ON 31-JAN-22: RS.39.0131 (REGULAR - GROWTH)</t>
  </si>
  <si>
    <t>NAV AS ON 31-JAN-22: RS.19.0592 (DIRECT - MONTHLY IDCW)</t>
  </si>
  <si>
    <t>NAV AS ON 31-JAN-22: RS.41.9692 (DIRECT - GROWTH)</t>
  </si>
  <si>
    <t>NAV AS ON 31-JAN-22: RS.20.6817 (REGULAR - PERIODIC IDCW)</t>
  </si>
  <si>
    <t>NAV AS ON 31-JAN-22: RS.22.2672 (DIRECT - PERIODIC IDCW)</t>
  </si>
  <si>
    <t>NAV AS ON 31-JUL-21: RS.17.4135 (REGULAR - MONTHLY IDCW)</t>
  </si>
  <si>
    <t>NAV AS ON 31-JUL-21: RS.38.5446 (REGULAR - GROWTH)</t>
  </si>
  <si>
    <t>NAV AS ON 31-JUL-21: RS.18.7428 (DIRECT - MONTHLY IDCW)</t>
  </si>
  <si>
    <t>NAV AS ON 31-JUL-21: RS.41.2658 (DIRECT - GROWTH)</t>
  </si>
  <si>
    <t>NAV AS ON 31-JUL-21: RS.20.4383 (REGULAR - PERIODIC IDCW)</t>
  </si>
  <si>
    <t>NAV AS ON 31-JUL-21: RS.21.8972 (DIRECT - PERIODIC IDCW)</t>
  </si>
  <si>
    <t>AVERAGE MATURITY :   2.09 YEARS</t>
  </si>
  <si>
    <t>Hedging Position through Interest Rate Swaps as on 31st January 2022 is 1.64 % of the net assets. (On Notional Value of IRS to Net Assets Basis)</t>
  </si>
  <si>
    <t>Hedging Positions through Interest Rate Swaps as on 31st January 2022</t>
  </si>
  <si>
    <t>Counter Parties to Interest Rate Swap</t>
  </si>
  <si>
    <t>Position</t>
  </si>
  <si>
    <t>Notional Value</t>
  </si>
  <si>
    <t>% To net assets</t>
  </si>
  <si>
    <t>ICICI Bank LTD - 23-November-2026</t>
  </si>
  <si>
    <t>Pay Fixed - Receive Floating</t>
  </si>
  <si>
    <t xml:space="preserve">Hedging Position through Interest Rate Swaps as on 31st Janauary 2022 : HDFC BANK LTD 6.44%  NCD (SR-I/2021-2022) (27-09-2028) of Notional Value Rs. 5,000.00  Lakhs  Pay Fixed &amp; Receive Floating. </t>
  </si>
  <si>
    <t xml:space="preserve">INFRASTRUCTURE LEASING &amp; FINANCIAL SERVICES LTD CP (26/09/2018)  </t>
  </si>
  <si>
    <t>INE871D14JS6</t>
  </si>
  <si>
    <t>INFRASTRUCTURE LEASING &amp; FINANCIAL SERVICES LTD CP (27/11/2018)</t>
  </si>
  <si>
    <t>INE871D14JU2</t>
  </si>
  <si>
    <t>$$</t>
  </si>
  <si>
    <t>IL &amp; FS FINANCIAL SERVICES LTD 8.54% NCD - 08/11/2019</t>
  </si>
  <si>
    <t>INE121H07BO7</t>
  </si>
  <si>
    <t>$$$</t>
  </si>
  <si>
    <t>$  - INFRASTRUCTURE LEASING &amp; FINANCIAL SERVICES LTD CP (26/09/2018) - Principal due on 26th September 2018 is Rs 2,500.00 Lakhs</t>
  </si>
  <si>
    <t>$$  - INFRASTRUCTURE LEASING &amp; FINANCIAL SERVICES LTD CP (27/11/2018) - Principal due on 27th November 2018 is Rs 14,500.00 Lakhs</t>
  </si>
  <si>
    <t>$$$  - IL &amp; FS FINANCIAL SERVICES LTD 8.54% NCD - (08/11/2019) - Principal due on 8th November 2019 is Rs 2,500.00 Lakhs and Interest is Rs.266.58 Lakhs</t>
  </si>
  <si>
    <t>TATA CORPORATE BOND FUND SEGREGATED PORTFOLIO 1</t>
  </si>
  <si>
    <t>NAV AS ON 31-JAN-22: RS.179.9018 (REGULAR - DAILY IDCW)</t>
  </si>
  <si>
    <t>NAV AS ON 31-JAN-22: RS.180.3190 (REGULAR - WEEKLY IDCW)</t>
  </si>
  <si>
    <t>NAV AS ON 31-JAN-22: RS.178.7095 (REGULAR - MONTHLY IDCW)</t>
  </si>
  <si>
    <t>NAV AS ON 31-JAN-22: RS.419.3067 (REGULAR - GROWTH)</t>
  </si>
  <si>
    <t>NAV AS ON 31-JAN-22: RS.180.3102 (DIRECT - DAILY IDCW)</t>
  </si>
  <si>
    <t>NAV AS ON 31-JAN-22: RS.180.9037 (DIRECT - WEEKLY IDCW)</t>
  </si>
  <si>
    <t>NAV AS ON 31-JAN-22: RS.179.1234 (DIRECT - MONTHLY IDCW)</t>
  </si>
  <si>
    <t>NAV AS ON 31-JAN-22: RS.437.1210 (DIRECT - GROWTH)</t>
  </si>
  <si>
    <t>NAV AS ON 31-JUL-21: RS.82.3879 (REGULAR - DAILY IDCW)</t>
  </si>
  <si>
    <t>NAV AS ON 31-JUL-21: RS.82.5787 (REGULAR - WEEKLY IDCW)</t>
  </si>
  <si>
    <t>NAV AS ON 31-JUL-21: RS.81.8416 (REGULAR - MONTHLY IDCW)</t>
  </si>
  <si>
    <t>NAV AS ON 31-JUL-21: RS.192.0252 (REGULAR - GROWTH)</t>
  </si>
  <si>
    <t>NAV AS ON 31-JUL-21: RS.82.5747 (DIRECT - DAILY IDCW)</t>
  </si>
  <si>
    <t>NAV AS ON 31-JUL-21: RS.82.8462 (DIRECT - WEEKLY IDCW)</t>
  </si>
  <si>
    <t>NAV AS ON 31-JUL-21: RS.82.0312 (DIRECT - MONTHLY IDCW)</t>
  </si>
  <si>
    <t>NAV AS ON 31-JUL-21: RS.200.1834 (DIRECT - GROWTH)</t>
  </si>
  <si>
    <t>Gross Exposure to DHFL  on the date of Maturity of the Security</t>
  </si>
  <si>
    <t>A</t>
  </si>
  <si>
    <t>Cash Received (amount Credited to Bank Account of the Scheme)</t>
  </si>
  <si>
    <t>Face Value of the new security (PIRAMAL CAPITAL &amp; HOUSING FINANCE LTD 6.75 LOA 26SP31 FVRS1000) received</t>
  </si>
  <si>
    <t>B</t>
  </si>
  <si>
    <t>C</t>
  </si>
  <si>
    <t>Cash received from DHFL Procceds have been distributed to the unit holders in the month of October 2021</t>
  </si>
  <si>
    <t>(The scheme has 1 segregated portfolio which was created under Tata Corporate Bond Fund. Main portfolio Tata Corporate Bond Fund was merged with Tata Short Term Bond Fund w.e.f. 14th December 2019)</t>
  </si>
  <si>
    <t>TATA TREASURY ADVANTAGE FUND ( SCHEME HAS 1 SEGRGRATED PORTFOLIO) ( MAIN PORTFOLIO )</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</si>
  <si>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</si>
  <si>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</si>
  <si>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</si>
  <si>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</si>
  <si>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</si>
  <si>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SDL KARNATAKA 8.62% (20/02/2023)</t>
  </si>
  <si>
    <t>IN1920120087</t>
  </si>
  <si>
    <t>SDL MAHARASHTRA 4.54% (03/06/2022)</t>
  </si>
  <si>
    <t>IN2220200041</t>
  </si>
  <si>
    <t>SDL KERALA 4.77% (24/03/2023)</t>
  </si>
  <si>
    <t>IN2020200282</t>
  </si>
  <si>
    <t>SDL KERALA 8.75% (22/02/2022)</t>
  </si>
  <si>
    <t>IN2020110028</t>
  </si>
  <si>
    <t>** 07.60 % NATIONAL HIGHWAYS AUTHORITY OF INDIA - 18/03/2022</t>
  </si>
  <si>
    <t>INE906B07FG1</t>
  </si>
  <si>
    <t>** 07.35 % BAJAJ FINANCE LTD - 10/11/2022</t>
  </si>
  <si>
    <t>INE296A07QX1</t>
  </si>
  <si>
    <t>** 04.55 % LIC HOUSING FINANCE LTD - 28/03/2022</t>
  </si>
  <si>
    <t>INE115A07PE5</t>
  </si>
  <si>
    <t>** 07.99 % REC LTD - 23/02/2023</t>
  </si>
  <si>
    <t>INE020B08AT3</t>
  </si>
  <si>
    <t>** 07.10 % BAJAJ FINANCE LTD - 10/02/2023</t>
  </si>
  <si>
    <t>INE296A07RB5</t>
  </si>
  <si>
    <t>** 06.55 % NTPC LTD - 17/04/2023</t>
  </si>
  <si>
    <t>INE733E08148</t>
  </si>
  <si>
    <t>** 07.50 % SUNDARAM FIN LTD - 07/11/2022</t>
  </si>
  <si>
    <t>INE660A07QE8</t>
  </si>
  <si>
    <t>** 05.09 % NABARD - 12/02/2024</t>
  </si>
  <si>
    <t>INE261F08CV6</t>
  </si>
  <si>
    <t>** 05.99 % LIC HOUSING FINANCE LTD - 12/03/2025</t>
  </si>
  <si>
    <t>INE115A07PQ9</t>
  </si>
  <si>
    <t>** 07.28 % HDFC LTD - 26/09/2022</t>
  </si>
  <si>
    <t>INE001A07RZ8</t>
  </si>
  <si>
    <t>** 07.10 % POWER FINANCE CORPORATION - 08/08/2022</t>
  </si>
  <si>
    <t>INE134E08JD1</t>
  </si>
  <si>
    <t>** 04.66 % BAJAJ FINANCE LTD - 02/12/2022</t>
  </si>
  <si>
    <t>INE296A07RM2</t>
  </si>
  <si>
    <t>** 08.83 % INDIAN RAILWAYS FINANCE CORPORATION LTD - 25/03/2023</t>
  </si>
  <si>
    <t>INE053F07603</t>
  </si>
  <si>
    <t>** 07.45 % LIC HOUSING FINANCE LTD - 17/10/2022</t>
  </si>
  <si>
    <t>INE115A07MO1</t>
  </si>
  <si>
    <t>** ICICI HOME FINANCE CO.LTD - 27/09/2024 - FRB</t>
  </si>
  <si>
    <t>INE071G07454</t>
  </si>
  <si>
    <t>** 08.27 % REC LTD - 09/03/2022</t>
  </si>
  <si>
    <t>INE020B08922</t>
  </si>
  <si>
    <t>** 08.50 % NHPC LTD - 14/07/2022</t>
  </si>
  <si>
    <t>INE848E07823</t>
  </si>
  <si>
    <t>** 07.09 % REC LTD - 17/10/2022</t>
  </si>
  <si>
    <t>INE020B08AM8</t>
  </si>
  <si>
    <t>** 07.29 % SMALL INDUST DEVLOP BANK  OF INDIA - 01/08/2022</t>
  </si>
  <si>
    <t>INE556F08JM3</t>
  </si>
  <si>
    <t>** - RELIANCE INDUSTRIES LTD - CP - 24/02/2022</t>
  </si>
  <si>
    <t>INE002A14JO3</t>
  </si>
  <si>
    <t>** - SMALL INDUST DEVLOP BANK  OF INDIA - CD - 25/03/2022</t>
  </si>
  <si>
    <t>INE556F16861</t>
  </si>
  <si>
    <t>** - AXIS BANK LTD - CD - 09/12/2022</t>
  </si>
  <si>
    <t>INE238A166X7</t>
  </si>
  <si>
    <t>** - TATA TELESERVICES (MAHARASHTRA) LTD - CP - 21/11/2022</t>
  </si>
  <si>
    <t>INE517B14859</t>
  </si>
  <si>
    <t>** - NABARD - CD - 18/02/2022</t>
  </si>
  <si>
    <t>INE261F16595</t>
  </si>
  <si>
    <t>** - RELIANCE INDUSTRIES LTD - CP - 14/03/2022</t>
  </si>
  <si>
    <t>INE002A14IQ0</t>
  </si>
  <si>
    <t>** - PIRAMAL ENTERPRISES LTD - CP - 19/04/2022</t>
  </si>
  <si>
    <t>INE140A14Q40</t>
  </si>
  <si>
    <t>** - HERO HOUSING FINANCE LTD - CP - 15/07/2022</t>
  </si>
  <si>
    <t>INE800X14101</t>
  </si>
  <si>
    <t>** - AXIS BANK LTD - CD - 08/12/2022</t>
  </si>
  <si>
    <t>INE238A167X5</t>
  </si>
  <si>
    <t>NAV AS ON 31-JAN-22: RS.1003.5288 (REGULAR - DAILY IDCW)</t>
  </si>
  <si>
    <t>NAV AS ON 31-JAN-22: RS.1008.1953 (REGULAR - WEEKLY IDCW)</t>
  </si>
  <si>
    <t>NAV AS ON 31-JAN-22: RS.3172.8859 (REGULAR - GROWTH)</t>
  </si>
  <si>
    <t>NAV AS ON 31-JAN-22: RS.2011.8866 (REGULAR - PERIODIC IDCW)</t>
  </si>
  <si>
    <t>NAV AS ON 31-JAN-22: RS.1003.5316 (DIRECT - DAILY IDCW)</t>
  </si>
  <si>
    <t>NAV AS ON 31-JAN-22: RS.1008.2476 (DIRECT - WEEKLY IDCW)</t>
  </si>
  <si>
    <t>NAV AS ON 31-JAN-22: RS.3225.7203 (DIRECT - GROWTH)</t>
  </si>
  <si>
    <t>NAV AS ON 31-JAN-22: RS.2045.8181 (DIRECT - PERIODIC IDCW)</t>
  </si>
  <si>
    <t>NAV AS ON 31-JUL-21: RS.1003.6212 (REGULAR - DAILY IDCW)</t>
  </si>
  <si>
    <t>NAV AS ON 31-JUL-21: RS.1008.4715 (REGULAR - WEEKLY IDCW)</t>
  </si>
  <si>
    <t>NAV AS ON 31-JUL-21: RS.3120.6154 (REGULAR - GROWTH)</t>
  </si>
  <si>
    <t>NAV AS ON 31-JUL-21: RS.1978.9465 (REGULAR - PERIODIC IDCW)</t>
  </si>
  <si>
    <t>NAV AS ON 31-JUL-21: RS.1003.6295 (DIRECT - DAILY IDCW)</t>
  </si>
  <si>
    <t>NAV AS ON 31-JUL-21: RS.1008.4968 (DIRECT - WEEKLY IDCW)</t>
  </si>
  <si>
    <t>NAV AS ON 31-JUL-21: RS.3167.7331 (DIRECT - GROWTH)</t>
  </si>
  <si>
    <t>NAV AS ON 31-JUL-21: RS.2010.0082 (DIRECT - PERIODIC IDCW)</t>
  </si>
  <si>
    <t>AVERAGE MATURITY :  7.44  MONTHS</t>
  </si>
  <si>
    <t>TATA TREASURY ADVANTAGE FUND SEGREGATED PORTFOLIO 1</t>
  </si>
  <si>
    <t>NAV AS ON 31-JAN-22: RS.27.8917 (REGULAR - DAILY IDCW)</t>
  </si>
  <si>
    <t>NAV AS ON 31-JAN-22: RS.28.0618 (REGULAR - WEEKLY IDCW)</t>
  </si>
  <si>
    <t>NAV AS ON 31-JAN-22: RS.79.9060 (REGULAR - GROWTH)</t>
  </si>
  <si>
    <t>NAV AS ON 31-JAN-22: RS.50.6950 (REGULAR - PERIODIC IDCW)</t>
  </si>
  <si>
    <t>NAV AS ON 31-JAN-22: RS.27.8934 (DIRECT - DAILY IDCW)</t>
  </si>
  <si>
    <t>NAV AS ON 31-JAN-22: RS.28.0648 (DIRECT - WEEKLY IDCW)</t>
  </si>
  <si>
    <t>NAV AS ON 31-JAN-22: RS.80.7905 (DIRECT - GROWTH)</t>
  </si>
  <si>
    <t>NAV AS ON 31-JAN-22: RS.51.2313 (DIRECT - PERIODIC IDCW)</t>
  </si>
  <si>
    <t>NAV AS ON 31-JUL-21: RS.10.8631 (REGULAR - DAILY IDCW)</t>
  </si>
  <si>
    <t>NAV AS ON 31-JUL-21: RS.10.9293 (REGULAR - WEEKLY IDCW)</t>
  </si>
  <si>
    <t>NAV AS ON 31-JUL-21: RS.31.1213 (REGULAR - GROWTH)</t>
  </si>
  <si>
    <t>NAV AS ON 31-JUL-21: RS.19.7444 (REGULAR - PERIODIC IDCW)</t>
  </si>
  <si>
    <t>NAV AS ON 31-JUL-21: RS.10.8639 (DIRECT - DAILY IDCW)</t>
  </si>
  <si>
    <t>NAV AS ON 31-JUL-21: RS.10.9305 (DIRECT - WEEKLY IDCW)</t>
  </si>
  <si>
    <t>NAV AS ON 31-JUL-21: RS.31.4658 (DIRECT - GROWTH)</t>
  </si>
  <si>
    <t>NAV AS ON 31-JUL-21: RS.19.9533 (DIRECT - PERIODIC IDCW)</t>
  </si>
  <si>
    <t>TATA MEDIUM TERM FUND ( SCHEME HAS 1 SEGRGRATED PORTFOLIO) ( MAIN PORTFOLIO )</t>
  </si>
  <si>
    <t>Tata Medium Term Fund</t>
  </si>
  <si>
    <t>(An open ended medium term debt scheme investing in instruments such that the Macaulay duration of the portfolio is between 3 years &amp; 4 years (Refer to page no. 15 of SID). A Relatively High Interest Rate Risk and Moderate Credit Risk.)</t>
  </si>
  <si>
    <t>•Income/Capital Appreciation over medium term.</t>
  </si>
  <si>
    <t>•Investment in Debt / Money Market Instruments / Government Securities.</t>
  </si>
  <si>
    <t xml:space="preserve">GOI - 6.68% (17/09/2031) </t>
  </si>
  <si>
    <t>IN0020170042</t>
  </si>
  <si>
    <t>** 07.75 % TMF HOLDINGS LTD - 30/12/2120</t>
  </si>
  <si>
    <t>CRISIL-AA-</t>
  </si>
  <si>
    <t>INE909H08337</t>
  </si>
  <si>
    <t>** 08.00 % ONGC PETRO-ADDITIONS LTD - 11/04/2025</t>
  </si>
  <si>
    <t>ICRA-AAA(CE)</t>
  </si>
  <si>
    <t>INE163N08131</t>
  </si>
  <si>
    <t>** 07.97 % LIC HOUSING FINANCE LTD - 28/01/2030</t>
  </si>
  <si>
    <t>INE115A07OR0</t>
  </si>
  <si>
    <t>NAV AS ON 31-JAN-22: RS.13.4440 (REGULAR - IDCW)</t>
  </si>
  <si>
    <t>NAV AS ON 31-JAN-22: RS.29.5482 (REGULAR - GROWTH)</t>
  </si>
  <si>
    <t>NAV AS ON 31-JAN-22: RS.15.0173 (DIRECT - IDCW)</t>
  </si>
  <si>
    <t>NAV AS ON 31-JAN-22: RS.32.3056 (DIRECT - GROWTH)</t>
  </si>
  <si>
    <t>NAV AS ON 31-JUL-21: RS.13.1496 (REGULAR - IDCW)</t>
  </si>
  <si>
    <t>NAV AS ON 31-JUL-21: RS.28.8941 (REGULAR - GROWTH)</t>
  </si>
  <si>
    <t>NAV AS ON 31-JUL-21: RS.14.6194 (DIRECT - IDCW)</t>
  </si>
  <si>
    <t>NAV AS ON 31-JUL-21: RS.31.4442 (DIRECT - GROWTH)</t>
  </si>
  <si>
    <t>AVERAGE MATURITY :   3.42 YEARS</t>
  </si>
  <si>
    <t>TATA MEDIUM TERM FUND SEGREGATED PORTFOLIO 1</t>
  </si>
  <si>
    <t>NAV AS ON 31-JAN-22: RS.1.0374 (REGULAR - IDCW)</t>
  </si>
  <si>
    <t>NAV AS ON 31-JAN-22: RS.2.2745 (REGULAR - GROWTH)</t>
  </si>
  <si>
    <t>NAV AS ON 31-JAN-22: RS.1.1097 (DIRECT - IDCW)</t>
  </si>
  <si>
    <t>NAV AS ON 31-JAN-22: RS.2.425 (DIRECT - GROWTH)</t>
  </si>
  <si>
    <t>NAV AS ON 31-JUL-21: RS.00.3582 (REGULAR - IDCW)</t>
  </si>
  <si>
    <t>NAV AS ON 31-JUL-21: RS.00.7853 (REGULAR - GROWTH)</t>
  </si>
  <si>
    <t>NAV AS ON 31-JUL-21: RS.00.3831 (DIRECT - IDCW)</t>
  </si>
  <si>
    <t>NAV AS ON 31-JUL-21: RS.00.8373 (DIRECT - GROWTH)</t>
  </si>
  <si>
    <t>Tata liquid fund</t>
  </si>
  <si>
    <t>(An open ended Liquid Scheme. A Relatively Low Interest Rate Risk and Moderate Credit Risk)</t>
  </si>
  <si>
    <t>• Regular Income for Short Term.</t>
  </si>
  <si>
    <t>• Investment in Debt / Money Market Instruments.</t>
  </si>
  <si>
    <t>SDL PUNJAB  8.79% (22/02/2022)</t>
  </si>
  <si>
    <t>IN2820110186</t>
  </si>
  <si>
    <t>** 07.79 % ADITYA BIRLA FINANCE LTD - 28/02/2022</t>
  </si>
  <si>
    <t>INE860H07FO1</t>
  </si>
  <si>
    <t>** TREASURY BILL 91 DAYS (24/02/2022)</t>
  </si>
  <si>
    <t>IN002021X371</t>
  </si>
  <si>
    <t>** TREASURY BILL 91 DAYS (03/03/2022)</t>
  </si>
  <si>
    <t>IN002021X389</t>
  </si>
  <si>
    <t>** - ADANI PORTS &amp; SPECIAL ECONOMIC ZONE LTD - CP - 25/03/2022</t>
  </si>
  <si>
    <t>INE742F14QA7</t>
  </si>
  <si>
    <t>** - H.P.C.L. - CP - 24/03/2022</t>
  </si>
  <si>
    <t>INE094A14IF0</t>
  </si>
  <si>
    <t>** - RELIANCE RETAIL VENTURES LTD - CP - 25/03/2022</t>
  </si>
  <si>
    <t>INE929O14503</t>
  </si>
  <si>
    <t>** - CHENNAI PETROLEUM CORPORATION LTD - CP - 18/02/2022</t>
  </si>
  <si>
    <t>INE178A14HF3</t>
  </si>
  <si>
    <t>** - EXIM - CP - 06/04/2022</t>
  </si>
  <si>
    <t>INE514E14QD7</t>
  </si>
  <si>
    <t>** - HDFC LTD - CP - 22/04/2022</t>
  </si>
  <si>
    <t>INE001A14YG0</t>
  </si>
  <si>
    <t>** - RELIANCE RETAIL VENTURES LTD - CP - 23/03/2022</t>
  </si>
  <si>
    <t>INE929O14495</t>
  </si>
  <si>
    <t>** - VEDANTA LTD - CP - 28/04/2022</t>
  </si>
  <si>
    <t>INE205A14VZ3</t>
  </si>
  <si>
    <t>** - AXIS BANK LTD - CD - 10/02/2022</t>
  </si>
  <si>
    <t>INE238A165W1</t>
  </si>
  <si>
    <t>** - INDIAN OIL CORP LTD - CP - 11/03/2022</t>
  </si>
  <si>
    <t>INE242A14VW3</t>
  </si>
  <si>
    <t>** - AXIS BANK LTD - CD - 08/02/2022</t>
  </si>
  <si>
    <t>INE238A166W9</t>
  </si>
  <si>
    <t>** - MOTILAL OSWAL FINANCIAL SERV. LTD - CP - 23/02/2022</t>
  </si>
  <si>
    <t>INE338I14CX0</t>
  </si>
  <si>
    <t>** - NTPC LTD - CP - 30/03/2022</t>
  </si>
  <si>
    <t>INE733E14AP1</t>
  </si>
  <si>
    <t>** - ULTRATECH CEMENT LTD - CP - 07/02/2022</t>
  </si>
  <si>
    <t>INE481G14DE0</t>
  </si>
  <si>
    <t>** - TATA STEEL LTD - CP - 11/02/2022</t>
  </si>
  <si>
    <t>INE081A14BS5</t>
  </si>
  <si>
    <t>** - BARCLAYS INVESTMENTS &amp; LOANS (INDIA) LTD - CP - 16/02/2022</t>
  </si>
  <si>
    <t>INE704I14EO8</t>
  </si>
  <si>
    <t>** - H.P.C.L. - CP - 23/02/2022</t>
  </si>
  <si>
    <t>INE094A14ID5</t>
  </si>
  <si>
    <t>** - SMALL INDUST DEVLOP BANK  OF INDIA - CD - 18/03/2022</t>
  </si>
  <si>
    <t>INE556F16853</t>
  </si>
  <si>
    <t>** - ICICI SECURITIES LTD - CP - 17/03/2022</t>
  </si>
  <si>
    <t>INE763G14LH7</t>
  </si>
  <si>
    <t>** - IIFL WEALTH PRIME LTD - CP - 15/03/2022</t>
  </si>
  <si>
    <t>INE248U14KG4</t>
  </si>
  <si>
    <t>** - SHAREKHAN BNP PARIBAS FINANCIAL SERVICES PVT. LTD - CP - 22/03/2022</t>
  </si>
  <si>
    <t>INE550X14813</t>
  </si>
  <si>
    <t>** - BIRLA GROUP HOLDINGS PRIVATE LTD - CP - 21/03/2022</t>
  </si>
  <si>
    <t>INE09OL14953</t>
  </si>
  <si>
    <t>** TREASURY BILL 364 DAYS (14/04/2022)</t>
  </si>
  <si>
    <t>IN002021Z020</t>
  </si>
  <si>
    <t>** - ICICI SECURITIES LTD - CP - 08/04/2022</t>
  </si>
  <si>
    <t>INE763G14LT2</t>
  </si>
  <si>
    <t>** - PIRAMAL ENTERPRISES LTD - CP - 29/04/2022</t>
  </si>
  <si>
    <t>INE140A14S22</t>
  </si>
  <si>
    <t>** - PIRAMAL ENTERPRISES LTD - CP - 02/05/2022</t>
  </si>
  <si>
    <t>INE140A14S55</t>
  </si>
  <si>
    <t>** - AXIS FINANCE LTD - CP - 10/03/2022</t>
  </si>
  <si>
    <t>INE891K14LB1</t>
  </si>
  <si>
    <t>** - JULIUS BAER CAPITAL IND PVT LTD - CP - 26/04/2022</t>
  </si>
  <si>
    <t>INE824H14GQ6</t>
  </si>
  <si>
    <t>** - ADITYA BIRLA MONEY LTD - CP - 17/02/2022</t>
  </si>
  <si>
    <t>INE865C14GV0</t>
  </si>
  <si>
    <t>** - DEUTSCHE INVESTMENT INDIA PVT LTD - CP - 04/02/2022</t>
  </si>
  <si>
    <t>INE144H14ET8</t>
  </si>
  <si>
    <t>** - TATA POWER RENEWABLE ENERGY LTD - CP - 21/02/2022</t>
  </si>
  <si>
    <t>INE607M14665</t>
  </si>
  <si>
    <t>** - ADITYA BIRLA MONEY LTD - CP - 28/02/2022</t>
  </si>
  <si>
    <t>INE865C14GR8</t>
  </si>
  <si>
    <t>** - JM FINANCIAL PROPERTIES AND HOLDINGS LTD - CP - 28/02/2022</t>
  </si>
  <si>
    <t>INE525R14858</t>
  </si>
  <si>
    <t>** - RELIANCE RETAIL VENTURES LTD - CP - 07/03/2022</t>
  </si>
  <si>
    <t>INE929O14479</t>
  </si>
  <si>
    <t>** - ICICI SECURITIES LTD - CP - 11/03/2022</t>
  </si>
  <si>
    <t>INE763G14JZ3</t>
  </si>
  <si>
    <t>** - DABUR INDIA LTD - CP - 15/03/2022</t>
  </si>
  <si>
    <t>INE016A14AS3</t>
  </si>
  <si>
    <t>** - DEUTSCHE INVESTMENT INDIA PVT LTD - CP - 08/04/2022</t>
  </si>
  <si>
    <t>INE144H14FA5</t>
  </si>
  <si>
    <t>** - JM FINANCIAL PROPERTIES AND HOLDINGS LTD - CP - 02/03/2022</t>
  </si>
  <si>
    <t>INE525R14841</t>
  </si>
  <si>
    <t>** TREASURY BILL 91 DAYS (31/03/2022)</t>
  </si>
  <si>
    <t>IN002021X421</t>
  </si>
  <si>
    <t>** TREASURY BILL 91 DAYS (10/02/2022)</t>
  </si>
  <si>
    <t>IN002021X355</t>
  </si>
  <si>
    <t>NAV AS ON 31-JAN-22: RS.1001.5157 (REGULAR - DAILY IDCW)</t>
  </si>
  <si>
    <t>NAV AS ON 31-JAN-22: RS.3313.1833 (REGULAR - GROWTH)</t>
  </si>
  <si>
    <t>NAV AS ON 31-JAN-22: RS.1001.5187 (DIRECT - DAILY IDCW)</t>
  </si>
  <si>
    <t>NAV AS ON 31-JAN-22: RS.3339.8260 (DIRECT - GROWTH)</t>
  </si>
  <si>
    <t>NAV AS ON 31-JUL-21: RS.1001.5157 (REGULAR - DAILY IDCW)</t>
  </si>
  <si>
    <t>NAV AS ON 31-JUL-21: RS.3259.1925 (REGULAR - GROWTH)</t>
  </si>
  <si>
    <t>NAV AS ON 31-JUL-21: RS.1001.5187 (DIRECT - DAILY IDCW)</t>
  </si>
  <si>
    <t>NAV AS ON 31-JUL-21: RS.3283.5111 (DIRECT - GROWTH)</t>
  </si>
  <si>
    <t>AVERAGE MATURITY :   0.96 MONTHS</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</si>
  <si>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</si>
  <si>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</si>
  <si>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•Investment in Debt &amp; Money Market instruments such that the Macaulay Duration of the portfolio is between 3 months - 6 months.</t>
  </si>
  <si>
    <t>** 06.99 % HDFC LTD - 13/02/2023</t>
  </si>
  <si>
    <t>INE001A07SH4</t>
  </si>
  <si>
    <t>** 04.60 % NABARD - 29/07/2024</t>
  </si>
  <si>
    <t>INE261F08CS2</t>
  </si>
  <si>
    <t>** 07.03 % REC LTD - 07/09/2022</t>
  </si>
  <si>
    <t>INE020B08AK2</t>
  </si>
  <si>
    <t>** 07.55 % HDB FINANCIAL SERVICES LTD - 20/01/2023</t>
  </si>
  <si>
    <t>INE756I07CZ2</t>
  </si>
  <si>
    <t>** SHRIRAM TRANS. FIN. CO. LTD - 16/06/2023 - FRB</t>
  </si>
  <si>
    <t>INE721A07QK5</t>
  </si>
  <si>
    <t>** 07.17 % RELIANCE INDUSTRIES LTD - 08/11/2022</t>
  </si>
  <si>
    <t>INE002A08500</t>
  </si>
  <si>
    <t>** 08.90 % BHARTI TELECOM LTD - 17/02/2022</t>
  </si>
  <si>
    <t>INE403D08066</t>
  </si>
  <si>
    <t>** 08.00 % HDB FINANCIAL SERVICES LTD - 25/08/2022</t>
  </si>
  <si>
    <t>INE756I07CS7</t>
  </si>
  <si>
    <t>** 06.60 % REC LTD - 21/03/2022</t>
  </si>
  <si>
    <t>INE020B08CV5</t>
  </si>
  <si>
    <t>** TREASURY BILL 182 DAYS (28/07/2022)</t>
  </si>
  <si>
    <t>IN002021Y460</t>
  </si>
  <si>
    <t>** TREASURY BILL 364 DAYS (03/03/2022)</t>
  </si>
  <si>
    <t>IN002020Z485</t>
  </si>
  <si>
    <t>** - AXIS BANK LTD - CD - 16/06/2022</t>
  </si>
  <si>
    <t>INE238A164X2</t>
  </si>
  <si>
    <t>NAV AS ON 31-JAN-22: RS.10.3811 (REGULAR - WEEKLY IDCW)</t>
  </si>
  <si>
    <t>NAV AS ON 31-JAN-22: RS.11.5717 (REGULAR - MONTHLY IDCW)</t>
  </si>
  <si>
    <t>NAV AS ON 31-JAN-22: RS.11.5695 (REGULAR - GROWTH)</t>
  </si>
  <si>
    <t>NAV AS ON 31-JAN-22: RS.10.4091 (DIRECT - WEEKLY IDCW)</t>
  </si>
  <si>
    <t>NAV AS ON 31-JAN-22: RS.11.8925 (DIRECT - MONTHLY IDCW)</t>
  </si>
  <si>
    <t>NAV AS ON 31-JAN-22: RS.11.8209 (DIRECT - GROWTH)</t>
  </si>
  <si>
    <t>NAV AS ON 31-JUL-21: RS.10.3790 (REGULAR - WEEKLY IDCW)</t>
  </si>
  <si>
    <t>NAV AS ON 31-JUL-21: RS.11.3917 (REGULAR - MONTHLY IDCW)</t>
  </si>
  <si>
    <t>NAV AS ON 31-JUL-21: RS.11.3894 (REGULAR - GROWTH)</t>
  </si>
  <si>
    <t>NAV AS ON 31-JUL-21: RS.10.4063 (DIRECT - WEEKLY IDCW)</t>
  </si>
  <si>
    <t>NAV AS ON 31-JUL-21: RS.11.5930 (DIRECT - MONTHLY IDCW)</t>
  </si>
  <si>
    <t>NAV AS ON 31-JUL-21: RS.11.5913 (DIRECT - GROWTH)</t>
  </si>
  <si>
    <t>AVERAGE MATURITY :  4.78 MONTHS</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</si>
  <si>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</si>
  <si>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</si>
  <si>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</si>
  <si>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</si>
  <si>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GOI FLOATING RATE BOND -3.51% (07/11/2024)</t>
  </si>
  <si>
    <t>IN0020160084</t>
  </si>
  <si>
    <t>GOI FLOATING RATE BOND -4.59% (07/12/2031)</t>
  </si>
  <si>
    <t>IN0020180041</t>
  </si>
  <si>
    <t>SDL HARYANA  9.71% (12/03/2024) #</t>
  </si>
  <si>
    <t>IN1620130204</t>
  </si>
  <si>
    <t>GOI FLOATING RATE BOND  4.04% (04/10/2028)</t>
  </si>
  <si>
    <t>IN0020210160</t>
  </si>
  <si>
    <t>** 05.35 % TELESONIC NETWORKS LTD - 28/04/2023 #</t>
  </si>
  <si>
    <t>** HDFC LTD - 28/10/2024 - FRB</t>
  </si>
  <si>
    <t>INE001A07TE9</t>
  </si>
  <si>
    <t>** 05.85 % TATA CAPITAL FINANCIAL SERVICES LTD - 04/10/2024 #</t>
  </si>
  <si>
    <t>INE306N07MK7</t>
  </si>
  <si>
    <t>** HERO FINCORP LTD - 19/07/2024 - FRB</t>
  </si>
  <si>
    <t>INE957N07625</t>
  </si>
  <si>
    <t>** 05.60 % BAJAJ HOUSING FINANCE LTD - 21/06/2024 #</t>
  </si>
  <si>
    <t>INE377Y07235</t>
  </si>
  <si>
    <t>** 06.49 % YARROW INFRASTRUCTURE PVT LTD - 01/07/2024 #</t>
  </si>
  <si>
    <t>** 08.90 % TATA CAPITAL FINANCIAL SERVICES LTD - 27/09/2023 #</t>
  </si>
  <si>
    <t>INE306N07KF1</t>
  </si>
  <si>
    <t>** 09.10 % MAHINDRA &amp; MAHINDRA FINANCIAL SERVICES LTD - 18/01/2024</t>
  </si>
  <si>
    <t>INE774D07ST5</t>
  </si>
  <si>
    <t>** 06.60 % MUTHOOT FINANCE LTD - 20/06/2023 #</t>
  </si>
  <si>
    <t>INE414G07FS0</t>
  </si>
  <si>
    <t>NAV AS ON 31-JAN-22: RS.10.1911 (REGULAR - MONTHLY IDCW)</t>
  </si>
  <si>
    <t>NAV AS ON 31-JAN-22: RS.10.1911 (REGULAR - QUARTERLY IDCW)</t>
  </si>
  <si>
    <t>NAV AS ON 31-JAN-22: RS.10.1911 (REGULAR - PERIODIC IDCW)</t>
  </si>
  <si>
    <t>NAV AS ON 31-JAN-22: RS.10.1911 (REGULAR - GROWTH)</t>
  </si>
  <si>
    <t>NAV AS ON 31-JAN-22: RS.10.2179 (DIRECT - MONTHLY IDCW)</t>
  </si>
  <si>
    <t>NAV AS ON 31-JAN-22: RS.10.2179 (DIRECT - QUARTERLY IDCW)</t>
  </si>
  <si>
    <t>NAV AS ON 31-JAN-22: RS.10.2179 (DIRECT - PERIODIC IDCW)</t>
  </si>
  <si>
    <t>NAV AS ON 31-JAN-22: RS.10.2179 (DIRECT - GROWTH)</t>
  </si>
  <si>
    <t>NAV AS ON 31-JUL-21: RS.10.0224 (REGULAR - MONTHLY IDCW)</t>
  </si>
  <si>
    <t>NAV AS ON 31-JUL-21: RS.10.0224 (REGULAR - QUARTERLY IDCW)</t>
  </si>
  <si>
    <t>NAV AS ON 31-JUL-21: RS.10.0224 (REGULAR - PERIODIC IDCW)</t>
  </si>
  <si>
    <t>NAV AS ON 31-JUL-21: RS.10.0224 (REGULAR - GROWTH)</t>
  </si>
  <si>
    <t>NAV AS ON 31-JUL-21: RS.10.0263 (DIRECT - MONTHLY IDCW)</t>
  </si>
  <si>
    <t>NAV AS ON 31-JUL-21: RS.10.0263 (DIRECT - QUARTERLY IDCW)</t>
  </si>
  <si>
    <t>NAV AS ON 31-JUL-21: RS.10.0263 (DIRECT - PERIODIC IDCW)</t>
  </si>
  <si>
    <t>NAV AS ON 31-JUL-21: RS.10.0263 (DIRECT - GROWTH)</t>
  </si>
  <si>
    <t>AVERAGE MATURITY :  2.75 YEARS</t>
  </si>
  <si>
    <t>Hedging Position through Interest Rate Swaps as on 31st January 2022 is 18.37% of the net assets. (On Notional Value of IRS to Net Assets Basis)</t>
  </si>
  <si>
    <t>IDFC First Bank - 23-Jul-2022</t>
  </si>
  <si>
    <t>HDFC Bank LTD - 31-July-2023</t>
  </si>
  <si>
    <t>IDFC FIRST BANK LTD - 05-Aug-2022</t>
  </si>
  <si>
    <t>HDFC BANK LTD - 05-Aug-2023</t>
  </si>
  <si>
    <t>HDFC BANK LTD - 11-Aug-2022</t>
  </si>
  <si>
    <t>ICICI SEC PRM DEALERSHIP LTD 18-Aug-2022</t>
  </si>
  <si>
    <t>YES BANK LTD - 28-Aug-23</t>
  </si>
  <si>
    <t xml:space="preserve">Hedging Position through Interest Rate Swaps as on 31st Janauary 2022 : SDL HARYANA  9.71% (12/03/2024) of Notional Value Rs. 1,000.00  Lakhs  Pay Fixed &amp; Receive Floating. </t>
  </si>
  <si>
    <t xml:space="preserve">Hedging Position through Interest Rate Swaps as on 31st Janauary 2022 : YARROW INFRASTRUCTURE PRIVATE LTD 6.49% NCD (01/07/2024) of Notional Value Rs. 1,500.00 Lakhs  Pay Fixed &amp; Receive Floating. </t>
  </si>
  <si>
    <t>Hedging Position through Interest Rate Swaps as on 31st Janauary 2022 : TELESONIC NETWORK LTD 5.35% NCD (28/04/2023) of Notional Value Rs. 2,500.00 Lakhs Pay Fixed &amp; Receive Floating.</t>
  </si>
  <si>
    <t>Hedging Position through Interest Rate Swaps as on 31st Janauary 2022 : BAJAJ HOUSING FINANCE LTD (SR.-25) 5.60% NCD (21/06/2024) of Notional Value Rs. 1,500.00 Lakhs Pay Fixed &amp; Receive Floating.</t>
  </si>
  <si>
    <t>Hedging Position through Interest Rate Swaps as on 31st Janauary 2022 : MUTHOOT FINANCE LTD 6.60% NCD (SR-XXV OPTION III) (20/06/2023) of Notional Value Rs. 500.00 Lakhs Pay Fixed &amp; Receive Floating.</t>
  </si>
  <si>
    <t>Hedging Position through Interest Rate Swaps as on 31st Janauary 2022 : TATA CAPITAL FINANCIAL SERVICES LTD NCD (TRANCHE -I SR-II) 8.9% (27/09/2023) of Notional Value Rs. 1,000.00 Lakhs Pay Fixed &amp; Receive Floating.</t>
  </si>
  <si>
    <t>Hedging Position through Interest Rate Swaps as on 31st Janauary 2022  : TATA CAPITAL FINANCIAL SERVICES LTD NCD (SR - E  FY21-22 OPTION - II) 5.85% (04/10/2024) of Notional Value Rs. 2,500.00 Lakhs Pay Fixed &amp; Receive Floating.</t>
  </si>
  <si>
    <t>Tata Corporate Bond Fund</t>
  </si>
  <si>
    <t>(An open-ended debt scheme predominantly investing in AA+ and above rated corporate bonds, with flexibility of any Macaulay Duration and relatively high interest rate risk and moderate credit risk)</t>
  </si>
  <si>
    <t>•Regular income for medium term.</t>
  </si>
  <si>
    <t>• Predominant investment in corporate debt securities</t>
  </si>
  <si>
    <t>** 08.82 % REC LTD - 12/04/2023</t>
  </si>
  <si>
    <t>INE020B08831</t>
  </si>
  <si>
    <t>** 05.47 % POWER FINANCE CORPORATION - 19/08/2023</t>
  </si>
  <si>
    <t>INE134E08LB1</t>
  </si>
  <si>
    <t>** 06.39 % INDIAN OIL CORP LTD - 06/03/2025</t>
  </si>
  <si>
    <t>INE242A08452</t>
  </si>
  <si>
    <t>** 05.44 % NABARD - 05/02/2024</t>
  </si>
  <si>
    <t>INE261F08CU8</t>
  </si>
  <si>
    <t>** 05.24 % SMALL INDUST DEVLOP BANK  OF INDIA - 26/03/2024</t>
  </si>
  <si>
    <t>INE556F08JS0</t>
  </si>
  <si>
    <t>NAV AS ON 31-JAN-22: RS.10.0242 (REGULAR - MONTHLY IDCW)</t>
  </si>
  <si>
    <t>NAV AS ON 31-JAN-22: RS.10.0242 (REGULAR - QUARTERLY IDCW)</t>
  </si>
  <si>
    <t>NAV AS ON 31-JAN-22: RS.10.0242 (REGULAR - PERIODIC IDCW)</t>
  </si>
  <si>
    <t>NAV AS ON 31-JAN-22: RS.10.0242 (REGULAR - GROWTH)</t>
  </si>
  <si>
    <t>NAV AS ON 31-JAN-22: RS.10.0380 (DIRECT - MONTHLY IDCW)</t>
  </si>
  <si>
    <t>NAV AS ON 31-JAN-22: RS.10.0380 (DIRECT - QUARTERLY IDCW)</t>
  </si>
  <si>
    <t>NAV AS ON 31-JAN-22: RS.10.0380 (DIRECT - PERIODIC IDCW)</t>
  </si>
  <si>
    <t>NAV AS ON 31-JAN-22: RS.10.0380 (DIRECT - GROWTH)</t>
  </si>
  <si>
    <t>AVERAGE MATURITY :   2.24 YEARS</t>
  </si>
  <si>
    <t>Tata Income Fund</t>
  </si>
  <si>
    <t>(An open ended medium term debt scheme investing in instruments such that the Macaulay duration of the portfolio is between 4 year &amp; 7 years (Refer to page no. 15 of SID). A Relatively High Interest Rate Risk and Moderate Credit Risk.)</t>
  </si>
  <si>
    <t>•Long Term Capital Appreciation &amp; Regular Income.</t>
  </si>
  <si>
    <t>•Investment in Debt &amp; Money Market Instruments / Government Securities.</t>
  </si>
  <si>
    <t>GOI - 5.15% (09/11/2025)</t>
  </si>
  <si>
    <t>GOI - 7.69% (17/06/2043)</t>
  </si>
  <si>
    <t>IN0020190040</t>
  </si>
  <si>
    <t>** 09.10 % POWER FINANCE CORPORATION - 23/03/2029</t>
  </si>
  <si>
    <t>INE134E08JX9</t>
  </si>
  <si>
    <t>** 08.55 % INDIAN RAILWAYS FINANCE CORPORATION LTD - 21/02/2029</t>
  </si>
  <si>
    <t>INE053F07BA5</t>
  </si>
  <si>
    <t>** 07.32 % NTPC LTD - 17/07/2029</t>
  </si>
  <si>
    <t>INE733E07KL3</t>
  </si>
  <si>
    <t>** 07.55 % REC LTD - 11/05/2030</t>
  </si>
  <si>
    <t>INE020B08CU7</t>
  </si>
  <si>
    <t>** 07.35 % NATIONAL HIGHWAYS AUTHORITY OF INDIA - 28/04/2030</t>
  </si>
  <si>
    <t>INE906B07HP8</t>
  </si>
  <si>
    <t>** 08.70 % LIC HOUSING FINANCE LTD - 23/03/2029</t>
  </si>
  <si>
    <t>INE115A07OB4</t>
  </si>
  <si>
    <t>NAV AS ON 31-JAN-22: RS.66.4457 (REGULAR - GROWTH)</t>
  </si>
  <si>
    <t>NAV AS ON 31-JAN-22: RS.38.5633 (REGULAR - PERIODIC IDCW)</t>
  </si>
  <si>
    <t>NAV AS ON 31-JAN-22: RS.15.3074 (REGULAR - HALF YEARLY IDCW)</t>
  </si>
  <si>
    <t>NAV AS ON 31-JAN-22: RS.71.6632 (DIRECT - GROWTH)</t>
  </si>
  <si>
    <t>NAV AS ON 31-JAN-22: RS.40.7904 (DIRECT - PERIODIC IDCW)</t>
  </si>
  <si>
    <t>NAV AS ON 31-JAN-22: RS.16.7202 (DIRECT - HALF YEARLY IDCW)</t>
  </si>
  <si>
    <t>NAV AS ON 31-JUL-21: RS.65.7123 (REGULAR - GROWTH)</t>
  </si>
  <si>
    <t>NAV AS ON 31-JUL-21: RS.38.1456 (REGULAR - PERIODIC IDCW)</t>
  </si>
  <si>
    <t>NAV AS ON 31-JUL-21: RS.15.1438 (REGULAR - HALF YEARLY IDCW)</t>
  </si>
  <si>
    <t>NAV AS ON 31-JUL-21: RS.70.6256 (DIRECT - GROWTH)</t>
  </si>
  <si>
    <t>NAV AS ON 31-JUL-21: RS.40.2015 (DIRECT - PERIODIC IDCW)</t>
  </si>
  <si>
    <t>NAV AS ON 31-JUL-21: RS.16.4775 (DIRECT - HALF YEARLY IDCW)</t>
  </si>
  <si>
    <t>AVERAGE MATURITY :  5.64 YEARS</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</si>
  <si>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</si>
  <si>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</si>
  <si>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</si>
  <si>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</si>
  <si>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A-III</t>
  </si>
  <si>
    <t>GOI - 6.67% (15/12/2035)</t>
  </si>
  <si>
    <t>IN0020210152</t>
  </si>
  <si>
    <t>SDL MAHARASHTRA 9.39% (20/11/2023)</t>
  </si>
  <si>
    <t>IN2220130123</t>
  </si>
  <si>
    <t>GOI - 7.59% (11/01/2026)</t>
  </si>
  <si>
    <t>IN0020150093</t>
  </si>
  <si>
    <t>SDL MAHARASHTRA 9.79% (25/09/2023)</t>
  </si>
  <si>
    <t>IN2220130081</t>
  </si>
  <si>
    <t>SDL GOA 9.77 % (26/02/2024).</t>
  </si>
  <si>
    <t>IN1420130065</t>
  </si>
  <si>
    <t>SDL HARYANA  9.71% (12/03/2024)</t>
  </si>
  <si>
    <t>SDL ANDHRA PRADESH 9.48% (26/03/2024)</t>
  </si>
  <si>
    <t>IN1020130176</t>
  </si>
  <si>
    <t>NAV AS ON 31-JAN-22: RS.17.3513 (REGULAR - IDCW)</t>
  </si>
  <si>
    <t>NAV AS ON 31-JAN-22: RS.28.4747 (RP280225 - IDCW)</t>
  </si>
  <si>
    <t>NAV AS ON 31-JAN-22: RS.28.5212 (RP280225 - GROWTH)</t>
  </si>
  <si>
    <t>NAV AS ON 31-JAN-22: RS.19.0696 (DIRECT - IDCW)</t>
  </si>
  <si>
    <t>NAV AS ON 31-JAN-22: RS.67.7331 (DIRECT - GROWTH)</t>
  </si>
  <si>
    <t>NAV AS ON 31-JAN-22: RS.62.5734 (REGULAR - GROWTH)</t>
  </si>
  <si>
    <t>NAV AS ON 31-JUL-21: RS.17.2139 (REGULAR - IDCW)</t>
  </si>
  <si>
    <t>NAV AS ON 31-JUL-21: RS.28.2095 (RP280225 - IDCW)</t>
  </si>
  <si>
    <t>NAV AS ON 31-JUL-21: RS.28.2555 (RP280225 - GROWTH)</t>
  </si>
  <si>
    <t>NAV AS ON 31-JUL-21: RS.18.8447 (DIRECT - IDCW)</t>
  </si>
  <si>
    <t>NAV AS ON 31-JUL-21: RS.66.9113 (DIRECT - GROWTH)</t>
  </si>
  <si>
    <t>NAV AS ON 31-JUL-21: RS.62.064 (REGULAR - GROWTH)</t>
  </si>
  <si>
    <t>AVERAGE MATURITY :   6.29 YEARS</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</si>
  <si>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</si>
  <si>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</si>
  <si>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</si>
  <si>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</si>
  <si>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</si>
  <si>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NAV AS ON 31-JAN-22: RS.1000.0000 (REGULAR - DAILY IDCW)</t>
  </si>
  <si>
    <t>NAV AS ON 31-JAN-22: RS.1112.1619 (REGULAR - GROWTH)</t>
  </si>
  <si>
    <t>NAV AS ON 31-JAN-22: RS.1000.0000 (DIRECT - DAILY IDCW)</t>
  </si>
  <si>
    <t>NAV AS ON 31-JAN-22: RS.1115.4937 (DIRECT - GROWTH)</t>
  </si>
  <si>
    <t>NAV AS ON 31-JUL-21: RS.1000.0000 (REGULAR - DAILY IDCW)</t>
  </si>
  <si>
    <t>NAV AS ON 31-JUL-21: RS.1094.7045 (REGULAR - GROWTH)</t>
  </si>
  <si>
    <t>NAV AS ON 31-JUL-21: RS.1000.0000 (DIRECT - DAILY IDCW)</t>
  </si>
  <si>
    <t>NAV AS ON 31-JUL-21: RS.1097.4316 (DIRECT - GROWTH)</t>
  </si>
  <si>
    <t>AVERAGE MATURITY :   0.03 MONTHS</t>
  </si>
  <si>
    <t>Tata Dynamic Bond Fund</t>
  </si>
  <si>
    <t>(An open ended dynamic debt scheme investing across duration, A Relatively High Interest Rate Risk and Moderate Credit Risk.)</t>
  </si>
  <si>
    <t>•Short Term to Medium Capital Appreciation.</t>
  </si>
  <si>
    <t>** 04.96 % LIC HOUSING FINANCE LTD - 14/09/2023</t>
  </si>
  <si>
    <t>INE115A07OZ3</t>
  </si>
  <si>
    <t>NAV AS ON 31-JAN-22: RS.19.2890 (REGULAR - IDCW)</t>
  </si>
  <si>
    <t>NAV AS ON 31-JAN-22: RS.33.4779 (REGULAR - GROWTH)</t>
  </si>
  <si>
    <t>NAV AS ON 31-JAN-22: RS.21.7180 (DIRECT - IDCW)</t>
  </si>
  <si>
    <t>NAV AS ON 31-JAN-22: RS.36.5939 (DIRECT - GROWTH)</t>
  </si>
  <si>
    <t>NAV AS ON 31-JUL-21: RS.18.9247 (REGULAR - IDCW)</t>
  </si>
  <si>
    <t>NAV AS ON 31-JUL-21: RS.32.8426 (REGULAR - GROWTH)</t>
  </si>
  <si>
    <t>NAV AS ON 31-JUL-21: RS.21.2650 (DIRECT - IDCW)</t>
  </si>
  <si>
    <t>NAV AS ON 31-JUL-21: RS.35.8162 (DIRECT - GROWTH)</t>
  </si>
  <si>
    <t>AVERAGE MATURITY :  0.84 YEARS</t>
  </si>
  <si>
    <t>Tata Banking &amp; PSU Debt Fund</t>
  </si>
  <si>
    <t>(An open ended debt scheme predominantly investing in debt instruments of Banks, Public Sector Undertakings, Public Financial Institutions and Municipal Bonds. A Relatively High
Interest Rate Risk and Moderate Credit Risk.)</t>
  </si>
  <si>
    <t>•Regular Income Over Short Term to Medium Term.</t>
  </si>
  <si>
    <t>•Predominant investment in Debt &amp; Money Market instruments issued by Banks, Public Sector Undertakings &amp; Financial Institutions.</t>
  </si>
  <si>
    <t>SDL WEST BENGAL 7.82% (19/06/2023)</t>
  </si>
  <si>
    <t>IN3420130038</t>
  </si>
  <si>
    <t>SDL KERALA 9.75% (26/02/2024)</t>
  </si>
  <si>
    <t>IN2020130166</t>
  </si>
  <si>
    <t>SDL UTTAR PRADESH SDL SPECIAL 8.55% (04/10/2022)</t>
  </si>
  <si>
    <t>IN3320150078</t>
  </si>
  <si>
    <t>SDL GUJARAT 8.58% (23/01/2023)</t>
  </si>
  <si>
    <t>IN1520120131</t>
  </si>
  <si>
    <t>SDL GUJARAT  9.39% (20/11/2023)</t>
  </si>
  <si>
    <t>IN1520130122</t>
  </si>
  <si>
    <t>SDL MAHARASHTRA 9.60% (14/08/2023)</t>
  </si>
  <si>
    <t>IN2220130057</t>
  </si>
  <si>
    <t>SDL MADHYA PRADESH 9.53% (01/08/2023)</t>
  </si>
  <si>
    <t>IN2120130017</t>
  </si>
  <si>
    <t>SDL RAJASTHAN 8.29% (29/07/2025)</t>
  </si>
  <si>
    <t>IN2920150165</t>
  </si>
  <si>
    <t>SDL KARNATAKA 9.39% (04/12/2023)</t>
  </si>
  <si>
    <t>IN1920130060</t>
  </si>
  <si>
    <t>SDL KARNATAKA 9.55% (12/02/2024)</t>
  </si>
  <si>
    <t>IN1920130102</t>
  </si>
  <si>
    <t>SDL ANDHRA PRADESH 9.39% (20/11/2023)</t>
  </si>
  <si>
    <t>IN1020130093</t>
  </si>
  <si>
    <t>SDL GUJARAT  8.84% (17/10/2022)</t>
  </si>
  <si>
    <t>IN1520120099</t>
  </si>
  <si>
    <t>SDL KERALA 4.85% (03/02/2023)</t>
  </si>
  <si>
    <t>IN2020200241</t>
  </si>
  <si>
    <t>SDL KERALA 9.46% (26/03/2024)</t>
  </si>
  <si>
    <t>IN2020130174</t>
  </si>
  <si>
    <t>SDL WEST BENGAL 9.84% (28/08/2023)</t>
  </si>
  <si>
    <t>IN3420130079</t>
  </si>
  <si>
    <t>SDL WEST BENGAL 9.72% (01/08/2023)</t>
  </si>
  <si>
    <t>IN3420130061</t>
  </si>
  <si>
    <t>SDL CHATTISGARH UDAY 8.53% (28/03/2024)</t>
  </si>
  <si>
    <t>IN3520150092</t>
  </si>
  <si>
    <t>SDL KARNATAKA 8.22% (09/12/2025)</t>
  </si>
  <si>
    <t>IN1920150050</t>
  </si>
  <si>
    <t>SDL KERALA 9.41% (30/01/2024)</t>
  </si>
  <si>
    <t>IN2020130141</t>
  </si>
  <si>
    <t>SDL KERALA 9.72% (28/08/2023)</t>
  </si>
  <si>
    <t>IN2020130075</t>
  </si>
  <si>
    <t>SDL PUNJAB  8.50% (30/03/2024)</t>
  </si>
  <si>
    <t>IN2820150190</t>
  </si>
  <si>
    <t>SDL TAMILNADU 8.00% (28/10/2025)</t>
  </si>
  <si>
    <t>IN3120150120</t>
  </si>
  <si>
    <t>SDL TAMILNADU 8.25% (25/04/2023)</t>
  </si>
  <si>
    <t>IN3120130015</t>
  </si>
  <si>
    <t>SDL MADHYA PRADESH 8.64% (20/02/2023)</t>
  </si>
  <si>
    <t>IN2120120034</t>
  </si>
  <si>
    <t>SDL BIHAR 8.64% (20/03/2023)</t>
  </si>
  <si>
    <t>IN1320120083</t>
  </si>
  <si>
    <t>SDL RAJASTHAN 8.21% (31/03/2024)</t>
  </si>
  <si>
    <t>IN2920150439</t>
  </si>
  <si>
    <t>** 06.24 % STATE BANK OF INDIA - 21/09/2030</t>
  </si>
  <si>
    <t>INE062A08256</t>
  </si>
  <si>
    <t>** 06.80 % REC LTD - 30/06/2023</t>
  </si>
  <si>
    <t>INE020B08CN2</t>
  </si>
  <si>
    <t>** 06.19 % INDIAN RAILWAYS FINANCE CORPORATION LTD - 28/04/2023</t>
  </si>
  <si>
    <t>INE053F07CC9</t>
  </si>
  <si>
    <t>** 06.91 % NHPC LTD - 15/09/2022</t>
  </si>
  <si>
    <t>INE848E07AH8</t>
  </si>
  <si>
    <t>** 09.20 % ICICI BANK LTD - 17/03/2117</t>
  </si>
  <si>
    <t>ICRA-AA+</t>
  </si>
  <si>
    <t>INE090A08TW2</t>
  </si>
  <si>
    <t>** 08.49 % NTPC LTD - 25/03/2025</t>
  </si>
  <si>
    <t>INE733E07JP6</t>
  </si>
  <si>
    <t>** 08.85 % HDFC BANK LTD - 12/05/2117</t>
  </si>
  <si>
    <t>INE040A08377</t>
  </si>
  <si>
    <t>** - KOTAK MAHINDRA BANK - CD - 03/06/2022</t>
  </si>
  <si>
    <t>INE237A167M9</t>
  </si>
  <si>
    <t>NAV AS ON 31-JAN-22: RS.11.6481 (REGULAR - IDCW)</t>
  </si>
  <si>
    <t>NAV AS ON 31-JAN-22: RS.11.6481 (REGULAR - GROWTH)</t>
  </si>
  <si>
    <t>NAV AS ON 31-JAN-22: RS.11.7864 (DIRECT - IDCW)</t>
  </si>
  <si>
    <t>NAV AS ON 31-JAN-22: RS.11.7864 (DIRECT - GROWTH)</t>
  </si>
  <si>
    <t>NAV AS ON 31-JUL-21: RS.11.4388 (REGULAR - IDCW)</t>
  </si>
  <si>
    <t>NAV AS ON 31-JUL-21: RS.11.4388 (REGULAR - GROWTH)</t>
  </si>
  <si>
    <t>NAV AS ON 31-JUL-21: RS.11.5453 (DIRECT - IDCW)</t>
  </si>
  <si>
    <t>NAV AS ON 31-JUL-21: RS.11.5453 (DIRECT - GROWTH)</t>
  </si>
  <si>
    <t>AVERAGE MATURITY :   2.23  YEARS</t>
  </si>
  <si>
    <t>TATA FIXED MATURITY PLAN-SERIES 56 SCHEME - F (CLOSE ENDED SCHEME)</t>
  </si>
  <si>
    <t>Tata Fixed Maturity Plan Series 56 Scheme F</t>
  </si>
  <si>
    <t>(A Close Ended Debt Scheme. A Moderate Interest Rate Risk and Moderate Credit Risk.)</t>
  </si>
  <si>
    <t>• Fixed income / capital appreciation on maturity.</t>
  </si>
  <si>
    <t>•Investment in Debt &amp; Money market instruments</t>
  </si>
  <si>
    <t>(I) NON-CONVERTIBLE DEBENTURES/BONDS/ZCB</t>
  </si>
  <si>
    <t>** HDB FINANCIAL SERVICES LTD - 05/04/2022 - ZCB</t>
  </si>
  <si>
    <t>INE756I07CI8</t>
  </si>
  <si>
    <t>** BAJAJ FINANCE LTD - 05/04/2022 - ZCB</t>
  </si>
  <si>
    <t>INE296A07QQ5</t>
  </si>
  <si>
    <t>** 08.46 % HOUSING &amp; URBAN DEVELOPMENT CORPORATION LTD - 15/02/2022</t>
  </si>
  <si>
    <t>INE031A08632</t>
  </si>
  <si>
    <t>** LIC HOUSING FINANCE LTD - 25/02/2022 - ZCB</t>
  </si>
  <si>
    <t>INE115A07NM3</t>
  </si>
  <si>
    <t>** 08.18 % POWER FINANCE CORPORATION - 19/03/2022</t>
  </si>
  <si>
    <t>INE134E08JW1</t>
  </si>
  <si>
    <t>** 09.47 % POWER GRID CORPORATION OF INDIA LTD - 31/03/2022</t>
  </si>
  <si>
    <t>INE752E07ES1</t>
  </si>
  <si>
    <t>NAV AS ON 31-JAN-22: RS.12.8281 (REGULAR - IDCW)</t>
  </si>
  <si>
    <t>NAV AS ON 31-JAN-22: RS.12.8288 (REGULAR - GROWTH)</t>
  </si>
  <si>
    <t>NAV AS ON 31-JAN-22: RS.12.9339 (DIRECT - IDCW)</t>
  </si>
  <si>
    <t>NAV AS ON 31-JAN-22: RS.12.9336 (DIRECT - GROWTH)</t>
  </si>
  <si>
    <t>NAV AS ON 31-JUL-21: RS.12.6046 (REGULAR - IDCW)</t>
  </si>
  <si>
    <t>NAV AS ON 31-JUL-21: RS.12.6047 (REGULAR - GROWTH)</t>
  </si>
  <si>
    <t>NAV AS ON 31-JUL-21: RS.12.6897 (DIRECT - IDCW)</t>
  </si>
  <si>
    <t>NAV AS ON 31-JUL-21: RS.12.6897 (DIRECT - GROWTH)</t>
  </si>
  <si>
    <t>AVERAGE MATURITY : 0.08 YEARS</t>
  </si>
  <si>
    <t>TATA FIXED MATURITY PLAN-SERIES 55 SCHEME - F ( MATURED CLOSE ENDED SCHEME)</t>
  </si>
  <si>
    <t>The scheme has matured on 19th August 2021</t>
  </si>
  <si>
    <t>TATA FIXED MATURITY PLAN-SERIES 55 SCHEME - E ( MATURED CLOSE ENDED SCHEME)</t>
  </si>
  <si>
    <t>The scheme has matured on 29th July 2021</t>
  </si>
  <si>
    <t>Name Of The Bank</t>
  </si>
  <si>
    <t>Amount of Margins
( Rs. in Lakhs )</t>
  </si>
  <si>
    <t>Cash as Margin</t>
  </si>
  <si>
    <t>Fixed Deposits</t>
  </si>
  <si>
    <t>Government Securities (Face Value)</t>
  </si>
  <si>
    <t>T-Bills (Face Value)</t>
  </si>
  <si>
    <t>Mutual Fund Units(Amt)</t>
  </si>
  <si>
    <t>Total Gross Margin</t>
  </si>
  <si>
    <t xml:space="preserve">^ Hedging positions through futures as on </t>
  </si>
  <si>
    <t>Underlying</t>
  </si>
  <si>
    <t>Long/(Short)</t>
  </si>
  <si>
    <t>Future price when purchased</t>
  </si>
  <si>
    <t>Current Price of the contract  </t>
  </si>
  <si>
    <t>Margin maintained in Rs.lakhs</t>
  </si>
  <si>
    <t>AARTI INDUSTRIES LTD.-FUT-24-FEB-22</t>
  </si>
  <si>
    <t>ACC LTD.-FUT-24-FEB-22</t>
  </si>
  <si>
    <t>ADANI ENTERPRISES LTD.-FUT-24-FEB-22</t>
  </si>
  <si>
    <t>ADANI PORTS AND SPECIAL ECONOMIC ZONE LTD.-FUT-24-FEB-22</t>
  </si>
  <si>
    <t>ADITYA BIRLA FASHION &amp; RETAIL LTD.-FUT-24-FEB-22</t>
  </si>
  <si>
    <t>AMARA RAJA BATTERIES LTD.-FUT-24-FEB-22</t>
  </si>
  <si>
    <t>AMBUJA CEMENTS LTD.-FUT-24-FEB-22</t>
  </si>
  <si>
    <t>APOLLO HOSPITALS ENTERPRISE LTD.-FUT-24-FEB-22</t>
  </si>
  <si>
    <t>APOLLO TYRES LTD.-FUT-24-FEB-22</t>
  </si>
  <si>
    <t>ASHOK LEYLAND LTD.-FUT-24-FEB-22</t>
  </si>
  <si>
    <t>ASIAN PAINTS (INDIA) LTD.-FUT-24-FEB-22</t>
  </si>
  <si>
    <t>ASTRAL LTD. (ERSTWHILE ASTRAL POLY TECHNIK LTD.)-FUT-24-FEB-22</t>
  </si>
  <si>
    <t>AU SMALL FINANCE BANK LTD.-FUT-24-FEB-22</t>
  </si>
  <si>
    <t>AUROBINDO PHARMA LTD.-FUT-24-FEB-22</t>
  </si>
  <si>
    <t>AXIS BANK LTD.-FUT-24-FEB-22</t>
  </si>
  <si>
    <t>BAJAJ AUTO LTD.-FUT-24-FEB-22</t>
  </si>
  <si>
    <t>BAJAJ FINANCE LTD.-FUT-24-FEB-22</t>
  </si>
  <si>
    <t>BAJAJ FINSERV LTD.-FUT-24-FEB-22</t>
  </si>
  <si>
    <t>BALKRISHNA INDUSTRIES LTD.-FUT-24-FEB-22</t>
  </si>
  <si>
    <t>BANDHAN BANK LTD.-FUT-24-FEB-22</t>
  </si>
  <si>
    <t>BANK OF BARODA-FUT-24-FEB-22</t>
  </si>
  <si>
    <t>BERGER PAINTS INDIA LTD.-FUT-24-FEB-22</t>
  </si>
  <si>
    <t>BHARAT ELECTRONICS LTD.-FUT-24-FEB-22</t>
  </si>
  <si>
    <t>BHARAT HEAVY ELECTRICALS LTD.-FUT-24-FEB-22</t>
  </si>
  <si>
    <t>BHARAT PETROLEUM CORPORATION LTD.-FUT-24-FEB-22</t>
  </si>
  <si>
    <t>BIOCON LTD.-FUT-24-FEB-22</t>
  </si>
  <si>
    <t>BIRLASOFT LTD.-FUT-24-FEB-22</t>
  </si>
  <si>
    <t>BRITANNIA INDUSTRIES LTD.-FUT-24-FEB-22</t>
  </si>
  <si>
    <t>CADILA HEALTHCARE LTD.-FUT-24-FEB-22</t>
  </si>
  <si>
    <t>CAN FIN HOMES LTD.-FUT-24-FEB-22</t>
  </si>
  <si>
    <t>CANARA BANK-FUT-24-FEB-22</t>
  </si>
  <si>
    <t>CITY UNION BANK LTD.-FUT-24-FEB-22</t>
  </si>
  <si>
    <t>COLGATE-PALMOLIVE INDIA LTD.-FUT-24-FEB-22</t>
  </si>
  <si>
    <t>CONTAINER CORPORATION OF INDIA LTD.-FUT-24-FEB-22</t>
  </si>
  <si>
    <t>COROMANDEL INTERNATIONAL LTD.-FUT-24-FEB-22</t>
  </si>
  <si>
    <t>DABUR INDIA LTD.-FUT-24-FEB-22</t>
  </si>
  <si>
    <t>DEEPAK NITRITE LTD.-FUT-24-FEB-22</t>
  </si>
  <si>
    <t>DIVI LABORATORIES LTD.-FUT-24-FEB-22</t>
  </si>
  <si>
    <t>DIXON TECHNOLOGIES (INDIA) LTD.-FUT-24-FEB-22</t>
  </si>
  <si>
    <t>DLF LTD.-FUT-24-FEB-22</t>
  </si>
  <si>
    <t>DR REDDYs LABORATORIES LTD.-FUT-24-FEB-22</t>
  </si>
  <si>
    <t>EICHER MOTORS LTD.-FUT-24-FEB-22</t>
  </si>
  <si>
    <t>ESCORTS LTD.-FUT-24-FEB-22</t>
  </si>
  <si>
    <t>EXIDE INDUSTRIES LTD.-FUT-24-FEB-22</t>
  </si>
  <si>
    <t>FEDERAL BANK LTD.-FUT-24-FEB-22</t>
  </si>
  <si>
    <t>GLENMARK PHARMACEUTICALS LTD.-FUT-24-FEB-22</t>
  </si>
  <si>
    <t>GODREJ CONSUMER PRODUCTS LTD.-FUT-24-FEB-22</t>
  </si>
  <si>
    <t>GODREJ PROPERTIES LTD.-FUT-24-FEB-22</t>
  </si>
  <si>
    <t>GRANULES INDIA LTD.-FUT-24-FEB-22</t>
  </si>
  <si>
    <t>GRASIM INDUSTRIES LTD.-FUT-24-FEB-22</t>
  </si>
  <si>
    <t>GUJARAT GAS LTD.-FUT-24-FEB-22</t>
  </si>
  <si>
    <t>HAVELLS INDIA LTD.-FUT-24-FEB-22</t>
  </si>
  <si>
    <t>HCL TECHNOLOGIES LTD.-FUT-24-FEB-22</t>
  </si>
  <si>
    <t>HDFC ASSET MANAGEMENT COMPANY LTD.-FUT-24-FEB-22</t>
  </si>
  <si>
    <t>HDFC BANK LTD.-FUT-24-FEB-22</t>
  </si>
  <si>
    <t>HDFC LIFE INSURANCE CO. LTD.-FUT-24-FEB-22</t>
  </si>
  <si>
    <t>HERO MOTOCORP LTD.-FUT-24-FEB-22</t>
  </si>
  <si>
    <t>HINDUSTAN PETROLEUM CORPORATION LTD.-FUT-24-FEB-22</t>
  </si>
  <si>
    <t>HINDUSTAN UNILEVER LTD.-FUT-24-FEB-22</t>
  </si>
  <si>
    <t>HOUSING DEVELOPMENT FINANCE CORPORATION LTD.-FUT-24-FEB-22</t>
  </si>
  <si>
    <t>ICICI BANK LTD.-FUT-24-FEB-22</t>
  </si>
  <si>
    <t>ICICI LOMBARD GENERAL INSURANCE CO. LTD.-FUT-24-FEB-22</t>
  </si>
  <si>
    <t>ICICI PRUDENTIAL LIFE INSURANCE COMPANY LTD.-FUT-24-FEB-22</t>
  </si>
  <si>
    <t>IDFC  LTD.-FUT-24-FEB-22</t>
  </si>
  <si>
    <t>IDFC FIRST BANK LTD.-FUT-24-FEB-22</t>
  </si>
  <si>
    <t>INDIA CEMENTS LTD.-FUT-24-FEB-22</t>
  </si>
  <si>
    <t>INDIABULLS HOUSING FINANCE LTD.-FUT-24-FEB-22</t>
  </si>
  <si>
    <t>INDIAN ENERGY EXCHANGE LTD.-FUT-24-FEB-22</t>
  </si>
  <si>
    <t>INDIAN HOTELS CO. LTD.-FUT-24-FEB-22</t>
  </si>
  <si>
    <t>INDIAN RAILWAY CATERING AND TOURISM CORPORATION LTD.-FUT-24-FEB-22</t>
  </si>
  <si>
    <t>INDRAPRASTHA GAS LTD.-FUT-24-FEB-22</t>
  </si>
  <si>
    <t>INDUSIND BANK LTD.-FUT-24-FEB-22</t>
  </si>
  <si>
    <t>INFO EDGE (INDIA) LTD.-FUT-24-FEB-22</t>
  </si>
  <si>
    <t>INTERGLOBE AVIATION LTD.-FUT-24-FEB-22</t>
  </si>
  <si>
    <t>IPCA LABORATORIES LTD.-FUT-24-FEB-22</t>
  </si>
  <si>
    <t>ITC LTD.-FUT-24-FEB-22</t>
  </si>
  <si>
    <t>JINDAL STEEL &amp; POWER LTD.-FUT-24-FEB-22</t>
  </si>
  <si>
    <t>JSW STEEL LTD.-FUT-24-FEB-22</t>
  </si>
  <si>
    <t>JUBILANT FOODWORKS LTD.-FUT-24-FEB-22</t>
  </si>
  <si>
    <t>KOTAK MAHINDRA BANK LTD.-FUT-24-FEB-22</t>
  </si>
  <si>
    <t>L&amp;T FINANCE HOLDINGS LTD.-FUT-24-FEB-22</t>
  </si>
  <si>
    <t>L&amp;T TECHNOLOGY SERVICES LTD.-FUT-24-FEB-22</t>
  </si>
  <si>
    <t>LARSEN &amp; TOUBRO INFOTECH LTD.-FUT-24-FEB-22</t>
  </si>
  <si>
    <t>LARSEN &amp; TOUBRO LTD.-FUT-24-FEB-22</t>
  </si>
  <si>
    <t>LIC HOUSING FINANCE LTD.-FUT-24-FEB-22</t>
  </si>
  <si>
    <t>LUPIN LTD.-FUT-24-FEB-22</t>
  </si>
  <si>
    <t>MAHANAGAR GAS LTD.-FUT-24-FEB-22</t>
  </si>
  <si>
    <t>MAHINDRA &amp; MAHINDRA LTD.-FUT-24-FEB-22</t>
  </si>
  <si>
    <t>MAHINDRA AND MAHINDRA FINANCIAL SERVICES LTD.-FUT-24-FEB-22</t>
  </si>
  <si>
    <t>MANAPPURAM FINANCE LTD.-FUT-24-FEB-22</t>
  </si>
  <si>
    <t>MARICO LTD.-FUT-24-FEB-22</t>
  </si>
  <si>
    <t>MINDTREE LTD.-FUT-24-FEB-22</t>
  </si>
  <si>
    <t>MPHASIS LTD.-FUT-24-FEB-22</t>
  </si>
  <si>
    <t>MRF LTD.-FUT-24-FEB-22</t>
  </si>
  <si>
    <t>MULTI COMMODITY EXCHANGE OF IND LTD.-FUT-24-FEB-22</t>
  </si>
  <si>
    <t>MUTHOOT FINANCE LTD.-FUT-24-FEB-22</t>
  </si>
  <si>
    <t>NATIONAL ALUMINIUM CO. LTD.-FUT-24-FEB-22</t>
  </si>
  <si>
    <t>NESTLE INDIA LTD.-FUT-24-FEB-22</t>
  </si>
  <si>
    <t>NMDC LTD.-FUT-24-FEB-22</t>
  </si>
  <si>
    <t>ORACLE FINANCIALS SERVICES SOFT LTD.-FUT-24-FEB-22</t>
  </si>
  <si>
    <t>PERSISTENT SYSTEMS LTD.-FUT-24-FEB-22</t>
  </si>
  <si>
    <t>PI INDUSTRIES LTD.-FUT-24-FEB-22</t>
  </si>
  <si>
    <t>PIDILITE INDUSTRIES  LTD.-FUT-24-FEB-22</t>
  </si>
  <si>
    <t>POLYCAB INDIA LTD.-FUT-24-FEB-22</t>
  </si>
  <si>
    <t>POWER FINANCE CORPORATION  LTD.-FUT-24-FEB-22</t>
  </si>
  <si>
    <t>POWER GRID CORPORATION OF INDIA LTD.-FUT-24-FEB-22</t>
  </si>
  <si>
    <t>PUNJAB NATIONAL BANK-FUT-24-FEB-22</t>
  </si>
  <si>
    <t>PVR LTD.-FUT-24-FEB-22</t>
  </si>
  <si>
    <t>RBL BANK LTD.-FUT-24-FEB-22</t>
  </si>
  <si>
    <t>REC LTD.-FUT-24-FEB-22</t>
  </si>
  <si>
    <t>RELIANCE INDUSTRIES LTD.-FUT-24-FEB-22</t>
  </si>
  <si>
    <t>SBI CARDS AND PAYMENT SERVICES LTD.-FUT-24-FEB-22</t>
  </si>
  <si>
    <t>SBI LIFE INSURANCE COMPANY LTD.-FUT-24-FEB-22</t>
  </si>
  <si>
    <t>SHREE CEMENT LTD.-FUT-24-FEB-22</t>
  </si>
  <si>
    <t>SHRIRAM TRANSPORT FINANCE CO LTD.-FUT-24-FEB-22</t>
  </si>
  <si>
    <t>SIEMENS LTD.-FUT-24-FEB-22</t>
  </si>
  <si>
    <t>SRF LTD.-FUT-24-FEB-22</t>
  </si>
  <si>
    <t>STATE BANK OF INDIA-FUT-24-FEB-22</t>
  </si>
  <si>
    <t>STEEL AUTHORITY INDIA LTD.-FUT-24-FEB-22</t>
  </si>
  <si>
    <t>SUN PHARMACEUTICAL INDUSTRIES LTD.-FUT-24-FEB-22</t>
  </si>
  <si>
    <t>SUN TV NETWORK LTD.-FUT-24-FEB-22</t>
  </si>
  <si>
    <t>TATA CHEMICALS LTD.-FUT-24-FEB-22</t>
  </si>
  <si>
    <t>TATA COMMUNICATIONS LTD.-FUT-24-FEB-22</t>
  </si>
  <si>
    <t>TATA CONSULTANCY SERVICES LTD.-FUT-24-FEB-22</t>
  </si>
  <si>
    <t>TATA CONSUMER PRODUCTS LTD.-FUT-24-FEB-22</t>
  </si>
  <si>
    <t>TATA MOTORS LTD.-FUT-24-FEB-22</t>
  </si>
  <si>
    <t>TATA POWER COMPANY LTD.-FUT-24-FEB-22</t>
  </si>
  <si>
    <t>TATA STEEL LTD.-FUT-24-FEB-22</t>
  </si>
  <si>
    <t>TECH MAHINDRA LTD.-FUT-24-FEB-22</t>
  </si>
  <si>
    <t>THE RAMCO CEMENTS LTD.-FUT-24-FEB-22</t>
  </si>
  <si>
    <t>TITAN COMPANY LTD.-FUT-24-FEB-22</t>
  </si>
  <si>
    <t>TRENT LTD.-FUT-24-FEB-22</t>
  </si>
  <si>
    <t>ULTRATECH CEMENT LTD.-FUT-24-FEB-22</t>
  </si>
  <si>
    <t>UNITED SPIRITS LTD.-FUT-24-FEB-22</t>
  </si>
  <si>
    <t>UPL LTD.-FUT-24-FEB-22</t>
  </si>
  <si>
    <t>VEDANTA LTD.-FUT-24-FEB-22</t>
  </si>
  <si>
    <t>VODAFONE IDEA LTD.-FUT-24-FEB-22</t>
  </si>
  <si>
    <t>ZEE ENTERTAINMENT ENTERPRISES LTD.-FUT-24-FEB-22</t>
  </si>
  <si>
    <t>Total exposure due to futures ( hedging positions) as a % age of net assets:</t>
  </si>
  <si>
    <t>Total Number of Contracts where stock futures were Bought :</t>
  </si>
  <si>
    <t xml:space="preserve"> Nos. </t>
  </si>
  <si>
    <t>ADANI PORTS AND SPECIAL ECONOMIC ZONE LTD.JAN2022FUT</t>
  </si>
  <si>
    <t>AMARA RAJA BATTERIES LTD.JAN2022FUT</t>
  </si>
  <si>
    <t>AMBUJA CEMENTS LTD.JAN2022FUT</t>
  </si>
  <si>
    <t>AU SMALL FINANCE BANK LTD.JAN2022FUT</t>
  </si>
  <si>
    <t>AXIS BANK LTD.JAN2022FUT</t>
  </si>
  <si>
    <t>BAJAJ FINSERV LTD.JAN2022FUT</t>
  </si>
  <si>
    <t>BAJAJ FINANCE LTD.JAN2022FUT</t>
  </si>
  <si>
    <t>BANDHAN BANK LTD.JAN2022FUT</t>
  </si>
  <si>
    <t>BHARAT ELECTRONICS LTD.JAN2022FUT</t>
  </si>
  <si>
    <t>BERGER PAINTS INDIA LTD.JAN2022FUT</t>
  </si>
  <si>
    <t>BHARTI AIRTEL LTD.JAN2022FUT</t>
  </si>
  <si>
    <t>CADILA HEALTHCARE LTD.JAN2022FUT</t>
  </si>
  <si>
    <t>CAN FIN HOMES LTD.JAN2022FUT</t>
  </si>
  <si>
    <t>CIPLA LTD.JAN2022FUT</t>
  </si>
  <si>
    <t>COAL INDIA LTD.JAN2022FUT</t>
  </si>
  <si>
    <t>COLGATE-PALMOLIVE INDIA LTD.JAN2022FUT</t>
  </si>
  <si>
    <t>CITY UNION BANK LTD.JAN2022FUT</t>
  </si>
  <si>
    <t>DABUR INDIA LTD.JAN2022FUT</t>
  </si>
  <si>
    <t>DIVI LABORATORIES LTD.JAN2022FUT</t>
  </si>
  <si>
    <t>EICHER MOTORS LTD.JAN2022FUT</t>
  </si>
  <si>
    <t>FEDERAL BANK LTD.JAN2022FUT</t>
  </si>
  <si>
    <t>GAIL ( INDIA ) LTD.JAN2022FUT</t>
  </si>
  <si>
    <t>GLENMARK PHARMACEUTICALS LTD.JAN2022FUT</t>
  </si>
  <si>
    <t>HOUSING DEVELOPMENT FINANCE CORPORATION LTD.JAN2022FUT</t>
  </si>
  <si>
    <t>HERO MOTOCORP LTD.JAN2022FUT</t>
  </si>
  <si>
    <t>HINDUSTAN UNILEVER LTD.JAN2022FUT</t>
  </si>
  <si>
    <t>INDIAN HOTELS CO. LTD.JAN2022FUT</t>
  </si>
  <si>
    <t>IPCA LABORATORIES LTD.JAN2022FUT</t>
  </si>
  <si>
    <t>INDUSIND BANK LTD.JAN2022FUT</t>
  </si>
  <si>
    <t>ICICI LOMBARD GENERAL INSURANCE CO. LTD.JAN2022FUT</t>
  </si>
  <si>
    <t>IDFC FIRST BANK LTD.JAN2022FUT</t>
  </si>
  <si>
    <t>INTERGLOBE AVIATION LTD.JAN2022FUT</t>
  </si>
  <si>
    <t>INFOSYS LTD.JAN2022FUT</t>
  </si>
  <si>
    <t>INDIAN RAILWAY CATERING AND TOURISM CORPORATION LTD.JAN2022FUT</t>
  </si>
  <si>
    <t>ITC LTD.JAN2022FUT</t>
  </si>
  <si>
    <t>JSW STEEL LTD.JAN2022FUT</t>
  </si>
  <si>
    <t>JUBILANT FOODWORKS LTD.JAN2022FUT</t>
  </si>
  <si>
    <t>KOTAK MAHINDRA BANK LTD.JAN2022FUT</t>
  </si>
  <si>
    <t>LAURUS LABS LTD.JAN2022FUT</t>
  </si>
  <si>
    <t>LARSEN &amp; TOUBRO INFOTECH LTD.JAN2022FUT</t>
  </si>
  <si>
    <t>L&amp;T TECHNOLOGY SERVICES LTD.JAN2022FUT</t>
  </si>
  <si>
    <t>LUPIN LTD.JAN2022FUT</t>
  </si>
  <si>
    <t>MAHINDRA AND MAHINDRA FINANCIAL SERVICES LTD.JAN2022FUT</t>
  </si>
  <si>
    <t>MAHINDRA &amp; MAHINDRA LTD.JAN2022FUT</t>
  </si>
  <si>
    <t>MANAPPURAM FINANCE LTD.JAN2022FUT</t>
  </si>
  <si>
    <t>MARICO LTD.JAN2022FUT</t>
  </si>
  <si>
    <t>UNITED SPIRITS LTD.JAN2022FUT</t>
  </si>
  <si>
    <t>MAHANAGAR GAS LTD.JAN2022FUT</t>
  </si>
  <si>
    <t>MPHASIS LTD.JAN2022FUT</t>
  </si>
  <si>
    <t>MRF LTD.JAN2022FUT</t>
  </si>
  <si>
    <t>MUTHOOT FINANCE LTD.JAN2022FUT</t>
  </si>
  <si>
    <t>INFO EDGE (INDIA) LTD.JAN2022FUT</t>
  </si>
  <si>
    <t>OIL &amp; NATURAL GAS CO.JAN2022FUT</t>
  </si>
  <si>
    <t>ADITYA BIRLA FASHION &amp; RETAIL LTD.JAN2022FUT</t>
  </si>
  <si>
    <t>PETRONET LNG LTD.JAN2022FUT</t>
  </si>
  <si>
    <t>PVR LTD.JAN2022FUT</t>
  </si>
  <si>
    <t>RBL BANK LTD.JAN2022FUT</t>
  </si>
  <si>
    <t>SBI LIFE INSURANCE COMPANY LTD.JAN2022FUT</t>
  </si>
  <si>
    <t>SBI CARDS AND PAYMENT SERVICES LTD.JAN2022FUT</t>
  </si>
  <si>
    <t>SHREE CEMENT LTD.JAN2022FUT</t>
  </si>
  <si>
    <t>SUN PHARMACEUTICAL INDUSTRIES LTD.JAN2022FUT</t>
  </si>
  <si>
    <t>TATA CHEMICALS LTD.JAN2022FUT</t>
  </si>
  <si>
    <t>TATA CONSUMER PRODUCTS LTD.JAN2022FUT</t>
  </si>
  <si>
    <t>TATA STEEL LTD.JAN2022FUT</t>
  </si>
  <si>
    <t>TITAN COMPANY LTD.JAN2022FUT</t>
  </si>
  <si>
    <t>TORRENT PHARMACEUTICALS LTD.JAN2022FUT</t>
  </si>
  <si>
    <t>ULTRATECH CEMENT LTD.JAN2022FUT</t>
  </si>
  <si>
    <t xml:space="preserve">For the period ended 31st January 2022 the following for hedging transactions through futures which have been squared off/expired </t>
  </si>
  <si>
    <t>ASTRAL LTD. (ERSTWHILE ASTRAL POLY TECHNIK LTD.)FEB2022FUT</t>
  </si>
  <si>
    <t>ASTRAL LTD. (ERSTWHILE ASTRAL POLY TECHNIK LTD.)JAN2022FUT</t>
  </si>
  <si>
    <t>AARTI INDUSTRIES LTD.JAN2022FUT</t>
  </si>
  <si>
    <t>ACC LTD.JAN2022FUT</t>
  </si>
  <si>
    <t>ADANI ENTERPRISES LTD.FEB2022FUT</t>
  </si>
  <si>
    <t>ADANI ENTERPRISES LTD.JAN2022FUT</t>
  </si>
  <si>
    <t>ALKEM LABORATORIES LTD.JAN2022FUT</t>
  </si>
  <si>
    <t>APOLLO HOSPITALS ENTERPRISE LTD.FEB2022FUT</t>
  </si>
  <si>
    <t>APOLLO HOSPITALS ENTERPRISE LTD.JAN2022FUT</t>
  </si>
  <si>
    <t>APOLLO TYRES LTD.FEB2022FUT</t>
  </si>
  <si>
    <t>APOLLO TYRES LTD.JAN2022FUT</t>
  </si>
  <si>
    <t>ASHOK LEYLAND LTD.FEB2022FUT</t>
  </si>
  <si>
    <t>ASHOK LEYLAND LTD.JAN2022FUT</t>
  </si>
  <si>
    <t>ASIAN PAINTS (INDIA) LTD.JAN2022FUT</t>
  </si>
  <si>
    <t>AUROBINDO PHARMA LTD.JAN2022FUT</t>
  </si>
  <si>
    <t>AXIS BANK LTD.FEB2022FUT</t>
  </si>
  <si>
    <t>BAJAJ AUTO LTD.FEB2022FUT</t>
  </si>
  <si>
    <t>BAJAJ AUTO LTD.JAN2022FUT</t>
  </si>
  <si>
    <t>BAJAJ FINSERV LTD.FEB2022FUT</t>
  </si>
  <si>
    <t>BAJAJ FINANCE LTD.FEB2022FUT</t>
  </si>
  <si>
    <t>BALKRISHNA INDUSTRIES LTD.JAN2022FUT</t>
  </si>
  <si>
    <t>BANK OF BARODAFEB2022FUT</t>
  </si>
  <si>
    <t>BANK OF BARODAJAN2022FUT</t>
  </si>
  <si>
    <t>BATA INDIA LTD.FEB2022FUT</t>
  </si>
  <si>
    <t>BATA INDIA LTD.JAN2022FUT</t>
  </si>
  <si>
    <t>BHARAT FORGE LTD.JAN2022FUT</t>
  </si>
  <si>
    <t>BHARTI AIRTEL LTD.FEB2022FUT</t>
  </si>
  <si>
    <t>BHARAT HEAVY ELECTRICALS LTD.FEB2022FUT</t>
  </si>
  <si>
    <t>BHARAT HEAVY ELECTRICALS LTD.JAN2022FUT</t>
  </si>
  <si>
    <t>BIOCON LTD.FEB2022FUT</t>
  </si>
  <si>
    <t>BIOCON LTD.JAN2022FUT</t>
  </si>
  <si>
    <t>BHARAT PETROLEUM CORPORATION LTD.JAN2022FUT</t>
  </si>
  <si>
    <t>BRITANNIA INDUSTRIES LTD.FEB2022FUT</t>
  </si>
  <si>
    <t>BRITANNIA INDUSTRIES LTD.JAN2022FUT</t>
  </si>
  <si>
    <t>COROMANDEL INTERNATIONAL LTD.JAN2022FUT</t>
  </si>
  <si>
    <t>CADILA HEALTHCARE LTD.FEB2022FUT</t>
  </si>
  <si>
    <t>CANARA BANKFEB2022FUT</t>
  </si>
  <si>
    <t>CANARA BANKJAN2022FUT</t>
  </si>
  <si>
    <t>CAN FIN HOMES LTD.FEB2022FUT</t>
  </si>
  <si>
    <t>CHOLAMANDALAM INVESTMENT &amp; FINANCE CO LTD.JAN2022FUT</t>
  </si>
  <si>
    <t>CIPLA LTD.FEB2022FUT</t>
  </si>
  <si>
    <t>COLGATE-PALMOLIVE INDIA LTD.FEB2022FUT</t>
  </si>
  <si>
    <t>CONTAINER CORPORATION OF INDIA LTD.FEB2022FUT</t>
  </si>
  <si>
    <t>CONTAINER CORPORATION OF INDIA LTD.JAN2022FUT</t>
  </si>
  <si>
    <t>CITY UNION BANK LTD.FEB2022FUT</t>
  </si>
  <si>
    <t>DIXON TECHNOLOGIES (INDIA) LTD.JAN2022FUT</t>
  </si>
  <si>
    <t>DEEPAK NITRITE LTD.FEB2022FUT</t>
  </si>
  <si>
    <t>DEEPAK NITRITE LTD.JAN2022FUT</t>
  </si>
  <si>
    <t>DIVI LABORATORIES LTD.FEB2022FUT</t>
  </si>
  <si>
    <t>DLF LTD.FEB2022FUT</t>
  </si>
  <si>
    <t>DLF LTD.JAN2022FUT</t>
  </si>
  <si>
    <t>DR REDDYs LABORATORIES LTD.FEB2022FUT</t>
  </si>
  <si>
    <t>DR REDDYs LABORATORIES LTD.JAN2022FUT</t>
  </si>
  <si>
    <t>EICHER MOTORS LTD.FEB2022FUT</t>
  </si>
  <si>
    <t>ESCORTS LTD.JAN2022FUT</t>
  </si>
  <si>
    <t>EXIDE INDUSTRIES LTD.JAN2022FUT</t>
  </si>
  <si>
    <t>FEDERAL BANK LTD.FEB2022FUT</t>
  </si>
  <si>
    <t>GUJ NARMADA VALLEY FER. &amp; CHEM. LTD.FEB2022FUT</t>
  </si>
  <si>
    <t>GUJ NARMADA VALLEY FER. &amp; CHEM. LTD.JAN2022FUT</t>
  </si>
  <si>
    <t>GUJARAT STATE PETRONET LTD.FEB2022FUT</t>
  </si>
  <si>
    <t>GUJARAT STATE PETRONET LTD.JAN2022FUT</t>
  </si>
  <si>
    <t>GODREJ PROPERTIES LTD.FEB2022FUT</t>
  </si>
  <si>
    <t>GODREJ PROPERTIES LTD.JAN2022FUT</t>
  </si>
  <si>
    <t>GLENMARK PHARMACEUTICALS LTD.FEB2022FUT</t>
  </si>
  <si>
    <t>GODREJ CONSUMER PRODUCTS LTD.JAN2022FUT</t>
  </si>
  <si>
    <t>GRANULES INDIA LTD.JAN2022FUT</t>
  </si>
  <si>
    <t>GRASIM INDUSTRIES LTD.FEB2022FUT</t>
  </si>
  <si>
    <t>GRASIM INDUSTRIES LTD.JAN2022FUT</t>
  </si>
  <si>
    <t>HDFC BANK LTD.FEB2022FUT</t>
  </si>
  <si>
    <t>HDFC BANK LTD.JAN2022FUT</t>
  </si>
  <si>
    <t>HAVELLS INDIA LTD.JAN2022FUT</t>
  </si>
  <si>
    <t>HCL TECHNOLOGIES LTD.JAN2022FUT</t>
  </si>
  <si>
    <t>HDFC ASSET MANAGEMENT COMPANY LTD.FEB2022FUT</t>
  </si>
  <si>
    <t>HDFC ASSET MANAGEMENT COMPANY LTD.JAN2022FUT</t>
  </si>
  <si>
    <t>HDFC LIFE INSURANCE CO. LTD.JAN2022FUT</t>
  </si>
  <si>
    <t>HERO MOTOCORP LTD.FEB2022FUT</t>
  </si>
  <si>
    <t>HINDALCO INDUSTRIES LTD.FEB2022FUT</t>
  </si>
  <si>
    <t>HINDALCO INDUSTRIES LTD.JAN2022FUT</t>
  </si>
  <si>
    <t>HINDUSTAN PETROLEUM CORPORATION LTD.JAN2022FUT</t>
  </si>
  <si>
    <t>INDUSIND BANK LTD.FEB2022FUT</t>
  </si>
  <si>
    <t>INDIAMART INTERMESH LTD.JAN2022FUT</t>
  </si>
  <si>
    <t>INDIAN ENERGY EXCHANGE LTD.FEB2022FUT</t>
  </si>
  <si>
    <t>INDIAN ENERGY EXCHANGE LTD.JAN2022FUT</t>
  </si>
  <si>
    <t>INDIABULLS HOUSING FINANCE LTD.JAN2022FUT</t>
  </si>
  <si>
    <t>ICICI BANK LTD.JAN2022FUT</t>
  </si>
  <si>
    <t>ICICI LOMBARD GENERAL INSURANCE CO. LTD.FEB2022FUT</t>
  </si>
  <si>
    <t>ICICI PRUDENTIAL LIFE INSURANCE COMPANY LTD.JAN2022FUT</t>
  </si>
  <si>
    <t>VODAFONE IDEA LTD.JAN2022FUT</t>
  </si>
  <si>
    <t>INDRAPRASTHA GAS LTD.FEB2022FUT</t>
  </si>
  <si>
    <t>INDRAPRASTHA GAS LTD.JAN2022FUT</t>
  </si>
  <si>
    <t>INDIA CEMENTS LTD.JAN2022FUT</t>
  </si>
  <si>
    <t>INDUS TOWERS LTD.JAN2022FUT</t>
  </si>
  <si>
    <t>INDIAN OIL CORPORATION LTD.JAN2022FUT</t>
  </si>
  <si>
    <t>JSW STEEL LTD.FEB2022FUT</t>
  </si>
  <si>
    <t>JINDAL STEEL &amp; POWER LTD.FEB2022FUT</t>
  </si>
  <si>
    <t>JINDAL STEEL &amp; POWER LTD.JAN2022FUT</t>
  </si>
  <si>
    <t>JUBILANT FOODWORKS LTD.FEB2022FUT</t>
  </si>
  <si>
    <t>KOTAK MAHINDRA BANK LTD.FEB2022FUT</t>
  </si>
  <si>
    <t>BIRLASOFT LTD.JAN2022FUT</t>
  </si>
  <si>
    <t>L&amp;T FINANCE HOLDINGS LTD.FEB2022FUT</t>
  </si>
  <si>
    <t>L&amp;T FINANCE HOLDINGS LTD.JAN2022FUT</t>
  </si>
  <si>
    <t>DR. LAL PATH LABS LTD.JAN2022FUT</t>
  </si>
  <si>
    <t>LIC HOUSING FINANCE LTD.JAN2022FUT</t>
  </si>
  <si>
    <t>LARSEN &amp; TOUBRO INFOTECH LTD.FEB2022FUT</t>
  </si>
  <si>
    <t>LARSEN &amp; TOUBRO LTD.FEB2022FUT</t>
  </si>
  <si>
    <t>LARSEN &amp; TOUBRO LTD.JAN2022FUT</t>
  </si>
  <si>
    <t>L&amp;T TECHNOLOGY SERVICES LTD.FEB2022FUT</t>
  </si>
  <si>
    <t>LUPIN LTD.FEB2022FUT</t>
  </si>
  <si>
    <t>MAHINDRA AND MAHINDRA FINANCIAL SERVICES LTD.FEB2022FUT</t>
  </si>
  <si>
    <t>MAHINDRA &amp; MAHINDRA LTD.FEB2022FUT</t>
  </si>
  <si>
    <t>MARUTI SUZUKI INDIA LTD.FEB2022FUT</t>
  </si>
  <si>
    <t>MARUTI SUZUKI INDIA LTD.JAN2022FUT</t>
  </si>
  <si>
    <t>UNITED SPIRITS LTD.FEB2022FUT</t>
  </si>
  <si>
    <t>MULTI COMMODITY EXCHANGE OF IND LTD.FEB2022FUT</t>
  </si>
  <si>
    <t>MULTI COMMODITY EXCHANGE OF IND LTD.JAN2022FUT</t>
  </si>
  <si>
    <t>MAX FINANCIAL SERVICES LTD.FEB2022FUT</t>
  </si>
  <si>
    <t>MAX FINANCIAL SERVICES LTD.JAN2022FUT</t>
  </si>
  <si>
    <t>MINDTREE LTD.FEB2022FUT</t>
  </si>
  <si>
    <t>MINDTREE LTD.JAN2022FUT</t>
  </si>
  <si>
    <t>NATIONAL ALUMINIUM CO. LTD.JAN2022FUT</t>
  </si>
  <si>
    <t>INFO EDGE (INDIA) LTD.FEB2022FUT</t>
  </si>
  <si>
    <t>NESTLE INDIA LTD.FEB2022FUT</t>
  </si>
  <si>
    <t>NESTLE INDIA LTD.JAN2022FUT</t>
  </si>
  <si>
    <t>NMDC LTD.JAN2022FUT</t>
  </si>
  <si>
    <t>ORACLE FINANCIALS SERVICES SOFT LTD.JAN2022FUT</t>
  </si>
  <si>
    <t>PERSISTENT SYSTEMS LTD.FEB2022FUT</t>
  </si>
  <si>
    <t>PERSISTENT SYSTEMS LTD.JAN2022FUT</t>
  </si>
  <si>
    <t>PI INDUSTRIES LTD.JAN2022FUT</t>
  </si>
  <si>
    <t>POLYCAB INDIA LTD.JAN2022FUT</t>
  </si>
  <si>
    <t>PAGE INDUSTRIES LTD.JAN2022FUT</t>
  </si>
  <si>
    <t>POWER FINANCE CORPORATION  LTD.JAN2022FUT</t>
  </si>
  <si>
    <t>PIDILITE INDUSTRIES  LTD.JAN2022FUT</t>
  </si>
  <si>
    <t>PUNJAB NATIONAL BANKFEB2022FUT</t>
  </si>
  <si>
    <t>PUNJAB NATIONAL BANKJAN2022FUT</t>
  </si>
  <si>
    <t>POWER GRID CORPORATION OF INDIA LTD.JAN2022FUT</t>
  </si>
  <si>
    <t>PVR LTD.FEB2022FUT</t>
  </si>
  <si>
    <t>THE RAMCO CEMENTS LTD.FEB2022FUT</t>
  </si>
  <si>
    <t>THE RAMCO CEMENTS LTD.JAN2022FUT</t>
  </si>
  <si>
    <t>REC LTD.JAN2022FUT</t>
  </si>
  <si>
    <t>RELIANCE INDUSTRIES LTD.FEB2022FUT</t>
  </si>
  <si>
    <t>RELIANCE INDUSTRIES LTD.JAN2022FUT</t>
  </si>
  <si>
    <t>SBI LIFE INSURANCE COMPANY LTD.FEB2022FUT</t>
  </si>
  <si>
    <t>SBI CARDS AND PAYMENT SERVICES LTD.FEB2022FUT</t>
  </si>
  <si>
    <t>STEEL AUTHORITY INDIA LTD.JAN2022FUT</t>
  </si>
  <si>
    <t>STATE BANK OF INDIAFEB2022FUT</t>
  </si>
  <si>
    <t>STATE BANK OF INDIAJAN2022FUT</t>
  </si>
  <si>
    <t>SIEMENS LTD.FEB2022FUT</t>
  </si>
  <si>
    <t>SIEMENS LTD.JAN2022FUT</t>
  </si>
  <si>
    <t>SRF LTD.FEB2022FUT</t>
  </si>
  <si>
    <t>SRF LTD.JAN2022FUT</t>
  </si>
  <si>
    <t>SHRIRAM TRANSPORT FINANCE CO LTD.FEB2022FUT</t>
  </si>
  <si>
    <t>SHRIRAM TRANSPORT FINANCE CO LTD.JAN2022FUT</t>
  </si>
  <si>
    <t>SUN TV NETWORK LTD.JAN2022FUT</t>
  </si>
  <si>
    <t>TATA CHEMICALS LTD.FEB2022FUT</t>
  </si>
  <si>
    <t>TATA COMMUNICATIONS LTD.FEB2022FUT</t>
  </si>
  <si>
    <t>TATA COMMUNICATIONS LTD.JAN2022FUT</t>
  </si>
  <si>
    <t>TATA CONSUMER PRODUCTS LTD.FEB2022FUT</t>
  </si>
  <si>
    <t>TATA MOTORS LTD.JAN2022FUT</t>
  </si>
  <si>
    <t>TATA POWER COMPANY LTD.JAN2022FUT</t>
  </si>
  <si>
    <t>TATA STEEL LTD.FEB2022FUT</t>
  </si>
  <si>
    <t>TATA CONSULTANCY SERVICES LTD.FEB2022FUT</t>
  </si>
  <si>
    <t>TATA CONSULTANCY SERVICES LTD.JAN2022FUT</t>
  </si>
  <si>
    <t>TECH MAHINDRA LTD.JAN2022FUT</t>
  </si>
  <si>
    <t>TRENT LTD.JAN2022FUT</t>
  </si>
  <si>
    <t>ULTRATECH CEMENT LTD.FEB2022FUT</t>
  </si>
  <si>
    <t>UPL LTD.JAN2022FUT</t>
  </si>
  <si>
    <t>VEDANTA LTD.JAN2022FUT</t>
  </si>
  <si>
    <t>WIPRO LTD.JAN2022FUT</t>
  </si>
  <si>
    <t>ZEE ENTERTAINMENT ENTERPRISES LTD.FEB2022FUT</t>
  </si>
  <si>
    <t>ZEE ENTERTAINMENT ENTERPRISES LTD.JAN2022FUT</t>
  </si>
  <si>
    <t>Total Number of Contracts where stock futures were sold :</t>
  </si>
  <si>
    <t>Gross Notional Value of Contracts where stock futures were Bought :</t>
  </si>
  <si>
    <t xml:space="preserve"> Rs. </t>
  </si>
  <si>
    <t>Gross Notional Value of Contracts where stock futures were Sold :</t>
  </si>
  <si>
    <t>Net Profit/(Net Loss) on all contracts combined  :</t>
  </si>
  <si>
    <t>* This reflects profit/loss only on one leg of arbitrage position. This does not reflect actual profit/loss incurred to the Scheme.</t>
  </si>
  <si>
    <t xml:space="preserve">Other than Hedging positions through futures as on </t>
  </si>
  <si>
    <t>Long/Short (Units)</t>
  </si>
  <si>
    <t xml:space="preserve">Total exposure due to futures (non hedging positions) as a %age of net assets </t>
  </si>
  <si>
    <t>Total Number of Contracts where stock futures  were bought :</t>
  </si>
  <si>
    <t>Nos.</t>
  </si>
  <si>
    <t>Gross Notional Value of Contracts where stock futures were bought:</t>
  </si>
  <si>
    <t>Rs.</t>
  </si>
  <si>
    <t>Gross Notional Value of Contracts where stock futures were sold:</t>
  </si>
  <si>
    <t>Net Profit/(Net Loss) on all contracts combined  (Rs):</t>
  </si>
  <si>
    <t>HINDUSTAN UNILEVER LTD.FEB2022FUT</t>
  </si>
  <si>
    <t>TECH MAHINDRA LTD.FEB2022FUT</t>
  </si>
  <si>
    <t>Total Number of Contracts where stock futures were Sold :</t>
  </si>
  <si>
    <t>Net Profit/(Net Loss) on all contracts combined :</t>
  </si>
  <si>
    <t>@</t>
  </si>
  <si>
    <t>Total Number of Contracts where  futures  were bought :</t>
  </si>
  <si>
    <t>Total Number of Contracts where  futures were sold :</t>
  </si>
  <si>
    <t>Gross Notional Value of Contracts where  futures were bought:</t>
  </si>
  <si>
    <t>Gross Notional Value of Contracts where  futures were sold:</t>
  </si>
  <si>
    <t>@ Included in Total Margins provided in Table 'Disclosure of Funds parked in short term deposits as Margin Deposit as of 31st January 2022.</t>
  </si>
  <si>
    <t xml:space="preserve">For the period ended 31st January 2022 the following for non hedging transactions through futures which have been squared off/expired </t>
  </si>
  <si>
    <t>BANK NIFTY -FUT-FEB-22</t>
  </si>
  <si>
    <t>BANK NIFTY -FUT-JAN-22</t>
  </si>
  <si>
    <t>INDEX NIFTY JAN 2022 FUT</t>
  </si>
  <si>
    <t>Total % of Existing assets hedged through equity futures :</t>
  </si>
  <si>
    <t>No.</t>
  </si>
  <si>
    <t xml:space="preserve">^ Hedging positions through Commodity futures (ETCDs) as on </t>
  </si>
  <si>
    <t>GOLDFUTMCXAPR2022CFUT</t>
  </si>
  <si>
    <t>CRUDEOILFUMCXFEB2022CFUT</t>
  </si>
  <si>
    <t>SILVER (30 KG) COMMODITY - SILVERMCXMAR2022FUT</t>
  </si>
  <si>
    <t>SILVERMCXMAR2022FUT</t>
  </si>
  <si>
    <t>Total exposure due to commodity futures (ETCDs) (Hedging Positions)  as a % age of net assets:</t>
  </si>
  <si>
    <t xml:space="preserve">Other than Hedging positions through Commodity futures (ETCD) as on </t>
  </si>
  <si>
    <t>Long/Short (Lots)</t>
  </si>
  <si>
    <t>MCXBULLDEXMCXFEB2022CFUT</t>
  </si>
  <si>
    <t>MCXMETDEXMCXFEB2022CFUT</t>
  </si>
  <si>
    <t>SILVERMMCXAPR2022FUT</t>
  </si>
  <si>
    <t>SILVERMICMCXFEB2022FUT</t>
  </si>
  <si>
    <t>GOLDMFUTMCXFEB2022CFUT</t>
  </si>
  <si>
    <t xml:space="preserve">Total exposure due to Commodity futures (non hedging positions) as a %age of net assets </t>
  </si>
  <si>
    <t>Total Number of Contracts where Commodities futures (ETCDs) were Bought:</t>
  </si>
  <si>
    <t>ALUMINIUM (5 MT-5000 GMS) COMMODITYJAN2022CFUT</t>
  </si>
  <si>
    <t>COPPER (2500 KGS) COMMODITYJAN2022CFUT</t>
  </si>
  <si>
    <t>CRUDE OIL (100 BARRELS) COMMODITYFEB2022CFUT</t>
  </si>
  <si>
    <t>CRUDE OIL (100 BARRELS) COMMODITYJAN2022CFUT</t>
  </si>
  <si>
    <t>GOLD (1 KG-1000 GMS) COMMODITYAPR2022CFUT</t>
  </si>
  <si>
    <t>GOLD (1 KG-1000 GMS) COMMODITYFEB2022CFUT</t>
  </si>
  <si>
    <t>GOLD MINI (100 GRAMS) COMMODITYFEB2022CFUT</t>
  </si>
  <si>
    <t>MCXBULLDEXJAN2022CFUT</t>
  </si>
  <si>
    <t>MCXMETDEXFEB2022CFUT</t>
  </si>
  <si>
    <t>MCXMETDEXJAN2022CFUT</t>
  </si>
  <si>
    <t>NATURAL GAS (1250 mmBtu) COMMODITYJAN2022CFUT</t>
  </si>
  <si>
    <t>NICKEL (1500 KGS) COMMODITYJAN2022CFUT</t>
  </si>
  <si>
    <t>SILVER (30 KG) COMMODITYMAR2022FUT</t>
  </si>
  <si>
    <t>SILVER (30 KG) COMMODITYMAY2022FUT</t>
  </si>
  <si>
    <t>ZINC (5 MT-5000 GMS) COMMODITYJAN2022CFUT</t>
  </si>
  <si>
    <t>Total Number of Contracts where Commodities futures (ETCDs) were Sold:</t>
  </si>
  <si>
    <t>Gross Notional Value of Contracts where Commodities futures (ETCDs) were Bought:</t>
  </si>
  <si>
    <t>Gross Notional Value of Contracts where Commodities futures (ETCDs) were Sold:</t>
  </si>
  <si>
    <t xml:space="preserve">Other than Hedging positions through Equity futures as on </t>
  </si>
  <si>
    <t>Total Number of Contracts where futures were Bought :</t>
  </si>
  <si>
    <t>Total Number of Contracts where futures were Sold :</t>
  </si>
  <si>
    <t>Gross Notional Value of Contracts where futures were Bought:</t>
  </si>
  <si>
    <t>Gross Notional Value of Contracts where futures were Sold:</t>
  </si>
  <si>
    <t>Net Profit/(Net Loss) on all contracts combined (Rs.) :</t>
  </si>
  <si>
    <t>BHARTI AIRTEL LTD.-FUT-24-FEB-22</t>
  </si>
  <si>
    <t>INFOSYS LTD.-FUT-24-FEB-22</t>
  </si>
  <si>
    <t>MARUTI SUZUKI INDIA LTD.-FUT-24-FEB-22</t>
  </si>
  <si>
    <t>WIPRO LTD.-FUT-24-FEB-22</t>
  </si>
  <si>
    <t>COPPERMCXFEB2022CFUT</t>
  </si>
  <si>
    <t>COPPERMCXMAR2022CFUT</t>
  </si>
  <si>
    <t>CRUDEOILFUMCXMAR2022CFUT</t>
  </si>
  <si>
    <t>GOLDMFUTMCXMAR2022CFUT</t>
  </si>
  <si>
    <t>GOLDMFUTMCXAPR2022CFUT</t>
  </si>
  <si>
    <t>MCXMETDEXMCXMAR2022CFUT</t>
  </si>
  <si>
    <t>SILVERMICMCXAPR2022FUT</t>
  </si>
  <si>
    <t>SILVERMFUTMCXJUN2022CFUT</t>
  </si>
  <si>
    <t>COPPER (2500 KGS) COMMODITY - COPPERMCXMAR2022CFUT</t>
  </si>
  <si>
    <t>CRUDE OIL (100 BARRELS) COMMODITY - CRUDEOILFUMCXFEB2022CFUT</t>
  </si>
  <si>
    <t>CRUDE OIL (100 BARRELS) COMMODITY - CRUDEOILFUMCXMAR2022CFUT</t>
  </si>
  <si>
    <t>GOLD (1 KG-1000 GMS) COMMODITY - GOLDFUTMCXAPR2022CFUT</t>
  </si>
  <si>
    <t>GOLD MINI (100 GRAMS) COMMODITY - GOLDMFUTMCXFEB2022CFUT</t>
  </si>
  <si>
    <t>GOLD MINI (100 GRAMS) COMMODITY - GOLDMFUTMCXAPR2022CFUT</t>
  </si>
  <si>
    <t>GOLD MINI (100 GRAMS) COMMODITY - GOLDMFUTMCXMAR2022CFUT</t>
  </si>
  <si>
    <t>MCXBULLDEX - MCXBULLDEXMCXFEB2022CFUT</t>
  </si>
  <si>
    <t>MCXMETDEX - MCXMETDEXMCXFEB2022CFUT</t>
  </si>
  <si>
    <t>MCXMETDEX - MCXMETDEXMCXMAR2022CFUT</t>
  </si>
  <si>
    <t>SILVER MICRO (1 KGS) COMMODITY - SILVERMICMCXAPR2022FUT</t>
  </si>
  <si>
    <t>SILVER MICRO (1 KGS) COMMODITY - SILVERMICMCXFEB2022FUT</t>
  </si>
  <si>
    <t>SILVER MINI (5 KGS) COMMODITY - SILVERMMCXAPR2022FUT</t>
  </si>
  <si>
    <t>SILVER MINI (5 KGS) COMMODITY - SILVERMFUTMCXJUN2022CFUT</t>
  </si>
  <si>
    <t>COPPER (2500 KGS) COMMODITY - COPPERMCXFEB2022CFUT</t>
  </si>
  <si>
    <t>SILVER COMMODITY INDUSTRY</t>
  </si>
  <si>
    <t>CRUDE OIL COMMODITY</t>
  </si>
  <si>
    <t>CRUDE OIL</t>
  </si>
  <si>
    <t xml:space="preserve">GOLD COMMODITY </t>
  </si>
  <si>
    <t xml:space="preserve">GOLD </t>
  </si>
  <si>
    <t>GOLD COMMODITY INDUSTRY</t>
  </si>
  <si>
    <t xml:space="preserve">MCXMETDEX </t>
  </si>
  <si>
    <t>SILVER MINI (5 KGS) COMMODITY</t>
  </si>
  <si>
    <t>COPPER COMMODITY</t>
  </si>
  <si>
    <t>BULLION MCX INDEX</t>
  </si>
  <si>
    <t>BULLION</t>
  </si>
  <si>
    <t>ALUMINIUM (5 MT-5000 GMS) COMMODITYFEB2022CFUT</t>
  </si>
  <si>
    <t>COTTON SEED OIL CAKE AKOLA (10 MT 100 QTLS) COMMFEB2022CFUT</t>
  </si>
  <si>
    <t>COTTON SEED OIL CAKE AKOLA (10 MT 100 QTLS) COMMJAN2022CFUT</t>
  </si>
  <si>
    <t>CRUDE OIL (100 BARRELS) COMMODITYMAR2022CFUT</t>
  </si>
  <si>
    <t>MCXBULLDEXFEB2022CFUT</t>
  </si>
  <si>
    <t>MCXENRGDEXVMMCXFEB2022CFUTFEB2022CFUT</t>
  </si>
  <si>
    <t>MCXENRGDEXVMMCXMAR2022CFUTMAR2022CFUT</t>
  </si>
  <si>
    <t>NATURAL GAS (1250 mmBtu) COMMODITYFEB2022CFUT</t>
  </si>
  <si>
    <t>NATURAL GAS (1250 mmBtu) COMMODITYMAR2022CFUT</t>
  </si>
  <si>
    <t>NICKEL (1500 KGS) COMMODITYFEB2022CFUT</t>
  </si>
  <si>
    <t>ZINC (5 MT-5000 GMS) COMMODITYFEB2022CFUT</t>
  </si>
  <si>
    <t xml:space="preserve">For the period ended 31st January 2022  the following for non hedging transactions through futures which have been squared off/expired </t>
  </si>
  <si>
    <t>COPPER (2500 KGS) COMMODITY - PHYSICAL</t>
  </si>
  <si>
    <t>SILVER (30 KG) COMMODITY - PHYSICAL</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</si>
  <si>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</si>
  <si>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</si>
  <si>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</si>
  <si>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</si>
  <si>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SILVER (30 KG) COMMODITY-CFUT-04-MAR-22</t>
  </si>
  <si>
    <t>SILVER (30 KG) COMMODITY-CFUT-05-MAY-22</t>
  </si>
  <si>
    <t>Dividend History</t>
  </si>
  <si>
    <t>NOTE:</t>
  </si>
  <si>
    <t>There are no investments in Partly Paid up Debentures.</t>
  </si>
  <si>
    <t>None of the schemes of Tata Mutual Fund have participated in Credit Default Swaps (CDS) from 1st January 2022 to 31st January 2022.</t>
  </si>
  <si>
    <t>There were no Repo Transactions in Corporate Debt Securities from 1st January 2022 to 31st January 2022.</t>
  </si>
  <si>
    <t>There were transactions in Interest Rate Futures (IRFs) from 1st January 2022 to 31st January 2022.</t>
  </si>
  <si>
    <t>There were Intra - Scheme Investments from 1st January 2022 to 31st January 2022. and also previous Investments still continue.</t>
  </si>
  <si>
    <t>There were no Covered Call Transactions from 1st January 2022 to 31st January 2022.</t>
  </si>
  <si>
    <t>TATA TREASURY ADVANTAGE FUND ( Scheme has 1 Segregrated Portfolio )</t>
  </si>
  <si>
    <t>TATA MEDIUM TERM FUND ( Scheme has 1 Segregrated Portfolio )</t>
  </si>
  <si>
    <t>TATA SHORT TERM BOND FUND (The scheme has 1 segregated portfolio which was created under Tata Corporate Bond Fund ).</t>
  </si>
  <si>
    <t>Scheme Risk-O-Meter and Scheme Benchmark Risk-O-Meter as of 31st January 2022</t>
  </si>
  <si>
    <t>Serial No.</t>
  </si>
  <si>
    <t>Scheme Name</t>
  </si>
  <si>
    <t>Scheme             Risk- O-Meter</t>
  </si>
  <si>
    <t>Scheme Bench Mark</t>
  </si>
  <si>
    <t>Bench Mark   Risk-O-Meter</t>
  </si>
  <si>
    <t>1</t>
  </si>
  <si>
    <t>Low</t>
  </si>
  <si>
    <t>NIFTY 50 Arbitrage</t>
  </si>
  <si>
    <t>LOW</t>
  </si>
  <si>
    <t>Moderately High</t>
  </si>
  <si>
    <t>CRISIL Hybrid 50+50 - Moderate Index</t>
  </si>
  <si>
    <t>High</t>
  </si>
  <si>
    <t>Very High</t>
  </si>
  <si>
    <t>Nifty Financial Services</t>
  </si>
  <si>
    <t>VERY HIGH</t>
  </si>
  <si>
    <t>Low to Moderate</t>
  </si>
  <si>
    <t>CRISIL Banking and PSU Debt Index</t>
  </si>
  <si>
    <t>Moderate</t>
  </si>
  <si>
    <t>Nifty 500</t>
  </si>
  <si>
    <t>CRISIL Corporate Bond Composite Index</t>
  </si>
  <si>
    <t>Nifty IT</t>
  </si>
  <si>
    <t>CRISIL Composite Bond Fund Index</t>
  </si>
  <si>
    <t>NIFTY Equity Savings Index</t>
  </si>
  <si>
    <t>MODERATE</t>
  </si>
  <si>
    <t>Nifty500 Shariah</t>
  </si>
  <si>
    <t>Tata FMP - Series 56 - Scheme F</t>
  </si>
  <si>
    <t>CRISIL Medium Term Debt Index</t>
  </si>
  <si>
    <t>CRISIL Short Term Bond Fund Index</t>
  </si>
  <si>
    <t>CRISIL Dynamic Gilt Index</t>
  </si>
  <si>
    <t>CRISIL Hybrid 35+65 - Aggressive Index</t>
  </si>
  <si>
    <t>Nifty 50</t>
  </si>
  <si>
    <t>S&amp;P BSE Sensex</t>
  </si>
  <si>
    <t>Nifty India Consumption</t>
  </si>
  <si>
    <t>Nifty Pharma</t>
  </si>
  <si>
    <t>S&amp;P BSE India Infrastructure Index</t>
  </si>
  <si>
    <t>NIFTY LargeMidcap 250</t>
  </si>
  <si>
    <t>Nifty 100</t>
  </si>
  <si>
    <t>CRISIL Liquid Fund Index</t>
  </si>
  <si>
    <t>TATA MEDIUM TERM FUND</t>
  </si>
  <si>
    <t>Nifty Midcap 150</t>
  </si>
  <si>
    <t>CRISIL Money Market Index</t>
  </si>
  <si>
    <t>CRISIL Short Term Bond Fund Index,I Comdex composite index*,S&amp;P BSE 200</t>
  </si>
  <si>
    <t>Nifty Private Bank</t>
  </si>
  <si>
    <t>CRISIL Overnight Index</t>
  </si>
  <si>
    <t>S&amp;P BSE 200</t>
  </si>
  <si>
    <t>Nifty Commodities</t>
  </si>
  <si>
    <t>CRISIL Short Term Debt Hybrid 75+25 Fund Index</t>
  </si>
  <si>
    <t>CRISIL Hybrid 25+75 - Aggressive Index</t>
  </si>
  <si>
    <t>TATA SHORT TERM BOND FUND</t>
  </si>
  <si>
    <t>Nifty Smallcap 250</t>
  </si>
  <si>
    <t>CRISIL Low Duration Debt Index</t>
  </si>
  <si>
    <t>CRISIL Ultra Short Term Debt Index</t>
  </si>
  <si>
    <t>PRC Matrix is as on 31st January 2022</t>
  </si>
  <si>
    <t>Disclosure of Margins as of 31st January,2022 is as given below   :</t>
  </si>
  <si>
    <t>Long/Short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</si>
</sst>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0000"/>
    <numFmt numFmtId="165" formatCode="0.00000"/>
    <numFmt numFmtId="166" formatCode="0.0000"/>
    <numFmt numFmtId="167" formatCode="######0.00000"/>
    <numFmt numFmtId="168" formatCode="#,##0.0000"/>
    <numFmt numFmtId="169" formatCode="[$-409]dd\-mmm\-yy;@"/>
    <numFmt numFmtId="170" formatCode="[$-409]d\-mmm\-yyyy;@"/>
  </numFmts>
  <fonts count="6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u/>
      <sz val="10"/>
      <color indexed="12"/>
      <name val="Arial"/>
      <family val="2"/>
    </font>
    <font>
      <sz val="11"/>
      <color indexed="62"/>
      <name val="Calibri"/>
      <family val="2"/>
    </font>
    <font>
      <sz val="11"/>
      <color indexed="10"/>
      <name val="Calibri"/>
      <family val="2"/>
    </font>
    <font>
      <sz val="11"/>
      <color indexed="19"/>
      <name val="Calibri"/>
      <family val="2"/>
    </font>
    <font>
      <sz val="10"/>
      <name val="Arial"/>
      <family val="2"/>
    </font>
    <font>
      <b/>
      <sz val="11"/>
      <color indexed="63"/>
      <name val="Calibri"/>
      <family val="2"/>
    </font>
    <font>
      <b/>
      <sz val="18"/>
      <color indexed="62"/>
      <name val="Cambria"/>
      <family val="2"/>
    </font>
    <font>
      <b/>
      <sz val="11"/>
      <color indexed="8"/>
      <name val="Calibri"/>
      <family val="2"/>
    </font>
    <font>
      <b/>
      <sz val="10"/>
      <name val="Rupee Foradian"/>
    </font>
    <font>
      <sz val="10"/>
      <name val="Rupee Foradian"/>
    </font>
    <font>
      <sz val="10"/>
      <name val="Rupee Foradian"/>
      <family val="2"/>
    </font>
    <font>
      <b/>
      <sz val="10"/>
      <name val="Rupee Foradian"/>
      <family val="2"/>
    </font>
    <font>
      <b/>
      <sz val="10"/>
      <name val="Arial"/>
      <family val="2"/>
    </font>
    <font>
      <u/>
      <sz val="11"/>
      <color theme="10"/>
      <name val="Calibri"/>
      <family val="2"/>
      <scheme val="minor"/>
    </font>
    <font>
      <sz val="10"/>
      <color indexed="8"/>
      <name val="Arial"/>
      <family val="2"/>
    </font>
    <font>
      <b/>
      <sz val="12"/>
      <color indexed="8"/>
      <name val="Calibri"/>
      <family val="2"/>
      <scheme val="minor"/>
    </font>
    <font>
      <b/>
      <sz val="10"/>
      <color indexed="8"/>
      <name val="Arial"/>
      <family val="2"/>
    </font>
    <font>
      <sz val="8"/>
      <color indexed="8"/>
      <name val="Times New Roman"/>
      <family val="1"/>
    </font>
    <font>
      <sz val="10"/>
      <color indexed="8"/>
      <name val="Calibri"/>
      <family val="2"/>
      <scheme val="minor"/>
    </font>
    <font>
      <sz val="8"/>
      <color indexed="8"/>
      <name val="Times New Roman"/>
      <family val="1"/>
    </font>
    <font>
      <b/>
      <sz val="14"/>
      <color theme="1"/>
      <name val="Calibri"/>
      <family val="2"/>
      <scheme val="minor"/>
    </font>
    <font>
      <sz val="11"/>
      <name val="Calibri"/>
      <family val="2"/>
      <scheme val="minor"/>
    </font>
    <font>
      <b/>
      <sz val="11"/>
      <name val="Calibri"/>
      <family val="2"/>
      <scheme val="minor"/>
    </font>
    <font>
      <b/>
      <sz val="11"/>
      <name val="Calibri"/>
      <family val="2"/>
    </font>
    <font>
      <sz val="11"/>
      <name val="Calibri"/>
      <family val="2"/>
    </font>
    <font>
      <i/>
      <sz val="11"/>
      <name val="Calibri"/>
      <family val="2"/>
    </font>
    <font>
      <b/>
      <sz val="11"/>
      <name val="Times New Roman"/>
      <family val="1"/>
    </font>
    <font>
      <b/>
      <sz val="10"/>
      <color theme="1"/>
      <name val="Rupee Foradian"/>
    </font>
    <font>
      <sz val="10"/>
      <color theme="1"/>
      <name val="Times New Roman"/>
      <family val="1"/>
    </font>
    <font>
      <b/>
      <sz val="11"/>
      <color theme="1"/>
      <name val="Calibri"/>
      <family val="2"/>
    </font>
    <font>
      <b/>
      <sz val="11"/>
      <color rgb="FF000000"/>
      <name val="Calibri"/>
      <family val="2"/>
      <scheme val="minor"/>
    </font>
    <font>
      <sz val="11"/>
      <color rgb="FF000000"/>
      <name val="Calibri"/>
      <family val="2"/>
      <scheme val="minor"/>
    </font>
    <font>
      <sz val="11"/>
      <color theme="1"/>
      <name val="Calibri"/>
      <family val="2"/>
    </font>
    <font>
      <b/>
      <sz val="11"/>
      <color indexed="8"/>
      <name val="Calibri"/>
      <family val="2"/>
      <scheme val="minor"/>
    </font>
    <font>
      <sz val="10"/>
      <name val="Arial"/>
      <family val="2"/>
    </font>
    <font>
      <sz val="11"/>
      <color indexed="8"/>
      <name val="Calibri"/>
      <family val="2"/>
      <scheme val="minor"/>
    </font>
    <font>
      <b/>
      <sz val="12"/>
      <name val="Calibri"/>
      <family val="2"/>
      <scheme val="minor"/>
    </font>
    <font>
      <b/>
      <sz val="11"/>
      <color theme="1"/>
      <name val="Calibri"/>
      <family val="2"/>
      <scheme val="minor"/>
    </font>
    <font>
      <b/>
      <sz val="11"/>
      <color indexed="8"/>
      <name val="Times New Roman"/>
      <family val="1"/>
    </font>
    <font>
      <sz val="12"/>
      <color indexed="8"/>
      <name val="Calibri"/>
      <family val="2"/>
      <scheme val="minor"/>
    </font>
    <font>
      <sz val="10"/>
      <color rgb="FF000000"/>
      <name val="Arial"/>
      <family val="2"/>
    </font>
    <font>
      <sz val="12"/>
      <name val="Calibri"/>
      <family val="2"/>
      <scheme val="minor"/>
    </font>
    <font>
      <b/>
      <sz val="14"/>
      <name val="Calibri"/>
      <family val="2"/>
      <scheme val="minor"/>
    </font>
  </fonts>
  <fills count="20">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4"/>
        <bgColor indexed="64"/>
      </patternFill>
    </fill>
    <fill>
      <patternFill patternType="solid">
        <fgColor theme="4" tint="0.39997558519241921"/>
        <bgColor indexed="64"/>
      </patternFill>
    </fill>
  </fills>
  <borders count="5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indexed="64"/>
      </right>
      <top/>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bottom/>
      <diagonal/>
    </border>
    <border>
      <left/>
      <right/>
      <top style="medium">
        <color rgb="FF000000"/>
      </top>
      <bottom/>
      <diagonal/>
    </border>
    <border>
      <left/>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top style="medium">
        <color indexed="64"/>
      </top>
      <bottom/>
      <diagonal/>
    </border>
    <border>
      <left style="medium">
        <color rgb="FF000000"/>
      </left>
      <right/>
      <top/>
      <bottom/>
      <diagonal/>
    </border>
    <border>
      <left style="medium">
        <color rgb="FF000000"/>
      </left>
      <right/>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s>
  <cellStyleXfs count="54">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4" borderId="0" applyNumberFormat="0" applyBorder="0" applyAlignment="0" applyProtection="0"/>
    <xf numFmtId="0" fontId="7" fillId="6" borderId="0" applyNumberFormat="0" applyBorder="0" applyAlignment="0" applyProtection="0"/>
    <xf numFmtId="0" fontId="7" fillId="3"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6" borderId="0" applyNumberFormat="0" applyBorder="0" applyAlignment="0" applyProtection="0"/>
    <xf numFmtId="0" fontId="7" fillId="4" borderId="0" applyNumberFormat="0" applyBorder="0" applyAlignment="0" applyProtection="0"/>
    <xf numFmtId="0" fontId="8" fillId="6"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8" borderId="0" applyNumberFormat="0" applyBorder="0" applyAlignment="0" applyProtection="0"/>
    <xf numFmtId="0" fontId="8" fillId="6" borderId="0" applyNumberFormat="0" applyBorder="0" applyAlignment="0" applyProtection="0"/>
    <xf numFmtId="0" fontId="8" fillId="3" borderId="0" applyNumberFormat="0" applyBorder="0" applyAlignment="0" applyProtection="0"/>
    <xf numFmtId="0" fontId="8" fillId="11"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9" fillId="15" borderId="0" applyNumberFormat="0" applyBorder="0" applyAlignment="0" applyProtection="0"/>
    <xf numFmtId="0" fontId="10" fillId="16" borderId="1" applyNumberFormat="0" applyAlignment="0" applyProtection="0"/>
    <xf numFmtId="0" fontId="11" fillId="17" borderId="2" applyNumberFormat="0" applyAlignment="0" applyProtection="0"/>
    <xf numFmtId="0" fontId="12" fillId="0" borderId="0" applyNumberFormat="0" applyFill="0" applyBorder="0" applyAlignment="0" applyProtection="0"/>
    <xf numFmtId="0" fontId="13" fillId="6"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7" fillId="0" borderId="0" applyNumberFormat="0" applyFill="0" applyBorder="0" applyAlignment="0" applyProtection="0">
      <alignment vertical="top"/>
      <protection locked="0"/>
    </xf>
    <xf numFmtId="0" fontId="18" fillId="7" borderId="1" applyNumberFormat="0" applyAlignment="0" applyProtection="0"/>
    <xf numFmtId="0" fontId="19" fillId="0" borderId="6" applyNumberFormat="0" applyFill="0" applyAlignment="0" applyProtection="0"/>
    <xf numFmtId="0" fontId="20" fillId="7" borderId="0" applyNumberFormat="0" applyBorder="0" applyAlignment="0" applyProtection="0"/>
    <xf numFmtId="0" fontId="21" fillId="4" borderId="7" applyNumberFormat="0" applyFont="0" applyAlignment="0" applyProtection="0"/>
    <xf numFmtId="0" fontId="22" fillId="16" borderId="8" applyNumberFormat="0" applyAlignment="0" applyProtection="0"/>
    <xf numFmtId="0" fontId="23" fillId="0" borderId="0" applyNumberFormat="0" applyFill="0" applyBorder="0" applyAlignment="0" applyProtection="0"/>
    <xf numFmtId="0" fontId="24" fillId="0" borderId="9" applyNumberFormat="0" applyFill="0" applyAlignment="0" applyProtection="0"/>
    <xf numFmtId="0" fontId="19" fillId="0" borderId="0" applyNumberFormat="0" applyFill="0" applyBorder="0" applyAlignment="0" applyProtection="0"/>
    <xf numFmtId="0" fontId="21" fillId="0" borderId="0"/>
    <xf numFmtId="0" fontId="21" fillId="0" borderId="0"/>
    <xf numFmtId="0" fontId="30" fillId="0" borderId="0" applyNumberFormat="0" applyFill="0" applyBorder="0" applyAlignment="0" applyProtection="0"/>
    <xf numFmtId="0" fontId="31" fillId="0" borderId="0"/>
    <xf numFmtId="0" fontId="6" fillId="0" borderId="0"/>
    <xf numFmtId="0" fontId="6" fillId="0" borderId="0"/>
    <xf numFmtId="0" fontId="6" fillId="0" borderId="0"/>
    <xf numFmtId="43" fontId="21" fillId="0" borderId="0" applyFont="0" applyFill="0" applyBorder="0" applyAlignment="0" applyProtection="0"/>
    <xf numFmtId="43" fontId="51" fillId="0" borderId="0" applyFont="0" applyFill="0" applyBorder="0" applyAlignment="0" applyProtection="0"/>
    <xf numFmtId="9" fontId="51" fillId="0" borderId="0" applyFont="0" applyFill="0" applyBorder="0" applyAlignment="0" applyProtection="0"/>
    <xf numFmtId="43" fontId="3" fillId="0" borderId="0" applyFont="0" applyFill="0" applyBorder="0" applyAlignment="0" applyProtection="0"/>
  </cellStyleXfs>
  <cellXfs count="450">
    <xf numFmtId="0" fontId="0" fillId="0" borderId="0" xfId="0"/>
    <xf numFmtId="0" fontId="26" fillId="0" borderId="0" xfId="0" applyFont="1"/>
    <xf numFmtId="0" fontId="25" fillId="0" borderId="0" xfId="0" applyFont="1"/>
    <xf numFmtId="0" fontId="17" fillId="0" borderId="0" xfId="34" applyAlignment="1" applyProtection="1"/>
    <xf numFmtId="2" fontId="26" fillId="0" borderId="0" xfId="0" applyNumberFormat="1" applyFont="1" applyAlignment="1">
      <alignment horizontal="right"/>
    </xf>
    <xf numFmtId="2" fontId="26" fillId="0" borderId="0" xfId="0" applyNumberFormat="1" applyFont="1"/>
    <xf numFmtId="0" fontId="25" fillId="0" borderId="11" xfId="0" applyFont="1" applyBorder="1"/>
    <xf numFmtId="2" fontId="25" fillId="0" borderId="11" xfId="0" applyNumberFormat="1" applyFont="1" applyBorder="1"/>
    <xf numFmtId="2" fontId="25" fillId="0" borderId="11" xfId="0" applyNumberFormat="1" applyFont="1" applyBorder="1" applyAlignment="1">
      <alignment horizontal="right"/>
    </xf>
    <xf numFmtId="2" fontId="25" fillId="0" borderId="0" xfId="0" applyNumberFormat="1" applyFont="1"/>
    <xf numFmtId="2" fontId="25" fillId="0" borderId="0" xfId="0" applyNumberFormat="1" applyFont="1" applyAlignment="1">
      <alignment horizontal="right"/>
    </xf>
    <xf numFmtId="0" fontId="25" fillId="0" borderId="0" xfId="0" applyFont="1" applyAlignment="1">
      <alignment wrapText="1"/>
    </xf>
    <xf numFmtId="0" fontId="27" fillId="0" borderId="0" xfId="0" applyFont="1"/>
    <xf numFmtId="0" fontId="28" fillId="0" borderId="0" xfId="0" applyFont="1"/>
    <xf numFmtId="2" fontId="28" fillId="0" borderId="0" xfId="0" applyNumberFormat="1" applyFont="1" applyAlignment="1">
      <alignment horizontal="center"/>
    </xf>
    <xf numFmtId="2" fontId="28" fillId="0" borderId="0" xfId="0" applyNumberFormat="1" applyFont="1" applyAlignment="1">
      <alignment horizontal="right"/>
    </xf>
    <xf numFmtId="2" fontId="28" fillId="0" borderId="0" xfId="0" applyNumberFormat="1" applyFont="1"/>
    <xf numFmtId="2" fontId="26" fillId="0" borderId="0" xfId="0" applyNumberFormat="1" applyFont="1" applyAlignment="1">
      <alignment horizontal="center"/>
    </xf>
    <xf numFmtId="2" fontId="25" fillId="0" borderId="0" xfId="0" applyNumberFormat="1" applyFont="1" applyFill="1"/>
    <xf numFmtId="0" fontId="28" fillId="0" borderId="0" xfId="43" applyFont="1"/>
    <xf numFmtId="2" fontId="27" fillId="0" borderId="0" xfId="0" applyNumberFormat="1" applyFont="1" applyAlignment="1">
      <alignment horizontal="center"/>
    </xf>
    <xf numFmtId="2" fontId="27" fillId="0" borderId="0" xfId="0" applyNumberFormat="1" applyFont="1" applyAlignment="1">
      <alignment horizontal="right"/>
    </xf>
    <xf numFmtId="0" fontId="26" fillId="0" borderId="0" xfId="0" applyFont="1" applyFill="1"/>
    <xf numFmtId="2" fontId="26" fillId="0" borderId="0" xfId="0" applyNumberFormat="1" applyFont="1" applyFill="1"/>
    <xf numFmtId="2" fontId="26" fillId="0" borderId="0" xfId="0" applyNumberFormat="1" applyFont="1" applyFill="1" applyAlignment="1">
      <alignment horizontal="right"/>
    </xf>
    <xf numFmtId="2" fontId="28" fillId="0" borderId="0" xfId="0" applyNumberFormat="1" applyFont="1" applyFill="1" applyAlignment="1">
      <alignment horizontal="right"/>
    </xf>
    <xf numFmtId="2" fontId="25" fillId="0" borderId="11" xfId="0" applyNumberFormat="1" applyFont="1" applyFill="1" applyBorder="1" applyAlignment="1">
      <alignment horizontal="right"/>
    </xf>
    <xf numFmtId="2" fontId="25" fillId="0" borderId="0" xfId="0" applyNumberFormat="1" applyFont="1" applyFill="1" applyAlignment="1">
      <alignment horizontal="right"/>
    </xf>
    <xf numFmtId="2" fontId="25" fillId="0" borderId="0" xfId="0" applyNumberFormat="1" applyFont="1" applyAlignment="1">
      <alignment horizontal="center"/>
    </xf>
    <xf numFmtId="0" fontId="29" fillId="0" borderId="0" xfId="0" applyFont="1"/>
    <xf numFmtId="2" fontId="28" fillId="0" borderId="0" xfId="44" applyNumberFormat="1" applyFont="1" applyAlignment="1">
      <alignment horizontal="center"/>
    </xf>
    <xf numFmtId="4" fontId="0" fillId="0" borderId="0" xfId="0" applyNumberFormat="1" applyAlignment="1">
      <alignment horizontal="right" vertical="center"/>
    </xf>
    <xf numFmtId="4" fontId="0" fillId="0" borderId="0" xfId="0" applyNumberFormat="1" applyAlignment="1">
      <alignment horizontal="right"/>
    </xf>
    <xf numFmtId="4" fontId="29" fillId="0" borderId="0" xfId="0" applyNumberFormat="1" applyFont="1" applyAlignment="1">
      <alignment horizontal="right"/>
    </xf>
    <xf numFmtId="0" fontId="0" fillId="0" borderId="0" xfId="0" applyAlignment="1">
      <alignment wrapText="1"/>
    </xf>
    <xf numFmtId="0" fontId="30" fillId="0" borderId="0" xfId="45" applyAlignment="1" applyProtection="1"/>
    <xf numFmtId="0" fontId="6" fillId="0" borderId="0" xfId="47"/>
    <xf numFmtId="15" fontId="33" fillId="19" borderId="10" xfId="47" applyNumberFormat="1" applyFont="1" applyFill="1" applyBorder="1" applyAlignment="1">
      <alignment horizontal="center" vertical="center" wrapText="1"/>
    </xf>
    <xf numFmtId="164" fontId="33" fillId="19" borderId="10" xfId="47" applyNumberFormat="1" applyFont="1" applyFill="1" applyBorder="1" applyAlignment="1">
      <alignment horizontal="center" vertical="center" wrapText="1"/>
    </xf>
    <xf numFmtId="165" fontId="33" fillId="19" borderId="10" xfId="47" applyNumberFormat="1" applyFont="1" applyFill="1" applyBorder="1" applyAlignment="1">
      <alignment horizontal="center" vertical="center" wrapText="1"/>
    </xf>
    <xf numFmtId="0" fontId="6" fillId="0" borderId="0" xfId="47" applyAlignment="1">
      <alignment wrapText="1"/>
    </xf>
    <xf numFmtId="15" fontId="34" fillId="0" borderId="10" xfId="47" applyNumberFormat="1" applyFont="1" applyBorder="1" applyAlignment="1">
      <alignment horizontal="center"/>
    </xf>
    <xf numFmtId="166" fontId="34" fillId="0" borderId="10" xfId="47" applyNumberFormat="1" applyFont="1" applyBorder="1"/>
    <xf numFmtId="15" fontId="34" fillId="0" borderId="0" xfId="47" applyNumberFormat="1" applyFont="1" applyAlignment="1">
      <alignment horizontal="center"/>
    </xf>
    <xf numFmtId="166" fontId="34" fillId="0" borderId="0" xfId="47" applyNumberFormat="1" applyFont="1"/>
    <xf numFmtId="0" fontId="6" fillId="0" borderId="0" xfId="47" applyAlignment="1">
      <alignment vertical="center" wrapText="1"/>
    </xf>
    <xf numFmtId="166" fontId="34" fillId="0" borderId="10" xfId="47" applyNumberFormat="1" applyFont="1" applyBorder="1" applyAlignment="1">
      <alignment horizontal="right"/>
    </xf>
    <xf numFmtId="15" fontId="33" fillId="19" borderId="12" xfId="47" applyNumberFormat="1" applyFont="1" applyFill="1" applyBorder="1" applyAlignment="1">
      <alignment horizontal="center" vertical="center" wrapText="1"/>
    </xf>
    <xf numFmtId="164" fontId="33" fillId="19" borderId="12" xfId="47" applyNumberFormat="1" applyFont="1" applyFill="1" applyBorder="1" applyAlignment="1">
      <alignment horizontal="center" vertical="center" wrapText="1"/>
    </xf>
    <xf numFmtId="165" fontId="33" fillId="19" borderId="12" xfId="47" applyNumberFormat="1" applyFont="1" applyFill="1" applyBorder="1" applyAlignment="1">
      <alignment horizontal="center" vertical="center" wrapText="1"/>
    </xf>
    <xf numFmtId="0" fontId="6" fillId="0" borderId="10" xfId="47" applyBorder="1" applyAlignment="1">
      <alignment horizontal="center" wrapText="1"/>
    </xf>
    <xf numFmtId="167" fontId="34" fillId="0" borderId="10" xfId="47" applyNumberFormat="1" applyFont="1" applyBorder="1"/>
    <xf numFmtId="166" fontId="35" fillId="0" borderId="10" xfId="47" applyNumberFormat="1" applyFont="1" applyBorder="1"/>
    <xf numFmtId="15" fontId="6" fillId="0" borderId="0" xfId="47" quotePrefix="1" applyNumberFormat="1" applyAlignment="1">
      <alignment horizontal="center"/>
    </xf>
    <xf numFmtId="166" fontId="35" fillId="0" borderId="0" xfId="47" applyNumberFormat="1" applyFont="1"/>
    <xf numFmtId="15" fontId="35" fillId="0" borderId="0" xfId="47" quotePrefix="1" applyNumberFormat="1" applyFont="1" applyAlignment="1">
      <alignment horizontal="center"/>
    </xf>
    <xf numFmtId="167" fontId="34" fillId="0" borderId="10" xfId="47" applyNumberFormat="1" applyFont="1" applyBorder="1" applyAlignment="1">
      <alignment wrapText="1"/>
    </xf>
    <xf numFmtId="166" fontId="35" fillId="0" borderId="10" xfId="47" applyNumberFormat="1" applyFont="1" applyBorder="1" applyAlignment="1">
      <alignment wrapText="1"/>
    </xf>
    <xf numFmtId="166" fontId="6" fillId="0" borderId="10" xfId="47" applyNumberFormat="1" applyBorder="1"/>
    <xf numFmtId="15" fontId="35" fillId="0" borderId="0" xfId="47" applyNumberFormat="1" applyFont="1" applyAlignment="1">
      <alignment horizontal="center"/>
    </xf>
    <xf numFmtId="167" fontId="34" fillId="0" borderId="0" xfId="47" applyNumberFormat="1" applyFont="1"/>
    <xf numFmtId="168" fontId="35" fillId="0" borderId="0" xfId="47" applyNumberFormat="1" applyFont="1"/>
    <xf numFmtId="0" fontId="6" fillId="0" borderId="10" xfId="47" applyBorder="1" applyAlignment="1">
      <alignment wrapText="1"/>
    </xf>
    <xf numFmtId="166" fontId="6" fillId="0" borderId="10" xfId="47" applyNumberFormat="1" applyBorder="1" applyAlignment="1">
      <alignment wrapText="1"/>
    </xf>
    <xf numFmtId="0" fontId="6" fillId="0" borderId="0" xfId="47" applyAlignment="1">
      <alignment horizontal="center" wrapText="1"/>
    </xf>
    <xf numFmtId="167" fontId="34" fillId="0" borderId="0" xfId="47" applyNumberFormat="1" applyFont="1" applyAlignment="1">
      <alignment wrapText="1"/>
    </xf>
    <xf numFmtId="166" fontId="6" fillId="0" borderId="0" xfId="47" applyNumberFormat="1" applyAlignment="1">
      <alignment wrapText="1"/>
    </xf>
    <xf numFmtId="0" fontId="6" fillId="0" borderId="0" xfId="47" applyAlignment="1">
      <alignment horizontal="center"/>
    </xf>
    <xf numFmtId="15" fontId="36" fillId="0" borderId="10" xfId="47" applyNumberFormat="1" applyFont="1" applyBorder="1" applyAlignment="1">
      <alignment horizontal="center"/>
    </xf>
    <xf numFmtId="166" fontId="36" fillId="0" borderId="10" xfId="47" applyNumberFormat="1" applyFont="1" applyBorder="1"/>
    <xf numFmtId="15" fontId="36" fillId="0" borderId="0" xfId="47" applyNumberFormat="1" applyFont="1" applyAlignment="1">
      <alignment horizontal="center"/>
    </xf>
    <xf numFmtId="166" fontId="36" fillId="0" borderId="0" xfId="47" applyNumberFormat="1" applyFont="1"/>
    <xf numFmtId="15" fontId="34" fillId="0" borderId="0" xfId="47" applyNumberFormat="1" applyFont="1"/>
    <xf numFmtId="0" fontId="6" fillId="0" borderId="0" xfId="48"/>
    <xf numFmtId="0" fontId="37" fillId="0" borderId="10" xfId="48" applyFont="1" applyBorder="1" applyAlignment="1">
      <alignment horizontal="center"/>
    </xf>
    <xf numFmtId="0" fontId="40" fillId="0" borderId="14" xfId="0" applyFont="1" applyBorder="1" applyAlignment="1">
      <alignment vertical="center" wrapText="1"/>
    </xf>
    <xf numFmtId="0" fontId="41" fillId="0" borderId="17" xfId="0" applyFont="1" applyBorder="1" applyAlignment="1">
      <alignment vertical="center" wrapText="1"/>
    </xf>
    <xf numFmtId="0" fontId="41" fillId="0" borderId="17" xfId="0" applyFont="1" applyBorder="1" applyAlignment="1">
      <alignment horizontal="justify" vertical="center" wrapText="1"/>
    </xf>
    <xf numFmtId="0" fontId="41" fillId="0" borderId="20" xfId="0" applyFont="1" applyBorder="1" applyAlignment="1">
      <alignment horizontal="justify" vertical="center" wrapText="1"/>
    </xf>
    <xf numFmtId="4" fontId="27" fillId="0" borderId="0" xfId="0" applyNumberFormat="1" applyFont="1"/>
    <xf numFmtId="0" fontId="41" fillId="0" borderId="20" xfId="0" applyFont="1" applyBorder="1" applyAlignment="1">
      <alignment vertical="center" wrapText="1"/>
    </xf>
    <xf numFmtId="0" fontId="27" fillId="0" borderId="0" xfId="0" applyFont="1" applyAlignment="1">
      <alignment vertical="center" wrapText="1"/>
    </xf>
    <xf numFmtId="0" fontId="41" fillId="0" borderId="23" xfId="0" applyFont="1" applyBorder="1" applyAlignment="1">
      <alignment vertical="center" wrapText="1"/>
    </xf>
    <xf numFmtId="2" fontId="27" fillId="0" borderId="0" xfId="0" applyNumberFormat="1" applyFont="1" applyAlignment="1">
      <alignment horizontal="right" vertical="center" wrapText="1"/>
    </xf>
    <xf numFmtId="0" fontId="40" fillId="0" borderId="16" xfId="0" applyFont="1" applyBorder="1" applyAlignment="1">
      <alignment vertical="center" wrapText="1"/>
    </xf>
    <xf numFmtId="0" fontId="41" fillId="0" borderId="19" xfId="0" applyFont="1" applyBorder="1" applyAlignment="1">
      <alignment horizontal="justify" vertical="center" wrapText="1"/>
    </xf>
    <xf numFmtId="0" fontId="41" fillId="0" borderId="19" xfId="0" applyFont="1" applyBorder="1" applyAlignment="1">
      <alignment vertical="center" wrapText="1"/>
    </xf>
    <xf numFmtId="0" fontId="41" fillId="0" borderId="22" xfId="0" applyFont="1" applyBorder="1" applyAlignment="1">
      <alignment horizontal="justify" vertical="center" wrapText="1"/>
    </xf>
    <xf numFmtId="0" fontId="41" fillId="0" borderId="22" xfId="0" applyFont="1" applyBorder="1" applyAlignment="1">
      <alignment vertical="center" wrapText="1"/>
    </xf>
    <xf numFmtId="0" fontId="40" fillId="0" borderId="17" xfId="0" applyFont="1" applyBorder="1" applyAlignment="1">
      <alignment vertical="center" wrapText="1"/>
    </xf>
    <xf numFmtId="0" fontId="28" fillId="0" borderId="0" xfId="43" applyFont="1" applyAlignment="1">
      <alignment wrapText="1"/>
    </xf>
    <xf numFmtId="0" fontId="25" fillId="0" borderId="0" xfId="0" applyFont="1" applyAlignment="1">
      <alignment vertical="center"/>
    </xf>
    <xf numFmtId="0" fontId="25" fillId="0" borderId="0" xfId="43" applyFont="1"/>
    <xf numFmtId="2" fontId="28" fillId="0" borderId="0" xfId="0" applyNumberFormat="1" applyFont="1" applyAlignment="1">
      <alignment horizontal="left"/>
    </xf>
    <xf numFmtId="2" fontId="25" fillId="0" borderId="11" xfId="0" applyNumberFormat="1" applyFont="1" applyBorder="1" applyAlignment="1">
      <alignment horizontal="center"/>
    </xf>
    <xf numFmtId="0" fontId="29" fillId="0" borderId="10" xfId="0" applyFont="1" applyBorder="1" applyAlignment="1">
      <alignment horizontal="center" vertical="center" wrapText="1"/>
    </xf>
    <xf numFmtId="0" fontId="29" fillId="0" borderId="10" xfId="0" applyFont="1" applyBorder="1" applyAlignment="1">
      <alignment vertical="center" wrapText="1"/>
    </xf>
    <xf numFmtId="0" fontId="21" fillId="0" borderId="10" xfId="0" applyFont="1" applyBorder="1" applyAlignment="1">
      <alignment horizontal="center" vertical="center" wrapText="1"/>
    </xf>
    <xf numFmtId="0" fontId="28" fillId="0" borderId="10" xfId="0" applyFont="1" applyBorder="1"/>
    <xf numFmtId="4" fontId="26" fillId="0" borderId="0" xfId="0" applyNumberFormat="1" applyFont="1" applyAlignment="1">
      <alignment horizontal="center" vertical="center"/>
    </xf>
    <xf numFmtId="0" fontId="26" fillId="0" borderId="0" xfId="0" applyFont="1" applyAlignment="1">
      <alignment vertical="center"/>
    </xf>
    <xf numFmtId="2" fontId="26" fillId="0" borderId="0" xfId="0" applyNumberFormat="1" applyFont="1" applyAlignment="1">
      <alignment horizontal="right" vertical="center"/>
    </xf>
    <xf numFmtId="0" fontId="25" fillId="0" borderId="10" xfId="0" applyFont="1" applyBorder="1" applyAlignment="1">
      <alignment horizontal="center" vertical="center" wrapText="1"/>
    </xf>
    <xf numFmtId="4" fontId="25" fillId="0" borderId="10" xfId="0" applyNumberFormat="1" applyFont="1" applyBorder="1" applyAlignment="1">
      <alignment horizontal="center" vertical="center" wrapText="1"/>
    </xf>
    <xf numFmtId="0" fontId="43" fillId="0" borderId="10" xfId="0" applyFont="1" applyBorder="1" applyAlignment="1">
      <alignment horizontal="center" vertical="center" wrapText="1"/>
    </xf>
    <xf numFmtId="2" fontId="25" fillId="0" borderId="10" xfId="0" applyNumberFormat="1" applyFont="1" applyBorder="1" applyAlignment="1">
      <alignment horizontal="center" vertical="center" wrapText="1"/>
    </xf>
    <xf numFmtId="0" fontId="26" fillId="0" borderId="10" xfId="0" applyFont="1" applyBorder="1" applyAlignment="1">
      <alignment vertical="center"/>
    </xf>
    <xf numFmtId="4" fontId="26" fillId="0" borderId="10" xfId="0" applyNumberFormat="1" applyFont="1" applyBorder="1" applyAlignment="1">
      <alignment horizontal="center" vertical="center"/>
    </xf>
    <xf numFmtId="0" fontId="26" fillId="0" borderId="10" xfId="0" applyFont="1" applyBorder="1" applyAlignment="1">
      <alignment horizontal="center" vertical="center"/>
    </xf>
    <xf numFmtId="2" fontId="26" fillId="0" borderId="10" xfId="0" applyNumberFormat="1" applyFont="1" applyBorder="1" applyAlignment="1">
      <alignment horizontal="right" vertical="center"/>
    </xf>
    <xf numFmtId="0" fontId="44" fillId="0" borderId="0" xfId="0" applyFont="1" applyAlignment="1">
      <alignment vertical="center"/>
    </xf>
    <xf numFmtId="4" fontId="45" fillId="0" borderId="0" xfId="0" applyNumberFormat="1" applyFont="1" applyAlignment="1">
      <alignment horizontal="center"/>
    </xf>
    <xf numFmtId="0" fontId="45" fillId="0" borderId="0" xfId="0" applyFont="1"/>
    <xf numFmtId="0" fontId="46" fillId="0" borderId="10" xfId="0" applyFont="1" applyBorder="1" applyAlignment="1">
      <alignment horizontal="center" vertical="center" wrapText="1"/>
    </xf>
    <xf numFmtId="4" fontId="46" fillId="0" borderId="10" xfId="0" applyNumberFormat="1" applyFont="1" applyBorder="1" applyAlignment="1">
      <alignment horizontal="center" vertical="center" wrapText="1"/>
    </xf>
    <xf numFmtId="0" fontId="0" fillId="0" borderId="10" xfId="0" applyBorder="1"/>
    <xf numFmtId="2" fontId="0" fillId="0" borderId="10" xfId="0" applyNumberFormat="1" applyBorder="1" applyAlignment="1">
      <alignment horizontal="center"/>
    </xf>
    <xf numFmtId="4" fontId="0" fillId="0" borderId="10" xfId="0" applyNumberFormat="1" applyBorder="1" applyAlignment="1">
      <alignment horizontal="center" wrapText="1"/>
    </xf>
    <xf numFmtId="2" fontId="0" fillId="0" borderId="0" xfId="0" applyNumberFormat="1"/>
    <xf numFmtId="0" fontId="5" fillId="0" borderId="0" xfId="0" applyFont="1"/>
    <xf numFmtId="169" fontId="0" fillId="0" borderId="0" xfId="0" applyNumberFormat="1"/>
    <xf numFmtId="0" fontId="48" fillId="0" borderId="10" xfId="0" applyFont="1" applyBorder="1" applyAlignment="1">
      <alignment vertical="center" wrapText="1"/>
    </xf>
    <xf numFmtId="3" fontId="49" fillId="0" borderId="10" xfId="0" applyNumberFormat="1" applyFont="1" applyBorder="1"/>
    <xf numFmtId="4" fontId="38" fillId="0" borderId="10" xfId="0" applyNumberFormat="1" applyFont="1" applyBorder="1" applyAlignment="1">
      <alignment horizontal="center"/>
    </xf>
    <xf numFmtId="4" fontId="38" fillId="0" borderId="0" xfId="0" applyNumberFormat="1" applyFont="1" applyAlignment="1">
      <alignment horizontal="center"/>
    </xf>
    <xf numFmtId="2" fontId="26" fillId="0" borderId="0" xfId="0" applyNumberFormat="1" applyFont="1" applyAlignment="1">
      <alignment horizontal="center" vertical="center" wrapText="1"/>
    </xf>
    <xf numFmtId="2" fontId="26" fillId="0" borderId="0" xfId="0" applyNumberFormat="1" applyFont="1" applyAlignment="1">
      <alignment horizontal="right" vertical="center" wrapText="1"/>
    </xf>
    <xf numFmtId="0" fontId="26" fillId="0" borderId="0" xfId="0" applyFont="1" applyAlignment="1">
      <alignment vertical="center" wrapText="1"/>
    </xf>
    <xf numFmtId="4" fontId="26" fillId="0" borderId="10" xfId="0" applyNumberFormat="1" applyFont="1" applyBorder="1" applyAlignment="1">
      <alignment horizontal="right" vertical="center"/>
    </xf>
    <xf numFmtId="0" fontId="17" fillId="0" borderId="0" xfId="34" applyFill="1" applyAlignment="1" applyProtection="1"/>
    <xf numFmtId="0" fontId="26" fillId="0" borderId="0" xfId="0" applyFont="1" applyAlignment="1">
      <alignment horizontal="center"/>
    </xf>
    <xf numFmtId="0" fontId="26" fillId="0" borderId="0" xfId="44" applyFont="1"/>
    <xf numFmtId="2" fontId="25" fillId="0" borderId="0" xfId="44" applyNumberFormat="1" applyFont="1" applyAlignment="1">
      <alignment horizontal="center"/>
    </xf>
    <xf numFmtId="4" fontId="0" fillId="0" borderId="0" xfId="0" applyNumberFormat="1" applyAlignment="1">
      <alignment horizontal="center" vertical="center"/>
    </xf>
    <xf numFmtId="4" fontId="0" fillId="0" borderId="0" xfId="0" applyNumberFormat="1" applyAlignment="1">
      <alignment horizontal="center"/>
    </xf>
    <xf numFmtId="0" fontId="0" fillId="0" borderId="0" xfId="0" applyAlignment="1">
      <alignment horizontal="center"/>
    </xf>
    <xf numFmtId="4" fontId="29" fillId="0" borderId="0" xfId="0" applyNumberFormat="1" applyFont="1" applyAlignment="1">
      <alignment horizontal="center"/>
    </xf>
    <xf numFmtId="0" fontId="28" fillId="0" borderId="0" xfId="44" applyFont="1"/>
    <xf numFmtId="0" fontId="25" fillId="0" borderId="0" xfId="44" applyFont="1"/>
    <xf numFmtId="2" fontId="25" fillId="0" borderId="0" xfId="44" applyNumberFormat="1" applyFont="1" applyAlignment="1">
      <alignment horizontal="right"/>
    </xf>
    <xf numFmtId="4" fontId="26" fillId="0" borderId="0" xfId="44" applyNumberFormat="1" applyFont="1"/>
    <xf numFmtId="4" fontId="27" fillId="0" borderId="0" xfId="44" applyNumberFormat="1" applyFont="1" applyAlignment="1">
      <alignment horizontal="center"/>
    </xf>
    <xf numFmtId="4" fontId="28" fillId="0" borderId="0" xfId="44" applyNumberFormat="1" applyFont="1" applyAlignment="1">
      <alignment horizontal="center"/>
    </xf>
    <xf numFmtId="4" fontId="25" fillId="0" borderId="0" xfId="44" applyNumberFormat="1" applyFont="1"/>
    <xf numFmtId="4" fontId="26" fillId="0" borderId="0" xfId="44" applyNumberFormat="1" applyFont="1" applyAlignment="1">
      <alignment horizontal="right"/>
    </xf>
    <xf numFmtId="4" fontId="25" fillId="0" borderId="0" xfId="44" applyNumberFormat="1" applyFont="1" applyAlignment="1">
      <alignment horizontal="right"/>
    </xf>
    <xf numFmtId="4" fontId="0" fillId="0" borderId="10" xfId="0" applyNumberFormat="1" applyBorder="1" applyAlignment="1">
      <alignment horizontal="center"/>
    </xf>
    <xf numFmtId="4" fontId="0" fillId="0" borderId="0" xfId="0" applyNumberFormat="1"/>
    <xf numFmtId="0" fontId="26" fillId="0" borderId="10" xfId="0" applyFont="1" applyBorder="1" applyAlignment="1">
      <alignment horizontal="center"/>
    </xf>
    <xf numFmtId="0" fontId="40" fillId="0" borderId="37" xfId="0" applyFont="1" applyBorder="1" applyAlignment="1">
      <alignment vertical="center" wrapText="1"/>
    </xf>
    <xf numFmtId="0" fontId="41" fillId="0" borderId="39" xfId="0" applyFont="1" applyBorder="1" applyAlignment="1">
      <alignment horizontal="justify" vertical="center" wrapText="1"/>
    </xf>
    <xf numFmtId="0" fontId="41" fillId="0" borderId="41" xfId="0" applyFont="1" applyBorder="1" applyAlignment="1">
      <alignment horizontal="justify" vertical="center" wrapText="1"/>
    </xf>
    <xf numFmtId="0" fontId="21" fillId="0" borderId="10" xfId="0" applyFont="1" applyBorder="1" applyAlignment="1">
      <alignment horizontal="left" vertical="center" wrapText="1" indent="2"/>
    </xf>
    <xf numFmtId="3" fontId="48" fillId="0" borderId="10" xfId="0" applyNumberFormat="1" applyFont="1" applyBorder="1" applyAlignment="1">
      <alignment horizontal="center" vertical="center" wrapText="1"/>
    </xf>
    <xf numFmtId="169" fontId="21" fillId="0" borderId="0" xfId="0" applyNumberFormat="1" applyFont="1"/>
    <xf numFmtId="0" fontId="25" fillId="0" borderId="0" xfId="0" applyFont="1" applyAlignment="1">
      <alignment vertical="center" wrapText="1"/>
    </xf>
    <xf numFmtId="2" fontId="25" fillId="0" borderId="0" xfId="0" applyNumberFormat="1" applyFont="1" applyAlignment="1">
      <alignment horizontal="center" vertical="center" wrapText="1"/>
    </xf>
    <xf numFmtId="2" fontId="25" fillId="0" borderId="0" xfId="0" applyNumberFormat="1" applyFont="1" applyAlignment="1">
      <alignment horizontal="right" vertical="center" wrapText="1"/>
    </xf>
    <xf numFmtId="2" fontId="26" fillId="0" borderId="0" xfId="0" applyNumberFormat="1" applyFont="1" applyAlignment="1">
      <alignment horizontal="center" vertical="center"/>
    </xf>
    <xf numFmtId="0" fontId="27" fillId="0" borderId="0" xfId="0" applyFont="1" applyAlignment="1">
      <alignment wrapText="1"/>
    </xf>
    <xf numFmtId="0" fontId="0" fillId="0" borderId="19" xfId="0" applyBorder="1" applyAlignment="1">
      <alignment wrapText="1"/>
    </xf>
    <xf numFmtId="2" fontId="27" fillId="0" borderId="0" xfId="0" applyNumberFormat="1" applyFont="1" applyAlignment="1">
      <alignment horizontal="right" wrapText="1"/>
    </xf>
    <xf numFmtId="0" fontId="26" fillId="0" borderId="0" xfId="0" applyFont="1" applyAlignment="1">
      <alignment wrapText="1"/>
    </xf>
    <xf numFmtId="2" fontId="26" fillId="0" borderId="10" xfId="0" applyNumberFormat="1" applyFont="1" applyBorder="1"/>
    <xf numFmtId="0" fontId="26" fillId="0" borderId="10" xfId="0" applyFont="1" applyBorder="1"/>
    <xf numFmtId="0" fontId="29" fillId="0" borderId="0" xfId="0" applyFont="1" applyAlignment="1">
      <alignment horizontal="center" vertical="center" wrapText="1"/>
    </xf>
    <xf numFmtId="2" fontId="28" fillId="0" borderId="0" xfId="44" applyNumberFormat="1" applyFont="1" applyAlignment="1">
      <alignment horizontal="right"/>
    </xf>
    <xf numFmtId="4" fontId="27" fillId="0" borderId="0" xfId="44" applyNumberFormat="1" applyFont="1"/>
    <xf numFmtId="0" fontId="27" fillId="0" borderId="0" xfId="44" applyFont="1"/>
    <xf numFmtId="0" fontId="26" fillId="0" borderId="0" xfId="46" applyFont="1"/>
    <xf numFmtId="2" fontId="26" fillId="0" borderId="0" xfId="46" applyNumberFormat="1" applyFont="1" applyAlignment="1">
      <alignment horizontal="right"/>
    </xf>
    <xf numFmtId="0" fontId="29" fillId="0" borderId="10" xfId="0" applyFont="1" applyBorder="1" applyAlignment="1">
      <alignment horizontal="center" vertical="center" wrapText="1"/>
    </xf>
    <xf numFmtId="0" fontId="21" fillId="0" borderId="10" xfId="0" applyFont="1" applyBorder="1" applyAlignment="1">
      <alignment horizontal="left" vertical="center" wrapText="1"/>
    </xf>
    <xf numFmtId="4" fontId="21" fillId="0" borderId="10" xfId="0" applyNumberFormat="1" applyFont="1" applyBorder="1" applyAlignment="1">
      <alignment horizontal="right" vertical="center" wrapText="1"/>
    </xf>
    <xf numFmtId="0" fontId="29" fillId="0" borderId="10" xfId="0" applyFont="1" applyBorder="1" applyAlignment="1">
      <alignment horizontal="left" vertical="center" wrapText="1"/>
    </xf>
    <xf numFmtId="4" fontId="29" fillId="0" borderId="10" xfId="0" applyNumberFormat="1" applyFont="1" applyBorder="1" applyAlignment="1">
      <alignment horizontal="right" vertical="center" wrapText="1"/>
    </xf>
    <xf numFmtId="43" fontId="50" fillId="0" borderId="10" xfId="50" applyFont="1" applyFill="1" applyBorder="1" applyAlignment="1">
      <alignment horizontal="center" vertical="center" wrapText="1"/>
    </xf>
    <xf numFmtId="43" fontId="52" fillId="0" borderId="10" xfId="51" applyFont="1" applyFill="1" applyBorder="1" applyAlignment="1">
      <alignment vertical="top" wrapText="1"/>
    </xf>
    <xf numFmtId="4" fontId="26" fillId="0" borderId="0" xfId="0" applyNumberFormat="1" applyFont="1" applyFill="1"/>
    <xf numFmtId="43" fontId="7" fillId="0" borderId="0" xfId="50" applyFont="1" applyFill="1"/>
    <xf numFmtId="4" fontId="24" fillId="0" borderId="10" xfId="50" applyNumberFormat="1" applyFont="1" applyFill="1" applyBorder="1" applyAlignment="1">
      <alignment horizontal="center" vertical="center" wrapText="1"/>
    </xf>
    <xf numFmtId="43" fontId="45" fillId="0" borderId="10" xfId="50" applyFont="1" applyFill="1" applyBorder="1" applyAlignment="1">
      <alignment horizontal="center" vertical="top" wrapText="1"/>
    </xf>
    <xf numFmtId="43" fontId="24" fillId="0" borderId="0" xfId="50" applyFont="1" applyFill="1" applyAlignment="1">
      <alignment horizontal="center"/>
    </xf>
    <xf numFmtId="37" fontId="4" fillId="0" borderId="0" xfId="50" applyNumberFormat="1" applyFont="1" applyFill="1" applyBorder="1"/>
    <xf numFmtId="43" fontId="24" fillId="0" borderId="10" xfId="50" applyFont="1" applyFill="1" applyBorder="1" applyAlignment="1">
      <alignment horizontal="center" vertical="center"/>
    </xf>
    <xf numFmtId="43" fontId="24" fillId="0" borderId="10" xfId="50" applyFont="1" applyFill="1" applyBorder="1" applyAlignment="1">
      <alignment horizontal="center"/>
    </xf>
    <xf numFmtId="4" fontId="7" fillId="0" borderId="10" xfId="50" applyNumberFormat="1" applyFont="1" applyFill="1" applyBorder="1" applyAlignment="1">
      <alignment horizontal="center" vertical="center" wrapText="1"/>
    </xf>
    <xf numFmtId="10" fontId="28" fillId="0" borderId="0" xfId="52" applyNumberFormat="1" applyFont="1" applyFill="1" applyBorder="1" applyAlignment="1">
      <alignment horizontal="center" vertical="center"/>
    </xf>
    <xf numFmtId="43" fontId="24" fillId="0" borderId="10" xfId="50" applyFont="1" applyFill="1" applyBorder="1" applyAlignment="1">
      <alignment horizontal="left"/>
    </xf>
    <xf numFmtId="37" fontId="4" fillId="0" borderId="10" xfId="50" applyNumberFormat="1" applyFont="1" applyFill="1" applyBorder="1" applyAlignment="1">
      <alignment horizontal="center"/>
    </xf>
    <xf numFmtId="43" fontId="50" fillId="0" borderId="10" xfId="50" applyFont="1" applyFill="1" applyBorder="1" applyAlignment="1">
      <alignment horizontal="center" vertical="center"/>
    </xf>
    <xf numFmtId="43" fontId="50" fillId="0" borderId="10" xfId="50" applyFont="1" applyFill="1" applyBorder="1" applyAlignment="1">
      <alignment horizontal="center"/>
    </xf>
    <xf numFmtId="37" fontId="3" fillId="0" borderId="10" xfId="53" applyNumberFormat="1" applyFont="1" applyFill="1" applyBorder="1" applyAlignment="1">
      <alignment horizontal="center"/>
    </xf>
    <xf numFmtId="37" fontId="3" fillId="0" borderId="0" xfId="53" applyNumberFormat="1" applyFont="1" applyFill="1" applyBorder="1" applyAlignment="1">
      <alignment horizontal="center"/>
    </xf>
    <xf numFmtId="43" fontId="24" fillId="0" borderId="0" xfId="50" applyFont="1" applyFill="1" applyBorder="1" applyAlignment="1">
      <alignment horizontal="center" vertical="center"/>
    </xf>
    <xf numFmtId="4" fontId="52" fillId="0" borderId="10" xfId="50" applyNumberFormat="1" applyFont="1" applyFill="1" applyBorder="1" applyAlignment="1">
      <alignment horizontal="right"/>
    </xf>
    <xf numFmtId="43" fontId="3" fillId="0" borderId="10" xfId="50" applyFont="1" applyFill="1" applyBorder="1"/>
    <xf numFmtId="17" fontId="2" fillId="0" borderId="10" xfId="0" applyNumberFormat="1" applyFont="1" applyFill="1" applyBorder="1"/>
    <xf numFmtId="4" fontId="56" fillId="0" borderId="0" xfId="50" applyNumberFormat="1" applyFont="1" applyFill="1" applyBorder="1" applyAlignment="1">
      <alignment horizontal="center" vertical="center"/>
    </xf>
    <xf numFmtId="43" fontId="24" fillId="0" borderId="10" xfId="50" applyFont="1" applyFill="1" applyBorder="1" applyAlignment="1">
      <alignment horizontal="center" vertical="center" wrapText="1"/>
    </xf>
    <xf numFmtId="43" fontId="24" fillId="0" borderId="0" xfId="50" applyFont="1" applyFill="1" applyAlignment="1">
      <alignment vertical="center"/>
    </xf>
    <xf numFmtId="10" fontId="27" fillId="0" borderId="0" xfId="52" applyNumberFormat="1" applyFont="1" applyFill="1" applyAlignment="1">
      <alignment horizontal="center"/>
    </xf>
    <xf numFmtId="4" fontId="27" fillId="0" borderId="0" xfId="52" applyNumberFormat="1" applyFont="1" applyFill="1" applyAlignment="1">
      <alignment horizontal="right"/>
    </xf>
    <xf numFmtId="10" fontId="28" fillId="0" borderId="0" xfId="52" applyNumberFormat="1" applyFont="1" applyFill="1" applyAlignment="1">
      <alignment horizontal="center"/>
    </xf>
    <xf numFmtId="43" fontId="7" fillId="0" borderId="0" xfId="50" applyFont="1" applyFill="1" applyAlignment="1">
      <alignment horizontal="center" vertical="center"/>
    </xf>
    <xf numFmtId="4" fontId="7" fillId="0" borderId="10" xfId="50" applyNumberFormat="1" applyFont="1" applyFill="1" applyBorder="1" applyAlignment="1">
      <alignment horizontal="center" vertical="center"/>
    </xf>
    <xf numFmtId="4" fontId="57" fillId="0" borderId="0" xfId="0" applyNumberFormat="1" applyFont="1" applyFill="1" applyBorder="1" applyAlignment="1">
      <alignment horizontal="right" vertical="center" wrapText="1" readingOrder="1"/>
    </xf>
    <xf numFmtId="0" fontId="38" fillId="0" borderId="10" xfId="0" applyFont="1" applyFill="1" applyBorder="1"/>
    <xf numFmtId="0" fontId="38" fillId="0" borderId="10" xfId="0" applyFont="1" applyFill="1" applyBorder="1" applyAlignment="1">
      <alignment horizontal="center"/>
    </xf>
    <xf numFmtId="4" fontId="38" fillId="0" borderId="10" xfId="0" applyNumberFormat="1" applyFont="1" applyFill="1" applyBorder="1"/>
    <xf numFmtId="0" fontId="28" fillId="0" borderId="0" xfId="0" applyFont="1" applyFill="1" applyAlignment="1">
      <alignment vertical="center" wrapText="1"/>
    </xf>
    <xf numFmtId="0" fontId="28" fillId="0" borderId="0" xfId="0" applyFont="1" applyFill="1" applyAlignment="1">
      <alignment horizontal="left" vertical="center" wrapText="1"/>
    </xf>
    <xf numFmtId="4" fontId="52" fillId="0" borderId="10" xfId="50" applyNumberFormat="1" applyFont="1" applyFill="1" applyBorder="1" applyAlignment="1">
      <alignment horizontal="center" vertical="center" wrapText="1"/>
    </xf>
    <xf numFmtId="0" fontId="27" fillId="0" borderId="0" xfId="0" applyFont="1" applyFill="1"/>
    <xf numFmtId="0" fontId="28" fillId="0" borderId="0" xfId="0" applyFont="1" applyFill="1"/>
    <xf numFmtId="2" fontId="27" fillId="0" borderId="0" xfId="0" applyNumberFormat="1" applyFont="1" applyFill="1" applyAlignment="1">
      <alignment horizontal="center"/>
    </xf>
    <xf numFmtId="2" fontId="27" fillId="0" borderId="0" xfId="0" applyNumberFormat="1" applyFont="1" applyFill="1" applyAlignment="1">
      <alignment horizontal="right"/>
    </xf>
    <xf numFmtId="0" fontId="26" fillId="0" borderId="0" xfId="0" applyFont="1" applyFill="1" applyBorder="1"/>
    <xf numFmtId="2" fontId="26" fillId="0" borderId="0" xfId="0" applyNumberFormat="1" applyFont="1" applyFill="1" applyBorder="1"/>
    <xf numFmtId="2" fontId="26" fillId="0" borderId="0" xfId="0" applyNumberFormat="1" applyFont="1" applyFill="1" applyBorder="1" applyAlignment="1">
      <alignment horizontal="right"/>
    </xf>
    <xf numFmtId="0" fontId="25" fillId="0" borderId="0" xfId="0" applyFont="1" applyFill="1"/>
    <xf numFmtId="2" fontId="25" fillId="0" borderId="0" xfId="0" applyNumberFormat="1" applyFont="1" applyFill="1" applyAlignment="1">
      <alignment horizontal="center"/>
    </xf>
    <xf numFmtId="0" fontId="25" fillId="0" borderId="0" xfId="0" applyFont="1" applyFill="1" applyAlignment="1">
      <alignment vertical="center"/>
    </xf>
    <xf numFmtId="0" fontId="25" fillId="0" borderId="11" xfId="0" applyFont="1" applyFill="1" applyBorder="1"/>
    <xf numFmtId="2" fontId="25" fillId="0" borderId="11" xfId="0" applyNumberFormat="1" applyFont="1" applyFill="1" applyBorder="1"/>
    <xf numFmtId="2" fontId="28" fillId="0" borderId="0" xfId="0" applyNumberFormat="1" applyFont="1" applyFill="1" applyAlignment="1">
      <alignment horizontal="center"/>
    </xf>
    <xf numFmtId="2" fontId="28" fillId="0" borderId="0" xfId="0" applyNumberFormat="1" applyFont="1" applyFill="1"/>
    <xf numFmtId="169" fontId="25" fillId="0" borderId="0" xfId="0" applyNumberFormat="1" applyFont="1" applyFill="1" applyAlignment="1">
      <alignment horizontal="center"/>
    </xf>
    <xf numFmtId="0" fontId="25" fillId="0" borderId="0" xfId="0" applyFont="1" applyFill="1" applyAlignment="1">
      <alignment wrapText="1"/>
    </xf>
    <xf numFmtId="2" fontId="26" fillId="0" borderId="0" xfId="0" applyNumberFormat="1" applyFont="1" applyFill="1" applyAlignment="1">
      <alignment horizontal="center"/>
    </xf>
    <xf numFmtId="0" fontId="43" fillId="0" borderId="0" xfId="0" applyFont="1" applyFill="1" applyAlignment="1">
      <alignment vertical="center"/>
    </xf>
    <xf numFmtId="0" fontId="26" fillId="0" borderId="0" xfId="0" applyFont="1" applyFill="1" applyAlignment="1">
      <alignment vertical="center"/>
    </xf>
    <xf numFmtId="0" fontId="29" fillId="0" borderId="10" xfId="0" applyFont="1" applyFill="1" applyBorder="1" applyAlignment="1">
      <alignment horizontal="center" vertical="center" wrapText="1"/>
    </xf>
    <xf numFmtId="0" fontId="21" fillId="0" borderId="10" xfId="0" applyFont="1" applyFill="1" applyBorder="1" applyAlignment="1">
      <alignment horizontal="left" vertical="center" wrapText="1"/>
    </xf>
    <xf numFmtId="4" fontId="21" fillId="0" borderId="10" xfId="0" applyNumberFormat="1" applyFont="1" applyFill="1" applyBorder="1" applyAlignment="1">
      <alignment horizontal="right" vertical="center" wrapText="1"/>
    </xf>
    <xf numFmtId="0" fontId="0" fillId="0" borderId="10" xfId="0" applyFill="1" applyBorder="1"/>
    <xf numFmtId="0" fontId="29" fillId="0" borderId="10" xfId="0" applyFont="1" applyFill="1" applyBorder="1" applyAlignment="1">
      <alignment horizontal="left" vertical="center" wrapText="1"/>
    </xf>
    <xf numFmtId="4" fontId="29" fillId="0" borderId="10" xfId="0" applyNumberFormat="1" applyFont="1" applyFill="1" applyBorder="1" applyAlignment="1">
      <alignment horizontal="right" vertical="center" wrapText="1"/>
    </xf>
    <xf numFmtId="0" fontId="24" fillId="0" borderId="0" xfId="0" applyFont="1" applyFill="1" applyAlignment="1">
      <alignment vertical="center"/>
    </xf>
    <xf numFmtId="170" fontId="24" fillId="0" borderId="0" xfId="0" applyNumberFormat="1" applyFont="1" applyFill="1" applyAlignment="1">
      <alignment horizontal="center" vertical="center"/>
    </xf>
    <xf numFmtId="0" fontId="39" fillId="0" borderId="10" xfId="0" applyFont="1" applyFill="1" applyBorder="1" applyAlignment="1">
      <alignment horizontal="center" vertical="center" wrapText="1"/>
    </xf>
    <xf numFmtId="0" fontId="4" fillId="0" borderId="10" xfId="0" applyFont="1" applyFill="1" applyBorder="1"/>
    <xf numFmtId="39" fontId="4" fillId="0" borderId="10" xfId="0" applyNumberFormat="1" applyFont="1" applyFill="1" applyBorder="1" applyAlignment="1">
      <alignment horizontal="center" vertical="top" wrapText="1"/>
    </xf>
    <xf numFmtId="0" fontId="54" fillId="0" borderId="10" xfId="0" applyFont="1" applyFill="1" applyBorder="1"/>
    <xf numFmtId="10" fontId="54" fillId="0" borderId="10" xfId="0" applyNumberFormat="1" applyFont="1" applyFill="1" applyBorder="1" applyAlignment="1">
      <alignment horizontal="center"/>
    </xf>
    <xf numFmtId="0" fontId="54" fillId="0" borderId="0" xfId="0" applyFont="1" applyFill="1"/>
    <xf numFmtId="10" fontId="54" fillId="0" borderId="0" xfId="0" applyNumberFormat="1" applyFont="1" applyFill="1" applyAlignment="1">
      <alignment horizontal="center"/>
    </xf>
    <xf numFmtId="0" fontId="53" fillId="0" borderId="10" xfId="0" applyFont="1" applyFill="1" applyBorder="1"/>
    <xf numFmtId="2" fontId="53" fillId="0" borderId="10" xfId="0" applyNumberFormat="1" applyFont="1" applyFill="1" applyBorder="1" applyAlignment="1">
      <alignment horizontal="center"/>
    </xf>
    <xf numFmtId="3" fontId="38" fillId="0" borderId="10" xfId="0" applyNumberFormat="1" applyFont="1" applyFill="1" applyBorder="1" applyAlignment="1">
      <alignment horizontal="center"/>
    </xf>
    <xf numFmtId="4" fontId="53" fillId="0" borderId="10" xfId="0" applyNumberFormat="1" applyFont="1" applyFill="1" applyBorder="1" applyAlignment="1">
      <alignment horizontal="right"/>
    </xf>
    <xf numFmtId="0" fontId="28" fillId="0" borderId="0" xfId="0" applyFont="1" applyFill="1" applyAlignment="1">
      <alignment vertical="center"/>
    </xf>
    <xf numFmtId="0" fontId="21" fillId="0" borderId="0" xfId="44" applyFill="1"/>
    <xf numFmtId="2" fontId="27" fillId="0" borderId="0" xfId="0" applyNumberFormat="1" applyFont="1" applyFill="1" applyAlignment="1">
      <alignment horizontal="right" vertical="center"/>
    </xf>
    <xf numFmtId="0" fontId="24" fillId="0" borderId="10" xfId="44" applyFont="1" applyFill="1" applyBorder="1" applyAlignment="1">
      <alignment horizontal="center" vertical="center" wrapText="1"/>
    </xf>
    <xf numFmtId="4" fontId="24" fillId="0" borderId="10" xfId="44" applyNumberFormat="1" applyFont="1" applyFill="1" applyBorder="1" applyAlignment="1">
      <alignment horizontal="center" vertical="center" wrapText="1"/>
    </xf>
    <xf numFmtId="0" fontId="45" fillId="0" borderId="10" xfId="0" applyFont="1" applyFill="1" applyBorder="1" applyAlignment="1">
      <alignment horizontal="center" vertical="center"/>
    </xf>
    <xf numFmtId="0" fontId="45" fillId="0" borderId="10" xfId="0" applyFont="1" applyFill="1" applyBorder="1" applyAlignment="1">
      <alignment horizontal="center" vertical="top" wrapText="1"/>
    </xf>
    <xf numFmtId="0" fontId="27" fillId="0" borderId="0" xfId="0" applyFont="1" applyFill="1" applyAlignment="1">
      <alignment horizontal="center"/>
    </xf>
    <xf numFmtId="0" fontId="27" fillId="0" borderId="0" xfId="0" quotePrefix="1" applyFont="1" applyFill="1" applyAlignment="1">
      <alignment vertical="center"/>
    </xf>
    <xf numFmtId="0" fontId="27" fillId="0" borderId="0" xfId="0" applyFont="1" applyFill="1" applyAlignment="1">
      <alignment vertical="center"/>
    </xf>
    <xf numFmtId="0" fontId="27" fillId="0" borderId="10" xfId="0" applyFont="1" applyFill="1" applyBorder="1"/>
    <xf numFmtId="0" fontId="24" fillId="0" borderId="0" xfId="44" applyFont="1" applyFill="1" applyAlignment="1">
      <alignment horizontal="justify" vertical="top" wrapText="1"/>
    </xf>
    <xf numFmtId="0" fontId="7" fillId="0" borderId="10" xfId="47" applyFont="1" applyFill="1" applyBorder="1"/>
    <xf numFmtId="17" fontId="21" fillId="0" borderId="0" xfId="44" applyNumberFormat="1" applyFill="1"/>
    <xf numFmtId="0" fontId="24" fillId="0" borderId="10" xfId="44" applyFont="1" applyFill="1" applyBorder="1" applyAlignment="1">
      <alignment horizontal="justify" vertical="top" wrapText="1"/>
    </xf>
    <xf numFmtId="0" fontId="24" fillId="0" borderId="10" xfId="44" applyFont="1" applyFill="1" applyBorder="1"/>
    <xf numFmtId="0" fontId="28" fillId="0" borderId="0" xfId="43" applyFont="1" applyFill="1"/>
    <xf numFmtId="39" fontId="38" fillId="0" borderId="10" xfId="0" applyNumberFormat="1" applyFont="1" applyFill="1" applyBorder="1" applyAlignment="1">
      <alignment horizontal="center"/>
    </xf>
    <xf numFmtId="10" fontId="28" fillId="0" borderId="10" xfId="0" applyNumberFormat="1" applyFont="1" applyFill="1" applyBorder="1" applyAlignment="1">
      <alignment horizontal="center"/>
    </xf>
    <xf numFmtId="10" fontId="28" fillId="0" borderId="0" xfId="0" applyNumberFormat="1" applyFont="1" applyFill="1" applyAlignment="1">
      <alignment horizontal="center"/>
    </xf>
    <xf numFmtId="0" fontId="32" fillId="0" borderId="10" xfId="44" applyFont="1" applyFill="1" applyBorder="1" applyAlignment="1">
      <alignment horizontal="justify" vertical="top" wrapText="1"/>
    </xf>
    <xf numFmtId="4" fontId="32" fillId="0" borderId="10" xfId="50" applyNumberFormat="1" applyFont="1" applyFill="1" applyBorder="1" applyAlignment="1">
      <alignment horizontal="center" vertical="center"/>
    </xf>
    <xf numFmtId="3" fontId="38" fillId="0" borderId="10" xfId="0" applyNumberFormat="1" applyFont="1" applyFill="1" applyBorder="1" applyAlignment="1">
      <alignment horizontal="right"/>
    </xf>
    <xf numFmtId="4" fontId="38" fillId="0" borderId="10" xfId="0" applyNumberFormat="1" applyFont="1" applyFill="1" applyBorder="1" applyAlignment="1">
      <alignment horizontal="right"/>
    </xf>
    <xf numFmtId="0" fontId="55" fillId="0" borderId="10" xfId="0" applyFont="1" applyFill="1" applyBorder="1"/>
    <xf numFmtId="170" fontId="24" fillId="0" borderId="0" xfId="44" applyNumberFormat="1" applyFont="1" applyFill="1" applyAlignment="1">
      <alignment horizontal="center" vertical="center"/>
    </xf>
    <xf numFmtId="0" fontId="7" fillId="0" borderId="10" xfId="44" applyFont="1" applyFill="1" applyBorder="1" applyAlignment="1">
      <alignment horizontal="left" vertical="center" wrapText="1"/>
    </xf>
    <xf numFmtId="40" fontId="4" fillId="0" borderId="10" xfId="0" applyNumberFormat="1" applyFont="1" applyFill="1" applyBorder="1" applyAlignment="1">
      <alignment horizontal="center" vertical="top" wrapText="1"/>
    </xf>
    <xf numFmtId="4" fontId="7" fillId="0" borderId="10" xfId="44" applyNumberFormat="1" applyFont="1" applyFill="1" applyBorder="1" applyAlignment="1">
      <alignment horizontal="center" vertical="center" wrapText="1"/>
    </xf>
    <xf numFmtId="43" fontId="3" fillId="0" borderId="10" xfId="0" applyNumberFormat="1" applyFont="1" applyFill="1" applyBorder="1"/>
    <xf numFmtId="0" fontId="24" fillId="0" borderId="0" xfId="44" applyFont="1" applyFill="1"/>
    <xf numFmtId="4" fontId="53" fillId="0" borderId="0" xfId="0" applyNumberFormat="1" applyFont="1" applyFill="1" applyAlignment="1">
      <alignment horizontal="right"/>
    </xf>
    <xf numFmtId="4" fontId="25" fillId="0" borderId="0" xfId="0" applyNumberFormat="1" applyFont="1" applyFill="1"/>
    <xf numFmtId="0" fontId="25" fillId="0" borderId="0" xfId="0" applyFont="1" applyFill="1" applyBorder="1" applyAlignment="1">
      <alignment vertical="center"/>
    </xf>
    <xf numFmtId="0" fontId="25" fillId="0" borderId="0" xfId="43" applyFont="1" applyFill="1"/>
    <xf numFmtId="2" fontId="27" fillId="0" borderId="0" xfId="43" applyNumberFormat="1" applyFont="1" applyFill="1" applyAlignment="1">
      <alignment horizontal="center"/>
    </xf>
    <xf numFmtId="17" fontId="3" fillId="0" borderId="10" xfId="0" applyNumberFormat="1" applyFont="1" applyFill="1" applyBorder="1"/>
    <xf numFmtId="17" fontId="3" fillId="0" borderId="0" xfId="0" applyNumberFormat="1" applyFont="1" applyFill="1" applyBorder="1"/>
    <xf numFmtId="0" fontId="50" fillId="0" borderId="10" xfId="0" applyFont="1" applyFill="1" applyBorder="1"/>
    <xf numFmtId="0" fontId="28" fillId="0" borderId="10" xfId="0" applyFont="1" applyFill="1" applyBorder="1"/>
    <xf numFmtId="0" fontId="52" fillId="0" borderId="0" xfId="0" applyFont="1" applyFill="1"/>
    <xf numFmtId="0" fontId="39" fillId="0" borderId="0" xfId="0" applyFont="1" applyFill="1"/>
    <xf numFmtId="3" fontId="39" fillId="0" borderId="0" xfId="0" applyNumberFormat="1" applyFont="1" applyFill="1" applyAlignment="1">
      <alignment horizontal="center"/>
    </xf>
    <xf numFmtId="4" fontId="53" fillId="0" borderId="0" xfId="0" applyNumberFormat="1" applyFont="1" applyFill="1"/>
    <xf numFmtId="4" fontId="53" fillId="0" borderId="10" xfId="0" applyNumberFormat="1" applyFont="1" applyFill="1" applyBorder="1"/>
    <xf numFmtId="2" fontId="27" fillId="0" borderId="0" xfId="0" applyNumberFormat="1" applyFont="1" applyFill="1"/>
    <xf numFmtId="0" fontId="21" fillId="0" borderId="0" xfId="0" applyFont="1" applyFill="1"/>
    <xf numFmtId="0" fontId="29" fillId="0" borderId="0" xfId="0" applyFont="1" applyFill="1" applyAlignment="1">
      <alignment vertical="center"/>
    </xf>
    <xf numFmtId="10" fontId="27" fillId="0" borderId="0" xfId="0" applyNumberFormat="1" applyFont="1" applyFill="1" applyAlignment="1">
      <alignment horizontal="center"/>
    </xf>
    <xf numFmtId="0" fontId="27" fillId="0" borderId="0" xfId="43" applyFont="1" applyFill="1"/>
    <xf numFmtId="2" fontId="27" fillId="0" borderId="0" xfId="43" applyNumberFormat="1" applyFont="1" applyFill="1" applyAlignment="1">
      <alignment horizontal="right"/>
    </xf>
    <xf numFmtId="0" fontId="2" fillId="0" borderId="0" xfId="0" applyFont="1" applyFill="1"/>
    <xf numFmtId="2" fontId="28" fillId="0" borderId="0" xfId="43" applyNumberFormat="1" applyFont="1" applyFill="1" applyAlignment="1">
      <alignment horizontal="right"/>
    </xf>
    <xf numFmtId="0" fontId="38" fillId="0" borderId="0" xfId="0" applyFont="1" applyFill="1"/>
    <xf numFmtId="0" fontId="38" fillId="0" borderId="0" xfId="0" applyFont="1" applyFill="1" applyAlignment="1">
      <alignment horizontal="center"/>
    </xf>
    <xf numFmtId="0" fontId="56" fillId="0" borderId="0" xfId="44" applyFont="1" applyFill="1" applyAlignment="1">
      <alignment horizontal="justify" vertical="top" wrapText="1"/>
    </xf>
    <xf numFmtId="4" fontId="32" fillId="0" borderId="10" xfId="50" applyNumberFormat="1" applyFont="1" applyFill="1" applyBorder="1" applyAlignment="1">
      <alignment horizontal="center"/>
    </xf>
    <xf numFmtId="0" fontId="55" fillId="0" borderId="0" xfId="0" applyFont="1" applyFill="1"/>
    <xf numFmtId="2" fontId="28" fillId="0" borderId="0" xfId="0" applyNumberFormat="1" applyFont="1" applyFill="1" applyAlignment="1">
      <alignment horizontal="right" vertical="center"/>
    </xf>
    <xf numFmtId="0" fontId="48" fillId="0" borderId="48" xfId="0" applyFont="1" applyFill="1" applyBorder="1" applyAlignment="1">
      <alignment horizontal="left" vertical="center" wrapText="1" readingOrder="1"/>
    </xf>
    <xf numFmtId="39" fontId="38" fillId="0" borderId="10" xfId="0" applyNumberFormat="1" applyFont="1" applyFill="1" applyBorder="1" applyAlignment="1">
      <alignment horizontal="center" vertical="center" wrapText="1"/>
    </xf>
    <xf numFmtId="39" fontId="48" fillId="0" borderId="48" xfId="0" applyNumberFormat="1" applyFont="1" applyFill="1" applyBorder="1" applyAlignment="1">
      <alignment horizontal="center" vertical="center" wrapText="1" readingOrder="1"/>
    </xf>
    <xf numFmtId="39" fontId="48" fillId="0" borderId="49" xfId="0" applyNumberFormat="1" applyFont="1" applyFill="1" applyBorder="1" applyAlignment="1">
      <alignment horizontal="center" vertical="center" wrapText="1" readingOrder="1"/>
    </xf>
    <xf numFmtId="0" fontId="48" fillId="0" borderId="50" xfId="0" applyFont="1" applyFill="1" applyBorder="1" applyAlignment="1">
      <alignment horizontal="left" vertical="center" wrapText="1" readingOrder="1"/>
    </xf>
    <xf numFmtId="39" fontId="38" fillId="0" borderId="12" xfId="0" applyNumberFormat="1" applyFont="1" applyFill="1" applyBorder="1" applyAlignment="1">
      <alignment horizontal="center" vertical="center" wrapText="1"/>
    </xf>
    <xf numFmtId="39" fontId="48" fillId="0" borderId="50" xfId="0" applyNumberFormat="1" applyFont="1" applyFill="1" applyBorder="1" applyAlignment="1">
      <alignment horizontal="center" vertical="center" wrapText="1" readingOrder="1"/>
    </xf>
    <xf numFmtId="39" fontId="48" fillId="0" borderId="51" xfId="0" applyNumberFormat="1" applyFont="1" applyFill="1" applyBorder="1" applyAlignment="1">
      <alignment horizontal="center" vertical="center" wrapText="1" readingOrder="1"/>
    </xf>
    <xf numFmtId="39" fontId="38" fillId="0" borderId="13" xfId="0" applyNumberFormat="1" applyFont="1" applyFill="1" applyBorder="1" applyAlignment="1">
      <alignment horizontal="center" vertical="center" wrapText="1"/>
    </xf>
    <xf numFmtId="4" fontId="52" fillId="0" borderId="52" xfId="44" applyNumberFormat="1" applyFont="1" applyFill="1" applyBorder="1" applyAlignment="1">
      <alignment horizontal="center" vertical="center" wrapText="1"/>
    </xf>
    <xf numFmtId="0" fontId="48" fillId="0" borderId="10" xfId="0" applyFont="1" applyFill="1" applyBorder="1" applyAlignment="1">
      <alignment horizontal="left" vertical="center" wrapText="1" readingOrder="1"/>
    </xf>
    <xf numFmtId="0" fontId="0" fillId="0" borderId="0" xfId="0" applyFill="1" applyAlignment="1">
      <alignment vertical="center" wrapText="1"/>
    </xf>
    <xf numFmtId="10" fontId="28" fillId="0" borderId="0" xfId="0" applyNumberFormat="1" applyFont="1" applyFill="1" applyAlignment="1">
      <alignment horizontal="center" vertical="center"/>
    </xf>
    <xf numFmtId="0" fontId="29" fillId="0" borderId="0" xfId="44" applyFont="1" applyFill="1" applyAlignment="1">
      <alignment vertical="center"/>
    </xf>
    <xf numFmtId="0" fontId="29" fillId="0" borderId="12" xfId="0" applyFont="1" applyFill="1" applyBorder="1" applyAlignment="1">
      <alignment horizontal="center" vertical="center" wrapText="1"/>
    </xf>
    <xf numFmtId="39" fontId="48" fillId="0" borderId="10" xfId="0" applyNumberFormat="1" applyFont="1" applyFill="1" applyBorder="1" applyAlignment="1">
      <alignment horizontal="center" vertical="center" wrapText="1" readingOrder="1"/>
    </xf>
    <xf numFmtId="4" fontId="21" fillId="0" borderId="0" xfId="0" applyNumberFormat="1" applyFont="1" applyFill="1" applyAlignment="1">
      <alignment wrapText="1" readingOrder="1"/>
    </xf>
    <xf numFmtId="0" fontId="27" fillId="0" borderId="0" xfId="0" applyFont="1" applyFill="1" applyAlignment="1">
      <alignment horizontal="left" vertical="center" wrapText="1"/>
    </xf>
    <xf numFmtId="0" fontId="32" fillId="0" borderId="10" xfId="44" applyFont="1" applyFill="1" applyBorder="1" applyAlignment="1">
      <alignment horizontal="justify" vertical="center" wrapText="1"/>
    </xf>
    <xf numFmtId="0" fontId="50" fillId="0" borderId="10" xfId="44" applyFont="1" applyFill="1" applyBorder="1" applyAlignment="1">
      <alignment horizontal="justify" vertical="center" wrapText="1"/>
    </xf>
    <xf numFmtId="0" fontId="58" fillId="0" borderId="0" xfId="0" applyFont="1" applyFill="1" applyAlignment="1">
      <alignment horizontal="left" vertical="center" wrapText="1"/>
    </xf>
    <xf numFmtId="4" fontId="53" fillId="0" borderId="10" xfId="52" applyNumberFormat="1" applyFont="1" applyFill="1" applyBorder="1" applyAlignment="1">
      <alignment horizontal="right"/>
    </xf>
    <xf numFmtId="0" fontId="58" fillId="0" borderId="0" xfId="43" applyFont="1" applyFill="1"/>
    <xf numFmtId="2" fontId="58" fillId="0" borderId="0" xfId="43" applyNumberFormat="1" applyFont="1" applyFill="1" applyAlignment="1">
      <alignment horizontal="right"/>
    </xf>
    <xf numFmtId="0" fontId="32" fillId="0" borderId="0" xfId="0" applyFont="1" applyFill="1" applyAlignment="1">
      <alignment vertical="center"/>
    </xf>
    <xf numFmtId="4" fontId="53" fillId="0" borderId="0" xfId="52" applyNumberFormat="1" applyFont="1" applyFill="1" applyAlignment="1">
      <alignment horizontal="right"/>
    </xf>
    <xf numFmtId="4" fontId="53" fillId="0" borderId="0" xfId="43" applyNumberFormat="1" applyFont="1" applyFill="1"/>
    <xf numFmtId="0" fontId="53" fillId="0" borderId="0" xfId="43" applyFont="1" applyFill="1"/>
    <xf numFmtId="2" fontId="53" fillId="0" borderId="0" xfId="43" applyNumberFormat="1" applyFont="1" applyFill="1" applyAlignment="1">
      <alignment horizontal="right"/>
    </xf>
    <xf numFmtId="0" fontId="2" fillId="0" borderId="10" xfId="0" applyFont="1" applyFill="1" applyBorder="1" applyAlignment="1">
      <alignment horizontal="center" vertical="center" wrapText="1"/>
    </xf>
    <xf numFmtId="0" fontId="7" fillId="0" borderId="0" xfId="44" applyFont="1" applyFill="1" applyAlignment="1">
      <alignment vertical="center"/>
    </xf>
    <xf numFmtId="39" fontId="27" fillId="0" borderId="0" xfId="0" applyNumberFormat="1" applyFont="1" applyFill="1" applyAlignment="1">
      <alignment vertical="center"/>
    </xf>
    <xf numFmtId="2" fontId="25" fillId="0" borderId="11" xfId="0" applyNumberFormat="1" applyFont="1" applyFill="1" applyBorder="1" applyAlignment="1">
      <alignment horizontal="center"/>
    </xf>
    <xf numFmtId="0" fontId="26" fillId="0" borderId="10" xfId="0" applyFont="1" applyFill="1" applyBorder="1" applyAlignment="1">
      <alignment horizontal="center"/>
    </xf>
    <xf numFmtId="0" fontId="28" fillId="0" borderId="10" xfId="0" applyFont="1" applyFill="1" applyBorder="1" applyAlignment="1">
      <alignment vertical="center" wrapText="1"/>
    </xf>
    <xf numFmtId="10" fontId="28" fillId="0" borderId="10" xfId="0" applyNumberFormat="1" applyFont="1" applyFill="1" applyBorder="1" applyAlignment="1">
      <alignment horizontal="center" vertical="center"/>
    </xf>
    <xf numFmtId="0" fontId="28" fillId="0" borderId="10" xfId="0" applyFont="1" applyFill="1" applyBorder="1" applyAlignment="1">
      <alignment horizontal="left" vertical="center" wrapText="1"/>
    </xf>
    <xf numFmtId="0" fontId="27" fillId="0" borderId="10" xfId="0" applyFont="1" applyBorder="1" applyAlignment="1">
      <alignment horizontal="center"/>
    </xf>
    <xf numFmtId="0" fontId="27" fillId="0" borderId="10" xfId="0" applyFont="1" applyBorder="1" applyAlignment="1">
      <alignment wrapText="1"/>
    </xf>
    <xf numFmtId="0" fontId="27" fillId="0" borderId="10" xfId="0" applyFont="1" applyBorder="1"/>
    <xf numFmtId="0" fontId="38" fillId="0" borderId="10" xfId="0" applyFont="1" applyFill="1" applyBorder="1" applyAlignment="1">
      <alignment horizontal="left"/>
    </xf>
    <xf numFmtId="0" fontId="38" fillId="0" borderId="0" xfId="0" applyFont="1"/>
    <xf numFmtId="0" fontId="38" fillId="0" borderId="0" xfId="0" applyFont="1" applyAlignment="1">
      <alignment horizontal="left" vertical="center"/>
    </xf>
    <xf numFmtId="0" fontId="39" fillId="19" borderId="10" xfId="0" applyFont="1" applyFill="1" applyBorder="1" applyAlignment="1">
      <alignment horizontal="center" vertical="center" wrapText="1"/>
    </xf>
    <xf numFmtId="0" fontId="39" fillId="0" borderId="0" xfId="0" applyFont="1" applyAlignment="1">
      <alignment horizontal="center" vertical="center" wrapText="1"/>
    </xf>
    <xf numFmtId="0" fontId="38" fillId="0" borderId="10" xfId="0" applyFont="1" applyBorder="1" applyAlignment="1">
      <alignment horizontal="center" vertical="center"/>
    </xf>
    <xf numFmtId="0" fontId="38" fillId="0" borderId="10" xfId="0" applyFont="1" applyBorder="1"/>
    <xf numFmtId="0" fontId="38" fillId="0" borderId="10" xfId="0" applyFont="1" applyBorder="1" applyAlignment="1">
      <alignment horizontal="left" vertical="center"/>
    </xf>
    <xf numFmtId="0" fontId="38" fillId="0" borderId="13" xfId="0" applyFont="1" applyBorder="1"/>
    <xf numFmtId="0" fontId="38" fillId="0" borderId="0" xfId="0" applyFont="1" applyAlignment="1">
      <alignment wrapText="1"/>
    </xf>
    <xf numFmtId="0" fontId="38" fillId="0" borderId="0" xfId="0" applyFont="1" applyAlignment="1">
      <alignment horizontal="left"/>
    </xf>
    <xf numFmtId="0" fontId="24" fillId="0" borderId="10" xfId="44" applyFont="1" applyFill="1" applyBorder="1" applyAlignment="1">
      <alignment horizontal="justify" vertical="center" wrapText="1"/>
    </xf>
    <xf numFmtId="4" fontId="24" fillId="0" borderId="10" xfId="50" applyNumberFormat="1" applyFont="1" applyFill="1" applyBorder="1" applyAlignment="1">
      <alignment horizontal="center" vertical="center"/>
    </xf>
    <xf numFmtId="0" fontId="24" fillId="0" borderId="10" xfId="44" applyFont="1" applyFill="1" applyBorder="1" applyAlignment="1">
      <alignment vertical="center"/>
    </xf>
    <xf numFmtId="0" fontId="54" fillId="0" borderId="10" xfId="0" applyFont="1" applyFill="1" applyBorder="1" applyAlignment="1">
      <alignment horizontal="center" vertical="center" wrapText="1"/>
    </xf>
    <xf numFmtId="0" fontId="28" fillId="0" borderId="10" xfId="0" applyFont="1" applyFill="1" applyBorder="1" applyAlignment="1">
      <alignment vertical="center"/>
    </xf>
    <xf numFmtId="0" fontId="32" fillId="0" borderId="10" xfId="0" applyFont="1" applyFill="1" applyBorder="1" applyAlignment="1">
      <alignment vertical="center"/>
    </xf>
    <xf numFmtId="0" fontId="25" fillId="0" borderId="0" xfId="0" applyFont="1" applyAlignment="1">
      <alignment horizontal="center"/>
    </xf>
    <xf numFmtId="0" fontId="28" fillId="0" borderId="12" xfId="0" applyFont="1" applyBorder="1" applyAlignment="1">
      <alignment horizontal="center" vertical="center" wrapText="1"/>
    </xf>
    <xf numFmtId="0" fontId="28" fillId="0" borderId="47" xfId="0" applyFont="1" applyBorder="1" applyAlignment="1">
      <alignment horizontal="center" vertical="center" wrapText="1"/>
    </xf>
    <xf numFmtId="0" fontId="28" fillId="0" borderId="43" xfId="0" applyFont="1" applyBorder="1" applyAlignment="1">
      <alignment horizontal="center" vertical="center" wrapText="1"/>
    </xf>
    <xf numFmtId="0" fontId="59" fillId="19" borderId="10" xfId="0" applyFont="1" applyFill="1" applyBorder="1" applyAlignment="1">
      <alignment horizontal="center"/>
    </xf>
    <xf numFmtId="0" fontId="32" fillId="0" borderId="0" xfId="46" applyFont="1" applyAlignment="1">
      <alignment horizontal="center"/>
    </xf>
    <xf numFmtId="0" fontId="37" fillId="0" borderId="10" xfId="48" applyFont="1" applyBorder="1" applyAlignment="1">
      <alignment horizontal="left"/>
    </xf>
    <xf numFmtId="0" fontId="25" fillId="18" borderId="10" xfId="0" applyFont="1" applyFill="1" applyBorder="1" applyAlignment="1">
      <alignment horizontal="center"/>
    </xf>
    <xf numFmtId="0" fontId="41" fillId="0" borderId="15" xfId="0" applyFont="1" applyBorder="1" applyAlignment="1">
      <alignment horizontal="center" vertical="top" wrapText="1"/>
    </xf>
    <xf numFmtId="0" fontId="41" fillId="0" borderId="18" xfId="0" applyFont="1" applyBorder="1" applyAlignment="1">
      <alignment horizontal="center" vertical="top" wrapText="1"/>
    </xf>
    <xf numFmtId="0" fontId="41" fillId="0" borderId="21" xfId="0" applyFont="1" applyBorder="1" applyAlignment="1">
      <alignment horizontal="center" vertical="top" wrapText="1"/>
    </xf>
    <xf numFmtId="0" fontId="27" fillId="0" borderId="16" xfId="0" applyFont="1" applyBorder="1" applyAlignment="1">
      <alignment horizontal="center"/>
    </xf>
    <xf numFmtId="0" fontId="27" fillId="0" borderId="19" xfId="0" applyFont="1" applyBorder="1" applyAlignment="1">
      <alignment horizontal="center"/>
    </xf>
    <xf numFmtId="0" fontId="27" fillId="0" borderId="22" xfId="0" applyFont="1" applyBorder="1" applyAlignment="1">
      <alignment horizontal="center"/>
    </xf>
    <xf numFmtId="4" fontId="53" fillId="0" borderId="12" xfId="0" applyNumberFormat="1" applyFont="1" applyFill="1" applyBorder="1" applyAlignment="1">
      <alignment horizontal="center" vertical="top" wrapText="1"/>
    </xf>
    <xf numFmtId="4" fontId="53" fillId="0" borderId="47" xfId="0" applyNumberFormat="1" applyFont="1" applyFill="1" applyBorder="1" applyAlignment="1">
      <alignment horizontal="center" vertical="top" wrapText="1"/>
    </xf>
    <xf numFmtId="4" fontId="53" fillId="0" borderId="43" xfId="0" applyNumberFormat="1" applyFont="1" applyFill="1" applyBorder="1" applyAlignment="1">
      <alignment horizontal="center" vertical="top" wrapText="1"/>
    </xf>
    <xf numFmtId="39" fontId="39" fillId="0" borderId="12" xfId="51" applyNumberFormat="1" applyFont="1" applyFill="1" applyBorder="1" applyAlignment="1">
      <alignment horizontal="right" vertical="top" wrapText="1"/>
    </xf>
    <xf numFmtId="39" fontId="39" fillId="0" borderId="47" xfId="51" applyNumberFormat="1" applyFont="1" applyFill="1" applyBorder="1" applyAlignment="1">
      <alignment horizontal="right" vertical="top" wrapText="1"/>
    </xf>
    <xf numFmtId="39" fontId="39" fillId="0" borderId="43" xfId="51" applyNumberFormat="1" applyFont="1" applyFill="1" applyBorder="1" applyAlignment="1">
      <alignment horizontal="right" vertical="top" wrapText="1"/>
    </xf>
    <xf numFmtId="43" fontId="45" fillId="0" borderId="12" xfId="50" applyFont="1" applyFill="1" applyBorder="1" applyAlignment="1">
      <alignment horizontal="center" vertical="center" wrapText="1"/>
    </xf>
    <xf numFmtId="43" fontId="45" fillId="0" borderId="43" xfId="50" applyFont="1" applyFill="1" applyBorder="1" applyAlignment="1">
      <alignment horizontal="center" vertical="center" wrapText="1"/>
    </xf>
    <xf numFmtId="0" fontId="40" fillId="0" borderId="24" xfId="0" applyFont="1" applyBorder="1" applyAlignment="1">
      <alignment horizontal="center" vertical="top" wrapText="1"/>
    </xf>
    <xf numFmtId="0" fontId="40" fillId="0" borderId="0" xfId="0" applyFont="1" applyAlignment="1">
      <alignment horizontal="center" vertical="top" wrapText="1"/>
    </xf>
    <xf numFmtId="0" fontId="40" fillId="0" borderId="25" xfId="0" applyFont="1" applyBorder="1" applyAlignment="1">
      <alignment horizontal="center" vertical="top" wrapText="1"/>
    </xf>
    <xf numFmtId="0" fontId="41" fillId="0" borderId="24" xfId="0" applyFont="1" applyBorder="1" applyAlignment="1">
      <alignment horizontal="center" vertical="top" wrapText="1"/>
    </xf>
    <xf numFmtId="0" fontId="41" fillId="0" borderId="0" xfId="0" applyFont="1" applyAlignment="1">
      <alignment horizontal="center" vertical="top" wrapText="1"/>
    </xf>
    <xf numFmtId="0" fontId="41" fillId="0" borderId="25" xfId="0" applyFont="1" applyBorder="1" applyAlignment="1">
      <alignment horizontal="center" vertical="top" wrapText="1"/>
    </xf>
    <xf numFmtId="0" fontId="26" fillId="0" borderId="26" xfId="0" applyFont="1" applyBorder="1" applyAlignment="1">
      <alignment horizontal="left" vertical="center" wrapText="1"/>
    </xf>
    <xf numFmtId="0" fontId="26" fillId="0" borderId="27" xfId="0" applyFont="1" applyBorder="1" applyAlignment="1">
      <alignment horizontal="left" vertical="center" wrapText="1"/>
    </xf>
    <xf numFmtId="0" fontId="26" fillId="0" borderId="28" xfId="0" applyFont="1" applyBorder="1" applyAlignment="1">
      <alignment horizontal="left" vertical="center" wrapText="1"/>
    </xf>
    <xf numFmtId="0" fontId="26" fillId="0" borderId="29" xfId="0" applyFont="1" applyBorder="1" applyAlignment="1">
      <alignment horizontal="left" vertical="center" wrapText="1"/>
    </xf>
    <xf numFmtId="0" fontId="26" fillId="0" borderId="0" xfId="0" applyFont="1" applyAlignment="1">
      <alignment horizontal="left" vertical="center" wrapText="1"/>
    </xf>
    <xf numFmtId="0" fontId="26" fillId="0" borderId="30" xfId="0" applyFont="1" applyBorder="1" applyAlignment="1">
      <alignment horizontal="left" vertical="center" wrapText="1"/>
    </xf>
    <xf numFmtId="0" fontId="26" fillId="0" borderId="31" xfId="0" applyFont="1" applyBorder="1" applyAlignment="1">
      <alignment horizontal="left" vertical="center" wrapText="1"/>
    </xf>
    <xf numFmtId="0" fontId="26" fillId="0" borderId="32" xfId="0" applyFont="1" applyBorder="1" applyAlignment="1">
      <alignment horizontal="left" vertical="center" wrapText="1"/>
    </xf>
    <xf numFmtId="0" fontId="26" fillId="0" borderId="33" xfId="0" applyFont="1" applyBorder="1" applyAlignment="1">
      <alignment horizontal="left" vertical="center" wrapText="1"/>
    </xf>
    <xf numFmtId="0" fontId="42" fillId="0" borderId="15" xfId="0" applyFont="1" applyBorder="1" applyAlignment="1">
      <alignment horizontal="center" vertical="center" wrapText="1"/>
    </xf>
    <xf numFmtId="0" fontId="42" fillId="0" borderId="18" xfId="0" applyFont="1" applyBorder="1" applyAlignment="1">
      <alignment horizontal="center" vertical="center" wrapText="1"/>
    </xf>
    <xf numFmtId="0" fontId="42" fillId="0" borderId="21" xfId="0" applyFont="1" applyBorder="1" applyAlignment="1">
      <alignment horizontal="center" vertical="center" wrapText="1"/>
    </xf>
    <xf numFmtId="0" fontId="42" fillId="0" borderId="16" xfId="0" applyFont="1" applyBorder="1" applyAlignment="1">
      <alignment horizontal="center" vertical="center" wrapText="1"/>
    </xf>
    <xf numFmtId="0" fontId="42" fillId="0" borderId="19" xfId="0" applyFont="1" applyBorder="1" applyAlignment="1">
      <alignment horizontal="center" vertical="center" wrapText="1"/>
    </xf>
    <xf numFmtId="0" fontId="42" fillId="0" borderId="22" xfId="0" applyFont="1" applyBorder="1" applyAlignment="1">
      <alignment horizontal="center" vertical="center" wrapText="1"/>
    </xf>
    <xf numFmtId="0" fontId="27" fillId="0" borderId="16" xfId="0" applyFont="1" applyBorder="1" applyAlignment="1">
      <alignment horizontal="left"/>
    </xf>
    <xf numFmtId="0" fontId="27" fillId="0" borderId="19" xfId="0" applyFont="1" applyBorder="1" applyAlignment="1">
      <alignment horizontal="left"/>
    </xf>
    <xf numFmtId="0" fontId="27" fillId="0" borderId="22" xfId="0" applyFont="1" applyBorder="1" applyAlignment="1">
      <alignment horizontal="left"/>
    </xf>
    <xf numFmtId="0" fontId="29" fillId="0" borderId="10" xfId="0" applyFont="1" applyBorder="1" applyAlignment="1">
      <alignment horizontal="center" vertical="center" wrapText="1"/>
    </xf>
    <xf numFmtId="0" fontId="41" fillId="0" borderId="10" xfId="0" applyFont="1" applyBorder="1" applyAlignment="1">
      <alignment horizontal="justify" vertical="center" wrapText="1"/>
    </xf>
    <xf numFmtId="0" fontId="47" fillId="0" borderId="10" xfId="0" applyFont="1" applyBorder="1" applyAlignment="1">
      <alignment horizontal="left" vertical="center" wrapText="1"/>
    </xf>
    <xf numFmtId="0" fontId="47" fillId="0" borderId="10" xfId="0" applyFont="1" applyBorder="1" applyAlignment="1">
      <alignment horizontal="center" vertical="center" wrapText="1"/>
    </xf>
    <xf numFmtId="0" fontId="48" fillId="0" borderId="10" xfId="0" applyFont="1" applyBorder="1" applyAlignment="1">
      <alignment horizontal="center" vertical="center" wrapText="1"/>
    </xf>
    <xf numFmtId="0" fontId="5" fillId="0" borderId="10" xfId="0" applyFont="1" applyBorder="1" applyAlignment="1">
      <alignment horizontal="left" vertical="center" wrapText="1"/>
    </xf>
    <xf numFmtId="0" fontId="41" fillId="0" borderId="34" xfId="0" applyFont="1" applyBorder="1" applyAlignment="1">
      <alignment horizontal="center" vertical="top" wrapText="1"/>
    </xf>
    <xf numFmtId="0" fontId="41" fillId="0" borderId="35" xfId="0" applyFont="1" applyBorder="1" applyAlignment="1">
      <alignment horizontal="center" vertical="top" wrapText="1"/>
    </xf>
    <xf numFmtId="0" fontId="41" fillId="0" borderId="36" xfId="0" applyFont="1" applyBorder="1" applyAlignment="1">
      <alignment horizontal="center" vertical="top" wrapText="1"/>
    </xf>
    <xf numFmtId="0" fontId="41" fillId="0" borderId="38" xfId="0" applyFont="1" applyBorder="1" applyAlignment="1">
      <alignment horizontal="center" vertical="top" wrapText="1"/>
    </xf>
    <xf numFmtId="0" fontId="41" fillId="0" borderId="40" xfId="0" applyFont="1" applyBorder="1" applyAlignment="1">
      <alignment horizontal="center" vertical="top" wrapText="1"/>
    </xf>
    <xf numFmtId="0" fontId="41" fillId="0" borderId="42" xfId="0" applyFont="1" applyBorder="1" applyAlignment="1">
      <alignment horizontal="center" vertical="top" wrapText="1"/>
    </xf>
    <xf numFmtId="0" fontId="47" fillId="0" borderId="12" xfId="0" applyFont="1" applyBorder="1" applyAlignment="1">
      <alignment horizontal="left" vertical="center" wrapText="1"/>
    </xf>
    <xf numFmtId="0" fontId="47" fillId="0" borderId="43" xfId="0" applyFont="1" applyBorder="1" applyAlignment="1">
      <alignment horizontal="left" vertical="center" wrapText="1"/>
    </xf>
    <xf numFmtId="0" fontId="47" fillId="0" borderId="12" xfId="0" applyFont="1" applyBorder="1" applyAlignment="1">
      <alignment horizontal="center" vertical="center" wrapText="1"/>
    </xf>
    <xf numFmtId="0" fontId="47" fillId="0" borderId="43" xfId="0" applyFont="1" applyBorder="1" applyAlignment="1">
      <alignment horizontal="center" vertical="center" wrapText="1"/>
    </xf>
    <xf numFmtId="0" fontId="41" fillId="0" borderId="44" xfId="0" applyFont="1" applyBorder="1" applyAlignment="1">
      <alignment horizontal="center" vertical="top" wrapText="1"/>
    </xf>
    <xf numFmtId="0" fontId="41" fillId="0" borderId="45" xfId="0" applyFont="1" applyBorder="1" applyAlignment="1">
      <alignment horizontal="center" vertical="top" wrapText="1"/>
    </xf>
    <xf numFmtId="0" fontId="41" fillId="0" borderId="46" xfId="0" applyFont="1" applyBorder="1" applyAlignment="1">
      <alignment horizontal="center" vertical="top" wrapText="1"/>
    </xf>
    <xf numFmtId="4" fontId="25" fillId="0" borderId="12" xfId="0" applyNumberFormat="1" applyFont="1" applyFill="1" applyBorder="1" applyAlignment="1">
      <alignment horizontal="center" vertical="top" wrapText="1"/>
    </xf>
    <xf numFmtId="4" fontId="25" fillId="0" borderId="47" xfId="0" applyNumberFormat="1" applyFont="1" applyFill="1" applyBorder="1" applyAlignment="1">
      <alignment horizontal="center" vertical="top" wrapText="1"/>
    </xf>
    <xf numFmtId="4" fontId="25" fillId="0" borderId="43" xfId="0" applyNumberFormat="1" applyFont="1" applyFill="1" applyBorder="1" applyAlignment="1">
      <alignment horizontal="center" vertical="top" wrapText="1"/>
    </xf>
    <xf numFmtId="0" fontId="21" fillId="0" borderId="12" xfId="0" applyFont="1" applyFill="1" applyBorder="1" applyAlignment="1">
      <alignment horizontal="center" vertical="top" wrapText="1"/>
    </xf>
    <xf numFmtId="0" fontId="21" fillId="0" borderId="47" xfId="0" applyFont="1" applyFill="1" applyBorder="1" applyAlignment="1">
      <alignment horizontal="center" vertical="top" wrapText="1"/>
    </xf>
    <xf numFmtId="0" fontId="21" fillId="0" borderId="43" xfId="0" applyFont="1" applyFill="1" applyBorder="1" applyAlignment="1">
      <alignment horizontal="center" vertical="top" wrapText="1"/>
    </xf>
    <xf numFmtId="2" fontId="25" fillId="0" borderId="10" xfId="0" applyNumberFormat="1" applyFont="1" applyFill="1" applyBorder="1" applyAlignment="1">
      <alignment horizontal="center" vertical="top" wrapText="1"/>
    </xf>
    <xf numFmtId="0" fontId="1" fillId="0" borderId="53" xfId="0" applyFont="1" applyBorder="1" applyAlignment="1">
      <alignment wrapText="1"/>
    </xf>
    <xf numFmtId="0" fontId="1" fillId="0" borderId="13" xfId="0" applyFont="1" applyBorder="1"/>
    <xf numFmtId="0" fontId="21" fillId="0" borderId="13" xfId="0" applyFont="1" applyBorder="1"/>
    <xf numFmtId="0" fontId="21" fillId="0" borderId="13" xfId="0" applyFont="1" applyBorder="1" applyAlignment="1">
      <alignment wrapText="1"/>
    </xf>
    <xf numFmtId="0" fontId="21" fillId="0" borderId="10" xfId="0" applyFont="1" applyBorder="1" applyAlignment="1">
      <alignment horizontal="left" vertical="center"/>
    </xf>
    <xf numFmtId="0" fontId="21" fillId="0" borderId="13" xfId="0" applyFont="1" applyBorder="1" applyAlignment="1">
      <alignment horizontal="left"/>
    </xf>
    <xf numFmtId="0" fontId="38" fillId="0" borderId="10" xfId="0" applyFont="1" applyBorder="1" applyAlignment="1">
      <alignment horizontal="center" wrapText="1"/>
    </xf>
    <xf numFmtId="0" fontId="38" fillId="0" borderId="10" xfId="0" applyFont="1" applyBorder="1" applyAlignment="1">
      <alignment wrapText="1"/>
    </xf>
    <xf numFmtId="0" fontId="38" fillId="0" borderId="10" xfId="0" applyFont="1" applyBorder="1" applyAlignment="1">
      <alignment horizontal="left" wrapText="1"/>
    </xf>
    <xf numFmtId="0" fontId="38" fillId="0" borderId="13" xfId="0" applyFont="1" applyBorder="1" applyAlignment="1">
      <alignment wrapText="1"/>
    </xf>
    <xf numFmtId="0" fontId="21" fillId="0" borderId="53" xfId="0" applyFont="1" applyBorder="1" applyAlignment="1">
      <alignment wrapText="1"/>
    </xf>
  </cellXfs>
  <cellStyles count="5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51" builtinId="3"/>
    <cellStyle name="Comma 2" xfId="53" xr:uid="{F9437758-86F2-45C5-89CC-AB892335FA2B}"/>
    <cellStyle name="Comma 2 2" xfId="50" xr:uid="{128DAA74-5B66-4B93-B569-A4391268C579}"/>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Hyperlink 2" xfId="45" xr:uid="{413FAEB6-6675-4D85-9049-8528F07F2B85}"/>
    <cellStyle name="Input" xfId="35" builtinId="20" customBuiltin="1"/>
    <cellStyle name="Linked Cell" xfId="36" builtinId="24" customBuiltin="1"/>
    <cellStyle name="Neutral" xfId="37" builtinId="28" customBuiltin="1"/>
    <cellStyle name="Normal" xfId="0" builtinId="0"/>
    <cellStyle name="Normal 2" xfId="47" xr:uid="{A1577D13-70A5-4C0C-A1CF-6E373BB0625D}"/>
    <cellStyle name="Normal 2 2" xfId="46" xr:uid="{F22E633E-EE8F-4D02-9ABD-64D5522945EB}"/>
    <cellStyle name="Normal 2 3 2" xfId="48" xr:uid="{71148F88-7A21-49E3-A6BA-57822D9C5300}"/>
    <cellStyle name="Normal 3" xfId="44" xr:uid="{D03B499A-F9C9-4C86-93BB-7FD2A4DC3137}"/>
    <cellStyle name="Normal 4" xfId="49" xr:uid="{B97F8953-3187-4F28-95E8-1CAD09D2B826}"/>
    <cellStyle name="Normal 5" xfId="43" xr:uid="{4213C4B2-A60F-41C4-8032-83EEDD2FC5C8}"/>
    <cellStyle name="Note" xfId="38" builtinId="10" customBuiltin="1"/>
    <cellStyle name="Output" xfId="39" builtinId="21" customBuiltin="1"/>
    <cellStyle name="Percent" xfId="52" builtinId="5"/>
    <cellStyle name="Title" xfId="40" builtinId="15" customBuiltin="1"/>
    <cellStyle name="Total" xfId="41" builtinId="25" customBuiltin="1"/>
    <cellStyle name="Warning Text" xfId="42" builtinId="11" customBuiltin="1"/>
  </cellStyles>
  <dxfs count="451">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8.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0.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2.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4.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5.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_rels/drawing3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3.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38.png"/></Relationships>
</file>

<file path=xl/drawings/_rels/drawing34.xml.rels><?xml version="1.0" encoding="UTF-8" standalone="yes"?>
<Relationships xmlns="http://schemas.openxmlformats.org/package/2006/relationships"><Relationship Id="rId2" Type="http://schemas.openxmlformats.org/officeDocument/2006/relationships/image" Target="../media/image40.png"/><Relationship Id="rId1" Type="http://schemas.openxmlformats.org/officeDocument/2006/relationships/image" Target="../media/image39.png"/></Relationships>
</file>

<file path=xl/drawings/_rels/drawing35.xml.rels><?xml version="1.0" encoding="UTF-8" standalone="yes"?>
<Relationships xmlns="http://schemas.openxmlformats.org/package/2006/relationships"><Relationship Id="rId1" Type="http://schemas.openxmlformats.org/officeDocument/2006/relationships/image" Target="../media/image4.png"/></Relationships>
</file>

<file path=xl/drawings/_rels/drawing36.xml.rels><?xml version="1.0" encoding="UTF-8" standalone="yes"?>
<Relationships xmlns="http://schemas.openxmlformats.org/package/2006/relationships"><Relationship Id="rId2" Type="http://schemas.openxmlformats.org/officeDocument/2006/relationships/image" Target="../media/image40.png"/><Relationship Id="rId1" Type="http://schemas.openxmlformats.org/officeDocument/2006/relationships/image" Target="../media/image4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40.png"/></Relationships>
</file>

<file path=xl/drawings/_rels/drawing38.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1.png"/></Relationships>
</file>

<file path=xl/drawings/_rels/drawing39.xml.rels><?xml version="1.0" encoding="UTF-8" standalone="yes"?>
<Relationships xmlns="http://schemas.openxmlformats.org/package/2006/relationships"><Relationship Id="rId2" Type="http://schemas.openxmlformats.org/officeDocument/2006/relationships/image" Target="../media/image43.png"/><Relationship Id="rId1" Type="http://schemas.openxmlformats.org/officeDocument/2006/relationships/image" Target="../media/image42.png"/></Relationships>
</file>

<file path=xl/drawings/_rels/drawing40.xml.rels><?xml version="1.0" encoding="UTF-8" standalone="yes"?>
<Relationships xmlns="http://schemas.openxmlformats.org/package/2006/relationships"><Relationship Id="rId1" Type="http://schemas.openxmlformats.org/officeDocument/2006/relationships/image" Target="../media/image44.png"/></Relationships>
</file>

<file path=xl/drawings/_rels/drawing41.xml.rels><?xml version="1.0" encoding="UTF-8" standalone="yes"?>
<Relationships xmlns="http://schemas.openxmlformats.org/package/2006/relationships"><Relationship Id="rId1" Type="http://schemas.openxmlformats.org/officeDocument/2006/relationships/image" Target="../media/image42.png"/></Relationships>
</file>

<file path=xl/drawings/_rels/drawing42.xml.rels><?xml version="1.0" encoding="UTF-8" standalone="yes"?>
<Relationships xmlns="http://schemas.openxmlformats.org/package/2006/relationships"><Relationship Id="rId1" Type="http://schemas.openxmlformats.org/officeDocument/2006/relationships/image" Target="../media/image45.png"/></Relationships>
</file>

<file path=xl/drawings/_rels/drawing43.xml.rels><?xml version="1.0" encoding="UTF-8" standalone="yes"?>
<Relationships xmlns="http://schemas.openxmlformats.org/package/2006/relationships"><Relationship Id="rId2" Type="http://schemas.openxmlformats.org/officeDocument/2006/relationships/image" Target="../media/image43.png"/><Relationship Id="rId1" Type="http://schemas.openxmlformats.org/officeDocument/2006/relationships/image" Target="../media/image46.png"/></Relationships>
</file>

<file path=xl/drawings/_rels/drawing44.xml.rels><?xml version="1.0" encoding="UTF-8" standalone="yes"?>
<Relationships xmlns="http://schemas.openxmlformats.org/package/2006/relationships"><Relationship Id="rId2" Type="http://schemas.openxmlformats.org/officeDocument/2006/relationships/image" Target="../media/image43.png"/><Relationship Id="rId1" Type="http://schemas.openxmlformats.org/officeDocument/2006/relationships/image" Target="../media/image47.png"/></Relationships>
</file>

<file path=xl/drawings/_rels/drawing45.xml.rels><?xml version="1.0" encoding="UTF-8" standalone="yes"?>
<Relationships xmlns="http://schemas.openxmlformats.org/package/2006/relationships"><Relationship Id="rId2" Type="http://schemas.openxmlformats.org/officeDocument/2006/relationships/image" Target="../media/image43.png"/><Relationship Id="rId1" Type="http://schemas.openxmlformats.org/officeDocument/2006/relationships/image" Target="../media/image48.png"/></Relationships>
</file>

<file path=xl/drawings/drawing1.xml><?xml version="1.0" encoding="utf-8"?>
<xdr:wsDr xmlns:xdr="http://schemas.openxmlformats.org/drawingml/2006/spreadsheetDrawing" xmlns:a="http://schemas.openxmlformats.org/drawingml/2006/main">
  <xdr:twoCellAnchor>
    <xdr:from>
      <xdr:col>2</xdr:col>
      <xdr:colOff>57150</xdr:colOff>
      <xdr:row>2</xdr:row>
      <xdr:rowOff>95250</xdr:rowOff>
    </xdr:from>
    <xdr:to>
      <xdr:col>2</xdr:col>
      <xdr:colOff>1704974</xdr:colOff>
      <xdr:row>6</xdr:row>
      <xdr:rowOff>285750</xdr:rowOff>
    </xdr:to>
    <xdr:pic>
      <xdr:nvPicPr>
        <xdr:cNvPr id="2" name="Picture 1">
          <a:extLst>
            <a:ext uri="{FF2B5EF4-FFF2-40B4-BE49-F238E27FC236}">
              <a16:creationId xmlns:a16="http://schemas.microsoft.com/office/drawing/2014/main" id="{9C188727-C1CC-4E8D-A8AB-FEA8E8634B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81850" y="428625"/>
          <a:ext cx="1647824"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85726</xdr:rowOff>
    </xdr:from>
    <xdr:to>
      <xdr:col>3</xdr:col>
      <xdr:colOff>1685925</xdr:colOff>
      <xdr:row>6</xdr:row>
      <xdr:rowOff>257176</xdr:rowOff>
    </xdr:to>
    <xdr:pic>
      <xdr:nvPicPr>
        <xdr:cNvPr id="3" name="Picture 2">
          <a:extLst>
            <a:ext uri="{FF2B5EF4-FFF2-40B4-BE49-F238E27FC236}">
              <a16:creationId xmlns:a16="http://schemas.microsoft.com/office/drawing/2014/main" id="{16349367-F1CA-4C0B-A3A4-9B926F6DCA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6350" y="419101"/>
          <a:ext cx="16287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76200</xdr:colOff>
      <xdr:row>2</xdr:row>
      <xdr:rowOff>76200</xdr:rowOff>
    </xdr:from>
    <xdr:to>
      <xdr:col>2</xdr:col>
      <xdr:colOff>1685925</xdr:colOff>
      <xdr:row>6</xdr:row>
      <xdr:rowOff>276225</xdr:rowOff>
    </xdr:to>
    <xdr:pic>
      <xdr:nvPicPr>
        <xdr:cNvPr id="2" name="Picture 303">
          <a:extLst>
            <a:ext uri="{FF2B5EF4-FFF2-40B4-BE49-F238E27FC236}">
              <a16:creationId xmlns:a16="http://schemas.microsoft.com/office/drawing/2014/main" id="{C2E0AD4C-6E58-4574-9944-B98F3CA16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05500" y="409575"/>
          <a:ext cx="16097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114300</xdr:colOff>
      <xdr:row>2</xdr:row>
      <xdr:rowOff>47625</xdr:rowOff>
    </xdr:from>
    <xdr:to>
      <xdr:col>3</xdr:col>
      <xdr:colOff>1895475</xdr:colOff>
      <xdr:row>6</xdr:row>
      <xdr:rowOff>333375</xdr:rowOff>
    </xdr:to>
    <xdr:pic>
      <xdr:nvPicPr>
        <xdr:cNvPr id="3" name="Picture 2">
          <a:extLst>
            <a:ext uri="{FF2B5EF4-FFF2-40B4-BE49-F238E27FC236}">
              <a16:creationId xmlns:a16="http://schemas.microsoft.com/office/drawing/2014/main" id="{346B1DFD-9832-4C00-A5B3-DF8B9EECEEC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58100" y="381000"/>
          <a:ext cx="1781175" cy="1047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2</xdr:row>
      <xdr:rowOff>95250</xdr:rowOff>
    </xdr:from>
    <xdr:to>
      <xdr:col>2</xdr:col>
      <xdr:colOff>1952625</xdr:colOff>
      <xdr:row>6</xdr:row>
      <xdr:rowOff>238125</xdr:rowOff>
    </xdr:to>
    <xdr:pic>
      <xdr:nvPicPr>
        <xdr:cNvPr id="2" name="Picture 326">
          <a:extLst>
            <a:ext uri="{FF2B5EF4-FFF2-40B4-BE49-F238E27FC236}">
              <a16:creationId xmlns:a16="http://schemas.microsoft.com/office/drawing/2014/main" id="{44AC3B01-E237-4288-A03C-9A33829B9E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28625"/>
          <a:ext cx="164782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2</xdr:row>
      <xdr:rowOff>114300</xdr:rowOff>
    </xdr:from>
    <xdr:to>
      <xdr:col>3</xdr:col>
      <xdr:colOff>1971674</xdr:colOff>
      <xdr:row>6</xdr:row>
      <xdr:rowOff>257175</xdr:rowOff>
    </xdr:to>
    <xdr:pic>
      <xdr:nvPicPr>
        <xdr:cNvPr id="3" name="Picture 326">
          <a:extLst>
            <a:ext uri="{FF2B5EF4-FFF2-40B4-BE49-F238E27FC236}">
              <a16:creationId xmlns:a16="http://schemas.microsoft.com/office/drawing/2014/main" id="{60D57239-F7CC-41DC-9D4F-9510A7DF49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67625" y="447675"/>
          <a:ext cx="1847849"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57150</xdr:colOff>
      <xdr:row>2</xdr:row>
      <xdr:rowOff>104775</xdr:rowOff>
    </xdr:from>
    <xdr:to>
      <xdr:col>2</xdr:col>
      <xdr:colOff>1933575</xdr:colOff>
      <xdr:row>6</xdr:row>
      <xdr:rowOff>257175</xdr:rowOff>
    </xdr:to>
    <xdr:pic>
      <xdr:nvPicPr>
        <xdr:cNvPr id="2" name="Picture 304">
          <a:extLst>
            <a:ext uri="{FF2B5EF4-FFF2-40B4-BE49-F238E27FC236}">
              <a16:creationId xmlns:a16="http://schemas.microsoft.com/office/drawing/2014/main" id="{B3719438-99B9-4991-A912-34A9B60102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438150"/>
          <a:ext cx="187642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333375</xdr:colOff>
      <xdr:row>1</xdr:row>
      <xdr:rowOff>66675</xdr:rowOff>
    </xdr:from>
    <xdr:to>
      <xdr:col>22</xdr:col>
      <xdr:colOff>390525</xdr:colOff>
      <xdr:row>6</xdr:row>
      <xdr:rowOff>76200</xdr:rowOff>
    </xdr:to>
    <xdr:pic>
      <xdr:nvPicPr>
        <xdr:cNvPr id="3" name="Picture 304">
          <a:extLst>
            <a:ext uri="{FF2B5EF4-FFF2-40B4-BE49-F238E27FC236}">
              <a16:creationId xmlns:a16="http://schemas.microsoft.com/office/drawing/2014/main" id="{BA1AAFC7-CFC5-4969-82BC-4BCDC6DD12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297900" y="228600"/>
          <a:ext cx="188595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152400</xdr:rowOff>
    </xdr:from>
    <xdr:to>
      <xdr:col>3</xdr:col>
      <xdr:colOff>1933575</xdr:colOff>
      <xdr:row>6</xdr:row>
      <xdr:rowOff>304800</xdr:rowOff>
    </xdr:to>
    <xdr:pic>
      <xdr:nvPicPr>
        <xdr:cNvPr id="4" name="Picture 304">
          <a:extLst>
            <a:ext uri="{FF2B5EF4-FFF2-40B4-BE49-F238E27FC236}">
              <a16:creationId xmlns:a16="http://schemas.microsoft.com/office/drawing/2014/main" id="{3A2F5AAF-3538-4311-B913-445C3EDCDA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24800" y="485775"/>
          <a:ext cx="187642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47625</xdr:colOff>
      <xdr:row>3</xdr:row>
      <xdr:rowOff>9525</xdr:rowOff>
    </xdr:from>
    <xdr:to>
      <xdr:col>2</xdr:col>
      <xdr:colOff>1676401</xdr:colOff>
      <xdr:row>7</xdr:row>
      <xdr:rowOff>209550</xdr:rowOff>
    </xdr:to>
    <xdr:pic>
      <xdr:nvPicPr>
        <xdr:cNvPr id="2" name="Picture 304">
          <a:extLst>
            <a:ext uri="{FF2B5EF4-FFF2-40B4-BE49-F238E27FC236}">
              <a16:creationId xmlns:a16="http://schemas.microsoft.com/office/drawing/2014/main" id="{96D89DD7-4763-4696-A418-1857C25022B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533400"/>
          <a:ext cx="1628776"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123825</xdr:rowOff>
    </xdr:from>
    <xdr:to>
      <xdr:col>3</xdr:col>
      <xdr:colOff>1971675</xdr:colOff>
      <xdr:row>7</xdr:row>
      <xdr:rowOff>171450</xdr:rowOff>
    </xdr:to>
    <xdr:pic>
      <xdr:nvPicPr>
        <xdr:cNvPr id="3" name="Picture 304">
          <a:extLst>
            <a:ext uri="{FF2B5EF4-FFF2-40B4-BE49-F238E27FC236}">
              <a16:creationId xmlns:a16="http://schemas.microsoft.com/office/drawing/2014/main" id="{CBDC4665-F397-4275-8AF7-186125D188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81900" y="457200"/>
          <a:ext cx="1933575"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104776</xdr:colOff>
      <xdr:row>2</xdr:row>
      <xdr:rowOff>114300</xdr:rowOff>
    </xdr:from>
    <xdr:to>
      <xdr:col>2</xdr:col>
      <xdr:colOff>1924050</xdr:colOff>
      <xdr:row>6</xdr:row>
      <xdr:rowOff>352425</xdr:rowOff>
    </xdr:to>
    <xdr:pic>
      <xdr:nvPicPr>
        <xdr:cNvPr id="2" name="Picture 290">
          <a:extLst>
            <a:ext uri="{FF2B5EF4-FFF2-40B4-BE49-F238E27FC236}">
              <a16:creationId xmlns:a16="http://schemas.microsoft.com/office/drawing/2014/main" id="{E1EDA235-1288-47D5-8C5F-CF08301F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6" y="447675"/>
          <a:ext cx="1609724"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66675</xdr:rowOff>
    </xdr:from>
    <xdr:to>
      <xdr:col>3</xdr:col>
      <xdr:colOff>1943100</xdr:colOff>
      <xdr:row>6</xdr:row>
      <xdr:rowOff>323850</xdr:rowOff>
    </xdr:to>
    <xdr:pic>
      <xdr:nvPicPr>
        <xdr:cNvPr id="3" name="Picture 290">
          <a:extLst>
            <a:ext uri="{FF2B5EF4-FFF2-40B4-BE49-F238E27FC236}">
              <a16:creationId xmlns:a16="http://schemas.microsoft.com/office/drawing/2014/main" id="{564249AE-68A5-4D6C-9AF6-9A2466B711B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10475" y="400050"/>
          <a:ext cx="187642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66675</xdr:colOff>
      <xdr:row>2</xdr:row>
      <xdr:rowOff>85725</xdr:rowOff>
    </xdr:from>
    <xdr:to>
      <xdr:col>2</xdr:col>
      <xdr:colOff>2009775</xdr:colOff>
      <xdr:row>6</xdr:row>
      <xdr:rowOff>200024</xdr:rowOff>
    </xdr:to>
    <xdr:pic>
      <xdr:nvPicPr>
        <xdr:cNvPr id="2" name="Picture 288">
          <a:extLst>
            <a:ext uri="{FF2B5EF4-FFF2-40B4-BE49-F238E27FC236}">
              <a16:creationId xmlns:a16="http://schemas.microsoft.com/office/drawing/2014/main" id="{0BAB7D14-81AE-4586-8D88-B28942D2F3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19100"/>
          <a:ext cx="1647825" cy="914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66675</xdr:rowOff>
    </xdr:from>
    <xdr:to>
      <xdr:col>3</xdr:col>
      <xdr:colOff>1914525</xdr:colOff>
      <xdr:row>6</xdr:row>
      <xdr:rowOff>200024</xdr:rowOff>
    </xdr:to>
    <xdr:pic>
      <xdr:nvPicPr>
        <xdr:cNvPr id="3" name="Picture 288">
          <a:extLst>
            <a:ext uri="{FF2B5EF4-FFF2-40B4-BE49-F238E27FC236}">
              <a16:creationId xmlns:a16="http://schemas.microsoft.com/office/drawing/2014/main" id="{DF3F910A-CB15-47FF-9E38-327DA3CB938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9525" y="400050"/>
          <a:ext cx="1828800"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85725</xdr:colOff>
      <xdr:row>2</xdr:row>
      <xdr:rowOff>85724</xdr:rowOff>
    </xdr:from>
    <xdr:to>
      <xdr:col>2</xdr:col>
      <xdr:colOff>1952625</xdr:colOff>
      <xdr:row>6</xdr:row>
      <xdr:rowOff>323849</xdr:rowOff>
    </xdr:to>
    <xdr:pic>
      <xdr:nvPicPr>
        <xdr:cNvPr id="2" name="Picture 289">
          <a:extLst>
            <a:ext uri="{FF2B5EF4-FFF2-40B4-BE49-F238E27FC236}">
              <a16:creationId xmlns:a16="http://schemas.microsoft.com/office/drawing/2014/main" id="{41B3F153-0C72-4F13-8467-F77E5984D7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15025" y="419099"/>
          <a:ext cx="162877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66675</xdr:rowOff>
    </xdr:from>
    <xdr:to>
      <xdr:col>3</xdr:col>
      <xdr:colOff>1952624</xdr:colOff>
      <xdr:row>6</xdr:row>
      <xdr:rowOff>304800</xdr:rowOff>
    </xdr:to>
    <xdr:pic>
      <xdr:nvPicPr>
        <xdr:cNvPr id="3" name="Picture 289">
          <a:extLst>
            <a:ext uri="{FF2B5EF4-FFF2-40B4-BE49-F238E27FC236}">
              <a16:creationId xmlns:a16="http://schemas.microsoft.com/office/drawing/2014/main" id="{8BD941D2-D35C-4F6F-B959-85BE5B0BC57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48575" y="400050"/>
          <a:ext cx="1847849"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114300</xdr:colOff>
      <xdr:row>2</xdr:row>
      <xdr:rowOff>47625</xdr:rowOff>
    </xdr:from>
    <xdr:to>
      <xdr:col>2</xdr:col>
      <xdr:colOff>1962149</xdr:colOff>
      <xdr:row>6</xdr:row>
      <xdr:rowOff>352425</xdr:rowOff>
    </xdr:to>
    <xdr:pic>
      <xdr:nvPicPr>
        <xdr:cNvPr id="2" name="Picture 290">
          <a:extLst>
            <a:ext uri="{FF2B5EF4-FFF2-40B4-BE49-F238E27FC236}">
              <a16:creationId xmlns:a16="http://schemas.microsoft.com/office/drawing/2014/main" id="{11405A41-480A-4112-812E-34BEBAF019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381000"/>
          <a:ext cx="1600199"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47625</xdr:rowOff>
    </xdr:from>
    <xdr:to>
      <xdr:col>3</xdr:col>
      <xdr:colOff>1962150</xdr:colOff>
      <xdr:row>6</xdr:row>
      <xdr:rowOff>352425</xdr:rowOff>
    </xdr:to>
    <xdr:pic>
      <xdr:nvPicPr>
        <xdr:cNvPr id="3" name="Picture 290">
          <a:extLst>
            <a:ext uri="{FF2B5EF4-FFF2-40B4-BE49-F238E27FC236}">
              <a16:creationId xmlns:a16="http://schemas.microsoft.com/office/drawing/2014/main" id="{FEF2EE5F-08A0-4F66-8EF8-47B35389CBD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58100" y="381000"/>
          <a:ext cx="18478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133350</xdr:colOff>
      <xdr:row>2</xdr:row>
      <xdr:rowOff>57150</xdr:rowOff>
    </xdr:from>
    <xdr:to>
      <xdr:col>2</xdr:col>
      <xdr:colOff>1943100</xdr:colOff>
      <xdr:row>6</xdr:row>
      <xdr:rowOff>190500</xdr:rowOff>
    </xdr:to>
    <xdr:pic>
      <xdr:nvPicPr>
        <xdr:cNvPr id="2" name="Picture 292">
          <a:extLst>
            <a:ext uri="{FF2B5EF4-FFF2-40B4-BE49-F238E27FC236}">
              <a16:creationId xmlns:a16="http://schemas.microsoft.com/office/drawing/2014/main" id="{492759FC-0BEE-4BC8-A859-10CAA4AA50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62650" y="390525"/>
          <a:ext cx="15811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85725</xdr:rowOff>
    </xdr:from>
    <xdr:to>
      <xdr:col>3</xdr:col>
      <xdr:colOff>1933575</xdr:colOff>
      <xdr:row>7</xdr:row>
      <xdr:rowOff>0</xdr:rowOff>
    </xdr:to>
    <xdr:pic>
      <xdr:nvPicPr>
        <xdr:cNvPr id="3" name="Picture 292">
          <a:extLst>
            <a:ext uri="{FF2B5EF4-FFF2-40B4-BE49-F238E27FC236}">
              <a16:creationId xmlns:a16="http://schemas.microsoft.com/office/drawing/2014/main" id="{AA1C17BE-6748-4F3A-9DAC-4ADD93F220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91425" y="419100"/>
          <a:ext cx="188595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114300</xdr:colOff>
      <xdr:row>2</xdr:row>
      <xdr:rowOff>66675</xdr:rowOff>
    </xdr:from>
    <xdr:to>
      <xdr:col>2</xdr:col>
      <xdr:colOff>1885949</xdr:colOff>
      <xdr:row>6</xdr:row>
      <xdr:rowOff>285750</xdr:rowOff>
    </xdr:to>
    <xdr:pic>
      <xdr:nvPicPr>
        <xdr:cNvPr id="2" name="Picture 296">
          <a:extLst>
            <a:ext uri="{FF2B5EF4-FFF2-40B4-BE49-F238E27FC236}">
              <a16:creationId xmlns:a16="http://schemas.microsoft.com/office/drawing/2014/main" id="{AD472C69-4179-4694-9199-A2BE7E552A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400050"/>
          <a:ext cx="1600199"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200025</xdr:colOff>
      <xdr:row>2</xdr:row>
      <xdr:rowOff>95250</xdr:rowOff>
    </xdr:from>
    <xdr:to>
      <xdr:col>3</xdr:col>
      <xdr:colOff>1866900</xdr:colOff>
      <xdr:row>6</xdr:row>
      <xdr:rowOff>314325</xdr:rowOff>
    </xdr:to>
    <xdr:pic>
      <xdr:nvPicPr>
        <xdr:cNvPr id="3" name="Picture 296">
          <a:extLst>
            <a:ext uri="{FF2B5EF4-FFF2-40B4-BE49-F238E27FC236}">
              <a16:creationId xmlns:a16="http://schemas.microsoft.com/office/drawing/2014/main" id="{3BAAA8AF-C4C9-4392-BD60-3E246B062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43825" y="428625"/>
          <a:ext cx="16668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104776</xdr:colOff>
      <xdr:row>2</xdr:row>
      <xdr:rowOff>142875</xdr:rowOff>
    </xdr:from>
    <xdr:to>
      <xdr:col>2</xdr:col>
      <xdr:colOff>1981202</xdr:colOff>
      <xdr:row>6</xdr:row>
      <xdr:rowOff>200025</xdr:rowOff>
    </xdr:to>
    <xdr:pic>
      <xdr:nvPicPr>
        <xdr:cNvPr id="2" name="Picture 299">
          <a:extLst>
            <a:ext uri="{FF2B5EF4-FFF2-40B4-BE49-F238E27FC236}">
              <a16:creationId xmlns:a16="http://schemas.microsoft.com/office/drawing/2014/main" id="{1BC995B9-D1BC-4BC5-BA68-BF2BA7D2B2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6" y="476250"/>
          <a:ext cx="1609726"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152400</xdr:rowOff>
    </xdr:from>
    <xdr:to>
      <xdr:col>3</xdr:col>
      <xdr:colOff>1962150</xdr:colOff>
      <xdr:row>6</xdr:row>
      <xdr:rowOff>209550</xdr:rowOff>
    </xdr:to>
    <xdr:pic>
      <xdr:nvPicPr>
        <xdr:cNvPr id="3" name="Picture 299">
          <a:extLst>
            <a:ext uri="{FF2B5EF4-FFF2-40B4-BE49-F238E27FC236}">
              <a16:creationId xmlns:a16="http://schemas.microsoft.com/office/drawing/2014/main" id="{CDFA87C0-8DD4-450E-B270-165FA91607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9525" y="485775"/>
          <a:ext cx="187642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104775</xdr:colOff>
      <xdr:row>2</xdr:row>
      <xdr:rowOff>152400</xdr:rowOff>
    </xdr:from>
    <xdr:to>
      <xdr:col>2</xdr:col>
      <xdr:colOff>1981201</xdr:colOff>
      <xdr:row>6</xdr:row>
      <xdr:rowOff>276225</xdr:rowOff>
    </xdr:to>
    <xdr:pic>
      <xdr:nvPicPr>
        <xdr:cNvPr id="2" name="Picture 293">
          <a:extLst>
            <a:ext uri="{FF2B5EF4-FFF2-40B4-BE49-F238E27FC236}">
              <a16:creationId xmlns:a16="http://schemas.microsoft.com/office/drawing/2014/main" id="{5400204F-FC86-4CEF-AC5C-4A242C3C5C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485775"/>
          <a:ext cx="1609726"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152400</xdr:rowOff>
    </xdr:from>
    <xdr:to>
      <xdr:col>3</xdr:col>
      <xdr:colOff>1962150</xdr:colOff>
      <xdr:row>6</xdr:row>
      <xdr:rowOff>276225</xdr:rowOff>
    </xdr:to>
    <xdr:pic>
      <xdr:nvPicPr>
        <xdr:cNvPr id="3" name="Picture 293">
          <a:extLst>
            <a:ext uri="{FF2B5EF4-FFF2-40B4-BE49-F238E27FC236}">
              <a16:creationId xmlns:a16="http://schemas.microsoft.com/office/drawing/2014/main" id="{3A61128D-9D86-4FED-8F3B-60D29BEE63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58100" y="485775"/>
          <a:ext cx="184785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95249</xdr:colOff>
      <xdr:row>2</xdr:row>
      <xdr:rowOff>95250</xdr:rowOff>
    </xdr:from>
    <xdr:to>
      <xdr:col>2</xdr:col>
      <xdr:colOff>1933574</xdr:colOff>
      <xdr:row>6</xdr:row>
      <xdr:rowOff>276225</xdr:rowOff>
    </xdr:to>
    <xdr:pic>
      <xdr:nvPicPr>
        <xdr:cNvPr id="2" name="Picture 291">
          <a:extLst>
            <a:ext uri="{FF2B5EF4-FFF2-40B4-BE49-F238E27FC236}">
              <a16:creationId xmlns:a16="http://schemas.microsoft.com/office/drawing/2014/main" id="{1E98C62F-D518-440D-8D29-7427DDE2D2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49" y="428625"/>
          <a:ext cx="161925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76200</xdr:rowOff>
    </xdr:from>
    <xdr:to>
      <xdr:col>3</xdr:col>
      <xdr:colOff>1943099</xdr:colOff>
      <xdr:row>6</xdr:row>
      <xdr:rowOff>304800</xdr:rowOff>
    </xdr:to>
    <xdr:pic>
      <xdr:nvPicPr>
        <xdr:cNvPr id="3" name="Picture 291">
          <a:extLst>
            <a:ext uri="{FF2B5EF4-FFF2-40B4-BE49-F238E27FC236}">
              <a16:creationId xmlns:a16="http://schemas.microsoft.com/office/drawing/2014/main" id="{2BBDBAE8-D623-493D-B981-3C691C7D62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39050" y="409575"/>
          <a:ext cx="1847849"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57151</xdr:colOff>
      <xdr:row>2</xdr:row>
      <xdr:rowOff>104775</xdr:rowOff>
    </xdr:from>
    <xdr:to>
      <xdr:col>2</xdr:col>
      <xdr:colOff>1952625</xdr:colOff>
      <xdr:row>6</xdr:row>
      <xdr:rowOff>304800</xdr:rowOff>
    </xdr:to>
    <xdr:pic>
      <xdr:nvPicPr>
        <xdr:cNvPr id="2" name="Picture 305">
          <a:extLst>
            <a:ext uri="{FF2B5EF4-FFF2-40B4-BE49-F238E27FC236}">
              <a16:creationId xmlns:a16="http://schemas.microsoft.com/office/drawing/2014/main" id="{E8006BA4-29A6-43E8-B288-20B4B8C828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1" y="438150"/>
          <a:ext cx="1657349"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104776</xdr:colOff>
      <xdr:row>2</xdr:row>
      <xdr:rowOff>76200</xdr:rowOff>
    </xdr:from>
    <xdr:to>
      <xdr:col>3</xdr:col>
      <xdr:colOff>1943100</xdr:colOff>
      <xdr:row>6</xdr:row>
      <xdr:rowOff>276225</xdr:rowOff>
    </xdr:to>
    <xdr:pic>
      <xdr:nvPicPr>
        <xdr:cNvPr id="3" name="Picture 305">
          <a:extLst>
            <a:ext uri="{FF2B5EF4-FFF2-40B4-BE49-F238E27FC236}">
              <a16:creationId xmlns:a16="http://schemas.microsoft.com/office/drawing/2014/main" id="{D534E5F2-32EC-43FA-9C07-3DBF774B87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48576" y="409575"/>
          <a:ext cx="1476374"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104774</xdr:colOff>
      <xdr:row>2</xdr:row>
      <xdr:rowOff>114299</xdr:rowOff>
    </xdr:from>
    <xdr:to>
      <xdr:col>2</xdr:col>
      <xdr:colOff>1943099</xdr:colOff>
      <xdr:row>6</xdr:row>
      <xdr:rowOff>276224</xdr:rowOff>
    </xdr:to>
    <xdr:pic>
      <xdr:nvPicPr>
        <xdr:cNvPr id="2" name="Picture 306">
          <a:extLst>
            <a:ext uri="{FF2B5EF4-FFF2-40B4-BE49-F238E27FC236}">
              <a16:creationId xmlns:a16="http://schemas.microsoft.com/office/drawing/2014/main" id="{2FB53DD4-B463-40AE-BCC3-99075F5427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43699" y="447674"/>
          <a:ext cx="160972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2</xdr:row>
      <xdr:rowOff>142875</xdr:rowOff>
    </xdr:from>
    <xdr:to>
      <xdr:col>3</xdr:col>
      <xdr:colOff>1952625</xdr:colOff>
      <xdr:row>6</xdr:row>
      <xdr:rowOff>304800</xdr:rowOff>
    </xdr:to>
    <xdr:pic>
      <xdr:nvPicPr>
        <xdr:cNvPr id="3" name="Picture 306">
          <a:extLst>
            <a:ext uri="{FF2B5EF4-FFF2-40B4-BE49-F238E27FC236}">
              <a16:creationId xmlns:a16="http://schemas.microsoft.com/office/drawing/2014/main" id="{D89497CD-5A59-4E21-8A76-F79E253FC0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77250" y="476250"/>
          <a:ext cx="17240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333374</xdr:rowOff>
    </xdr:to>
    <xdr:pic>
      <xdr:nvPicPr>
        <xdr:cNvPr id="2" name="Picture 308">
          <a:extLst>
            <a:ext uri="{FF2B5EF4-FFF2-40B4-BE49-F238E27FC236}">
              <a16:creationId xmlns:a16="http://schemas.microsoft.com/office/drawing/2014/main" id="{AC468A9F-9913-4AC1-BAA5-DB24E231A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57200"/>
          <a:ext cx="1647825"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104775</xdr:rowOff>
    </xdr:from>
    <xdr:to>
      <xdr:col>3</xdr:col>
      <xdr:colOff>1962150</xdr:colOff>
      <xdr:row>6</xdr:row>
      <xdr:rowOff>314324</xdr:rowOff>
    </xdr:to>
    <xdr:pic>
      <xdr:nvPicPr>
        <xdr:cNvPr id="3" name="Picture 308">
          <a:extLst>
            <a:ext uri="{FF2B5EF4-FFF2-40B4-BE49-F238E27FC236}">
              <a16:creationId xmlns:a16="http://schemas.microsoft.com/office/drawing/2014/main" id="{7C2B5302-EEAA-469D-8F7B-B444906F7F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58100" y="438150"/>
          <a:ext cx="1714500"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3</xdr:col>
      <xdr:colOff>0</xdr:colOff>
      <xdr:row>6</xdr:row>
      <xdr:rowOff>314325</xdr:rowOff>
    </xdr:to>
    <xdr:pic>
      <xdr:nvPicPr>
        <xdr:cNvPr id="2" name="Picture 309">
          <a:extLst>
            <a:ext uri="{FF2B5EF4-FFF2-40B4-BE49-F238E27FC236}">
              <a16:creationId xmlns:a16="http://schemas.microsoft.com/office/drawing/2014/main" id="{C556B626-866E-4883-8661-6FCB30F48C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85775"/>
          <a:ext cx="16668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114300</xdr:rowOff>
    </xdr:from>
    <xdr:to>
      <xdr:col>3</xdr:col>
      <xdr:colOff>1914525</xdr:colOff>
      <xdr:row>6</xdr:row>
      <xdr:rowOff>257175</xdr:rowOff>
    </xdr:to>
    <xdr:pic>
      <xdr:nvPicPr>
        <xdr:cNvPr id="3" name="Picture 309">
          <a:extLst>
            <a:ext uri="{FF2B5EF4-FFF2-40B4-BE49-F238E27FC236}">
              <a16:creationId xmlns:a16="http://schemas.microsoft.com/office/drawing/2014/main" id="{8B681A33-210E-4E6B-A2B4-26CD62765BC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00950" y="447675"/>
          <a:ext cx="165735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47625</xdr:colOff>
      <xdr:row>2</xdr:row>
      <xdr:rowOff>123825</xdr:rowOff>
    </xdr:from>
    <xdr:to>
      <xdr:col>3</xdr:col>
      <xdr:colOff>0</xdr:colOff>
      <xdr:row>6</xdr:row>
      <xdr:rowOff>285750</xdr:rowOff>
    </xdr:to>
    <xdr:pic>
      <xdr:nvPicPr>
        <xdr:cNvPr id="2" name="Picture 311">
          <a:extLst>
            <a:ext uri="{FF2B5EF4-FFF2-40B4-BE49-F238E27FC236}">
              <a16:creationId xmlns:a16="http://schemas.microsoft.com/office/drawing/2014/main" id="{20225A1A-6C73-4F55-BA0F-3475DCE09B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57200"/>
          <a:ext cx="16668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219075</xdr:colOff>
      <xdr:row>2</xdr:row>
      <xdr:rowOff>85725</xdr:rowOff>
    </xdr:from>
    <xdr:to>
      <xdr:col>3</xdr:col>
      <xdr:colOff>1885950</xdr:colOff>
      <xdr:row>6</xdr:row>
      <xdr:rowOff>247650</xdr:rowOff>
    </xdr:to>
    <xdr:pic>
      <xdr:nvPicPr>
        <xdr:cNvPr id="3" name="Picture 311">
          <a:extLst>
            <a:ext uri="{FF2B5EF4-FFF2-40B4-BE49-F238E27FC236}">
              <a16:creationId xmlns:a16="http://schemas.microsoft.com/office/drawing/2014/main" id="{E1A92282-96B7-4A13-B3A8-B827EB7C0A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62875" y="419100"/>
          <a:ext cx="16668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57150</xdr:colOff>
      <xdr:row>2</xdr:row>
      <xdr:rowOff>171451</xdr:rowOff>
    </xdr:from>
    <xdr:to>
      <xdr:col>2</xdr:col>
      <xdr:colOff>2009775</xdr:colOff>
      <xdr:row>6</xdr:row>
      <xdr:rowOff>381001</xdr:rowOff>
    </xdr:to>
    <xdr:pic>
      <xdr:nvPicPr>
        <xdr:cNvPr id="2" name="Picture 310">
          <a:extLst>
            <a:ext uri="{FF2B5EF4-FFF2-40B4-BE49-F238E27FC236}">
              <a16:creationId xmlns:a16="http://schemas.microsoft.com/office/drawing/2014/main" id="{84E8A0E0-5529-4323-9637-8F0C32DAB3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504826"/>
          <a:ext cx="16573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152400</xdr:colOff>
      <xdr:row>2</xdr:row>
      <xdr:rowOff>142875</xdr:rowOff>
    </xdr:from>
    <xdr:to>
      <xdr:col>3</xdr:col>
      <xdr:colOff>2000250</xdr:colOff>
      <xdr:row>6</xdr:row>
      <xdr:rowOff>352425</xdr:rowOff>
    </xdr:to>
    <xdr:pic>
      <xdr:nvPicPr>
        <xdr:cNvPr id="3" name="Picture 310">
          <a:extLst>
            <a:ext uri="{FF2B5EF4-FFF2-40B4-BE49-F238E27FC236}">
              <a16:creationId xmlns:a16="http://schemas.microsoft.com/office/drawing/2014/main" id="{A9D34B2A-2B1C-4A9E-9B32-8594B4923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96200" y="476250"/>
          <a:ext cx="18478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123825</xdr:colOff>
      <xdr:row>2</xdr:row>
      <xdr:rowOff>123825</xdr:rowOff>
    </xdr:from>
    <xdr:to>
      <xdr:col>2</xdr:col>
      <xdr:colOff>1943100</xdr:colOff>
      <xdr:row>7</xdr:row>
      <xdr:rowOff>238125</xdr:rowOff>
    </xdr:to>
    <xdr:pic>
      <xdr:nvPicPr>
        <xdr:cNvPr id="2" name="Picture 295">
          <a:extLst>
            <a:ext uri="{FF2B5EF4-FFF2-40B4-BE49-F238E27FC236}">
              <a16:creationId xmlns:a16="http://schemas.microsoft.com/office/drawing/2014/main" id="{6C350BEA-ED4D-4A0D-8171-6FEDAC0B52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5" y="457200"/>
          <a:ext cx="15906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66674</xdr:colOff>
      <xdr:row>2</xdr:row>
      <xdr:rowOff>123825</xdr:rowOff>
    </xdr:from>
    <xdr:to>
      <xdr:col>3</xdr:col>
      <xdr:colOff>1981199</xdr:colOff>
      <xdr:row>7</xdr:row>
      <xdr:rowOff>238125</xdr:rowOff>
    </xdr:to>
    <xdr:pic>
      <xdr:nvPicPr>
        <xdr:cNvPr id="3" name="Picture 295">
          <a:extLst>
            <a:ext uri="{FF2B5EF4-FFF2-40B4-BE49-F238E27FC236}">
              <a16:creationId xmlns:a16="http://schemas.microsoft.com/office/drawing/2014/main" id="{0FE6A25D-469D-4231-8033-39A381D95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474" y="457200"/>
          <a:ext cx="19145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3</xdr:col>
      <xdr:colOff>1</xdr:colOff>
      <xdr:row>7</xdr:row>
      <xdr:rowOff>238125</xdr:rowOff>
    </xdr:to>
    <xdr:pic>
      <xdr:nvPicPr>
        <xdr:cNvPr id="2" name="Picture 294">
          <a:extLst>
            <a:ext uri="{FF2B5EF4-FFF2-40B4-BE49-F238E27FC236}">
              <a16:creationId xmlns:a16="http://schemas.microsoft.com/office/drawing/2014/main" id="{1D1E5B78-D380-4491-8205-41155119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67400" y="457200"/>
          <a:ext cx="1676401"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142874</xdr:rowOff>
    </xdr:from>
    <xdr:to>
      <xdr:col>3</xdr:col>
      <xdr:colOff>2028825</xdr:colOff>
      <xdr:row>7</xdr:row>
      <xdr:rowOff>209549</xdr:rowOff>
    </xdr:to>
    <xdr:pic>
      <xdr:nvPicPr>
        <xdr:cNvPr id="3" name="Picture 294">
          <a:extLst>
            <a:ext uri="{FF2B5EF4-FFF2-40B4-BE49-F238E27FC236}">
              <a16:creationId xmlns:a16="http://schemas.microsoft.com/office/drawing/2014/main" id="{19A04FFC-409B-436C-BDCD-B8BDA74E42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9525" y="476249"/>
          <a:ext cx="19335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47625</xdr:colOff>
      <xdr:row>2</xdr:row>
      <xdr:rowOff>38100</xdr:rowOff>
    </xdr:from>
    <xdr:to>
      <xdr:col>2</xdr:col>
      <xdr:colOff>2028825</xdr:colOff>
      <xdr:row>6</xdr:row>
      <xdr:rowOff>361950</xdr:rowOff>
    </xdr:to>
    <xdr:pic>
      <xdr:nvPicPr>
        <xdr:cNvPr id="2" name="Picture 298">
          <a:extLst>
            <a:ext uri="{FF2B5EF4-FFF2-40B4-BE49-F238E27FC236}">
              <a16:creationId xmlns:a16="http://schemas.microsoft.com/office/drawing/2014/main" id="{28C555B3-EE65-435F-B89D-A3F8AB74C52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371475"/>
          <a:ext cx="1666875"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114301</xdr:colOff>
      <xdr:row>2</xdr:row>
      <xdr:rowOff>76200</xdr:rowOff>
    </xdr:from>
    <xdr:to>
      <xdr:col>3</xdr:col>
      <xdr:colOff>1971675</xdr:colOff>
      <xdr:row>6</xdr:row>
      <xdr:rowOff>304800</xdr:rowOff>
    </xdr:to>
    <xdr:pic>
      <xdr:nvPicPr>
        <xdr:cNvPr id="3" name="Picture 298">
          <a:extLst>
            <a:ext uri="{FF2B5EF4-FFF2-40B4-BE49-F238E27FC236}">
              <a16:creationId xmlns:a16="http://schemas.microsoft.com/office/drawing/2014/main" id="{910E4052-4BE3-4ECB-9059-5AB83720A3D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58101" y="409575"/>
          <a:ext cx="160019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47625</xdr:colOff>
      <xdr:row>2</xdr:row>
      <xdr:rowOff>76200</xdr:rowOff>
    </xdr:from>
    <xdr:to>
      <xdr:col>3</xdr:col>
      <xdr:colOff>0</xdr:colOff>
      <xdr:row>6</xdr:row>
      <xdr:rowOff>295275</xdr:rowOff>
    </xdr:to>
    <xdr:pic>
      <xdr:nvPicPr>
        <xdr:cNvPr id="2" name="Picture 297">
          <a:extLst>
            <a:ext uri="{FF2B5EF4-FFF2-40B4-BE49-F238E27FC236}">
              <a16:creationId xmlns:a16="http://schemas.microsoft.com/office/drawing/2014/main" id="{299C9E6F-4798-4C36-BAE2-8EC3021CAE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09575"/>
          <a:ext cx="166687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219075</xdr:colOff>
      <xdr:row>2</xdr:row>
      <xdr:rowOff>85725</xdr:rowOff>
    </xdr:from>
    <xdr:to>
      <xdr:col>3</xdr:col>
      <xdr:colOff>1885950</xdr:colOff>
      <xdr:row>6</xdr:row>
      <xdr:rowOff>304800</xdr:rowOff>
    </xdr:to>
    <xdr:pic>
      <xdr:nvPicPr>
        <xdr:cNvPr id="3" name="Picture 297">
          <a:extLst>
            <a:ext uri="{FF2B5EF4-FFF2-40B4-BE49-F238E27FC236}">
              <a16:creationId xmlns:a16="http://schemas.microsoft.com/office/drawing/2014/main" id="{DA11607A-4658-4EC2-A791-C81E306B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62875" y="419100"/>
          <a:ext cx="166687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2</xdr:col>
      <xdr:colOff>1952625</xdr:colOff>
      <xdr:row>6</xdr:row>
      <xdr:rowOff>352425</xdr:rowOff>
    </xdr:to>
    <xdr:pic>
      <xdr:nvPicPr>
        <xdr:cNvPr id="2" name="Picture 307">
          <a:extLst>
            <a:ext uri="{FF2B5EF4-FFF2-40B4-BE49-F238E27FC236}">
              <a16:creationId xmlns:a16="http://schemas.microsoft.com/office/drawing/2014/main" id="{8B7A337F-0614-42A0-9659-FCD792EEA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5" y="428625"/>
          <a:ext cx="15906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114300</xdr:rowOff>
    </xdr:from>
    <xdr:to>
      <xdr:col>3</xdr:col>
      <xdr:colOff>1981200</xdr:colOff>
      <xdr:row>6</xdr:row>
      <xdr:rowOff>381000</xdr:rowOff>
    </xdr:to>
    <xdr:pic>
      <xdr:nvPicPr>
        <xdr:cNvPr id="3" name="Picture 307">
          <a:extLst>
            <a:ext uri="{FF2B5EF4-FFF2-40B4-BE49-F238E27FC236}">
              <a16:creationId xmlns:a16="http://schemas.microsoft.com/office/drawing/2014/main" id="{2C75519D-B41D-4A0E-9743-BF7BC4AA94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475" y="447675"/>
          <a:ext cx="19145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28575</xdr:colOff>
      <xdr:row>2</xdr:row>
      <xdr:rowOff>57150</xdr:rowOff>
    </xdr:from>
    <xdr:to>
      <xdr:col>2</xdr:col>
      <xdr:colOff>2000250</xdr:colOff>
      <xdr:row>6</xdr:row>
      <xdr:rowOff>0</xdr:rowOff>
    </xdr:to>
    <xdr:pic>
      <xdr:nvPicPr>
        <xdr:cNvPr id="2" name="Picture 316">
          <a:extLst>
            <a:ext uri="{FF2B5EF4-FFF2-40B4-BE49-F238E27FC236}">
              <a16:creationId xmlns:a16="http://schemas.microsoft.com/office/drawing/2014/main" id="{FBAA22D8-966C-4297-9493-9112ED7973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57875" y="390525"/>
          <a:ext cx="168592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38100</xdr:rowOff>
    </xdr:from>
    <xdr:to>
      <xdr:col>4</xdr:col>
      <xdr:colOff>0</xdr:colOff>
      <xdr:row>5</xdr:row>
      <xdr:rowOff>371475</xdr:rowOff>
    </xdr:to>
    <xdr:pic>
      <xdr:nvPicPr>
        <xdr:cNvPr id="3" name="Picture 316">
          <a:extLst>
            <a:ext uri="{FF2B5EF4-FFF2-40B4-BE49-F238E27FC236}">
              <a16:creationId xmlns:a16="http://schemas.microsoft.com/office/drawing/2014/main" id="{58F0FE23-0DD5-40A4-A24F-7367B22995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475" y="371475"/>
          <a:ext cx="164782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57149</xdr:colOff>
      <xdr:row>2</xdr:row>
      <xdr:rowOff>66675</xdr:rowOff>
    </xdr:from>
    <xdr:to>
      <xdr:col>3</xdr:col>
      <xdr:colOff>0</xdr:colOff>
      <xdr:row>6</xdr:row>
      <xdr:rowOff>190499</xdr:rowOff>
    </xdr:to>
    <xdr:pic>
      <xdr:nvPicPr>
        <xdr:cNvPr id="2" name="Picture 312">
          <a:extLst>
            <a:ext uri="{FF2B5EF4-FFF2-40B4-BE49-F238E27FC236}">
              <a16:creationId xmlns:a16="http://schemas.microsoft.com/office/drawing/2014/main" id="{8A07C495-75DA-4C30-9862-308877761E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49" y="400050"/>
          <a:ext cx="1657351" cy="885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76200</xdr:rowOff>
    </xdr:from>
    <xdr:to>
      <xdr:col>3</xdr:col>
      <xdr:colOff>1933575</xdr:colOff>
      <xdr:row>6</xdr:row>
      <xdr:rowOff>171449</xdr:rowOff>
    </xdr:to>
    <xdr:pic>
      <xdr:nvPicPr>
        <xdr:cNvPr id="3" name="Picture 312">
          <a:extLst>
            <a:ext uri="{FF2B5EF4-FFF2-40B4-BE49-F238E27FC236}">
              <a16:creationId xmlns:a16="http://schemas.microsoft.com/office/drawing/2014/main" id="{6261F869-074E-4DAE-92F4-AEA64E4C4C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48575" y="409575"/>
          <a:ext cx="1724025" cy="857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123825</xdr:colOff>
      <xdr:row>2</xdr:row>
      <xdr:rowOff>133350</xdr:rowOff>
    </xdr:from>
    <xdr:to>
      <xdr:col>2</xdr:col>
      <xdr:colOff>1924050</xdr:colOff>
      <xdr:row>6</xdr:row>
      <xdr:rowOff>428625</xdr:rowOff>
    </xdr:to>
    <xdr:pic>
      <xdr:nvPicPr>
        <xdr:cNvPr id="2" name="Picture 312">
          <a:extLst>
            <a:ext uri="{FF2B5EF4-FFF2-40B4-BE49-F238E27FC236}">
              <a16:creationId xmlns:a16="http://schemas.microsoft.com/office/drawing/2014/main" id="{F65BE3E6-4E5F-472C-9696-2D8EA2D01F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5" y="466725"/>
          <a:ext cx="159067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123824</xdr:colOff>
      <xdr:row>2</xdr:row>
      <xdr:rowOff>123825</xdr:rowOff>
    </xdr:from>
    <xdr:to>
      <xdr:col>3</xdr:col>
      <xdr:colOff>1904999</xdr:colOff>
      <xdr:row>6</xdr:row>
      <xdr:rowOff>485775</xdr:rowOff>
    </xdr:to>
    <xdr:pic>
      <xdr:nvPicPr>
        <xdr:cNvPr id="3" name="Picture 312">
          <a:extLst>
            <a:ext uri="{FF2B5EF4-FFF2-40B4-BE49-F238E27FC236}">
              <a16:creationId xmlns:a16="http://schemas.microsoft.com/office/drawing/2014/main" id="{D5CAAB3D-EB7E-46D8-8070-42D0051AB0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67624" y="457200"/>
          <a:ext cx="178117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1943100</xdr:colOff>
      <xdr:row>6</xdr:row>
      <xdr:rowOff>0</xdr:rowOff>
    </xdr:to>
    <xdr:pic>
      <xdr:nvPicPr>
        <xdr:cNvPr id="2" name="Picture 313">
          <a:extLst>
            <a:ext uri="{FF2B5EF4-FFF2-40B4-BE49-F238E27FC236}">
              <a16:creationId xmlns:a16="http://schemas.microsoft.com/office/drawing/2014/main" id="{598D0983-FBFC-4399-B061-226A4BB3D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428625"/>
          <a:ext cx="160972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57150</xdr:rowOff>
    </xdr:from>
    <xdr:to>
      <xdr:col>3</xdr:col>
      <xdr:colOff>1962150</xdr:colOff>
      <xdr:row>5</xdr:row>
      <xdr:rowOff>542925</xdr:rowOff>
    </xdr:to>
    <xdr:pic>
      <xdr:nvPicPr>
        <xdr:cNvPr id="3" name="Picture 313">
          <a:extLst>
            <a:ext uri="{FF2B5EF4-FFF2-40B4-BE49-F238E27FC236}">
              <a16:creationId xmlns:a16="http://schemas.microsoft.com/office/drawing/2014/main" id="{B9D47FD8-8A27-42CF-87F2-82C372C807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475" y="390525"/>
          <a:ext cx="189547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95251</xdr:colOff>
      <xdr:row>2</xdr:row>
      <xdr:rowOff>95250</xdr:rowOff>
    </xdr:from>
    <xdr:to>
      <xdr:col>2</xdr:col>
      <xdr:colOff>1933575</xdr:colOff>
      <xdr:row>5</xdr:row>
      <xdr:rowOff>476250</xdr:rowOff>
    </xdr:to>
    <xdr:pic>
      <xdr:nvPicPr>
        <xdr:cNvPr id="2" name="Picture 314">
          <a:extLst>
            <a:ext uri="{FF2B5EF4-FFF2-40B4-BE49-F238E27FC236}">
              <a16:creationId xmlns:a16="http://schemas.microsoft.com/office/drawing/2014/main" id="{19357FF7-BC62-4088-81E2-8D6B9897E0B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51" y="428625"/>
          <a:ext cx="1619249"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85725</xdr:rowOff>
    </xdr:from>
    <xdr:to>
      <xdr:col>3</xdr:col>
      <xdr:colOff>1943099</xdr:colOff>
      <xdr:row>5</xdr:row>
      <xdr:rowOff>466725</xdr:rowOff>
    </xdr:to>
    <xdr:pic>
      <xdr:nvPicPr>
        <xdr:cNvPr id="3" name="Picture 314">
          <a:extLst>
            <a:ext uri="{FF2B5EF4-FFF2-40B4-BE49-F238E27FC236}">
              <a16:creationId xmlns:a16="http://schemas.microsoft.com/office/drawing/2014/main" id="{87415D12-1C4C-4522-98E9-2717D375EE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0" y="419100"/>
          <a:ext cx="1866899"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47625</xdr:colOff>
      <xdr:row>2</xdr:row>
      <xdr:rowOff>85725</xdr:rowOff>
    </xdr:from>
    <xdr:to>
      <xdr:col>2</xdr:col>
      <xdr:colOff>1666875</xdr:colOff>
      <xdr:row>5</xdr:row>
      <xdr:rowOff>485775</xdr:rowOff>
    </xdr:to>
    <xdr:pic>
      <xdr:nvPicPr>
        <xdr:cNvPr id="2" name="Picture 315">
          <a:extLst>
            <a:ext uri="{FF2B5EF4-FFF2-40B4-BE49-F238E27FC236}">
              <a16:creationId xmlns:a16="http://schemas.microsoft.com/office/drawing/2014/main" id="{66B5C2B5-1C7D-4DA7-BEB6-F9B72A2CDB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19775" y="419100"/>
          <a:ext cx="16192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66674</xdr:colOff>
      <xdr:row>2</xdr:row>
      <xdr:rowOff>95250</xdr:rowOff>
    </xdr:from>
    <xdr:to>
      <xdr:col>3</xdr:col>
      <xdr:colOff>1657349</xdr:colOff>
      <xdr:row>5</xdr:row>
      <xdr:rowOff>466725</xdr:rowOff>
    </xdr:to>
    <xdr:pic>
      <xdr:nvPicPr>
        <xdr:cNvPr id="3" name="Picture 315">
          <a:extLst>
            <a:ext uri="{FF2B5EF4-FFF2-40B4-BE49-F238E27FC236}">
              <a16:creationId xmlns:a16="http://schemas.microsoft.com/office/drawing/2014/main" id="{09995B0C-266A-4E21-AC55-7BA21DBA5B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53324" y="428625"/>
          <a:ext cx="15906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142874</xdr:colOff>
      <xdr:row>2</xdr:row>
      <xdr:rowOff>85725</xdr:rowOff>
    </xdr:from>
    <xdr:to>
      <xdr:col>2</xdr:col>
      <xdr:colOff>1638299</xdr:colOff>
      <xdr:row>7</xdr:row>
      <xdr:rowOff>152400</xdr:rowOff>
    </xdr:to>
    <xdr:pic>
      <xdr:nvPicPr>
        <xdr:cNvPr id="2" name="Picture 326">
          <a:extLst>
            <a:ext uri="{FF2B5EF4-FFF2-40B4-BE49-F238E27FC236}">
              <a16:creationId xmlns:a16="http://schemas.microsoft.com/office/drawing/2014/main" id="{76A735DE-6F84-4584-A669-A33E3FAD67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67574" y="419100"/>
          <a:ext cx="1495425"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95250</xdr:rowOff>
    </xdr:from>
    <xdr:to>
      <xdr:col>3</xdr:col>
      <xdr:colOff>1619250</xdr:colOff>
      <xdr:row>7</xdr:row>
      <xdr:rowOff>123825</xdr:rowOff>
    </xdr:to>
    <xdr:pic>
      <xdr:nvPicPr>
        <xdr:cNvPr id="3" name="Picture 326">
          <a:extLst>
            <a:ext uri="{FF2B5EF4-FFF2-40B4-BE49-F238E27FC236}">
              <a16:creationId xmlns:a16="http://schemas.microsoft.com/office/drawing/2014/main" id="{F4F0BC42-8023-49BC-A67A-915FCAE3F7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6350" y="428625"/>
          <a:ext cx="1562100" cy="117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3</xdr:col>
      <xdr:colOff>38100</xdr:colOff>
      <xdr:row>2</xdr:row>
      <xdr:rowOff>85725</xdr:rowOff>
    </xdr:from>
    <xdr:to>
      <xdr:col>3</xdr:col>
      <xdr:colOff>1666875</xdr:colOff>
      <xdr:row>6</xdr:row>
      <xdr:rowOff>123825</xdr:rowOff>
    </xdr:to>
    <xdr:pic>
      <xdr:nvPicPr>
        <xdr:cNvPr id="3" name="Picture 326">
          <a:extLst>
            <a:ext uri="{FF2B5EF4-FFF2-40B4-BE49-F238E27FC236}">
              <a16:creationId xmlns:a16="http://schemas.microsoft.com/office/drawing/2014/main" id="{04614115-A177-4D49-9FAA-3656B0033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77300" y="419100"/>
          <a:ext cx="16287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28575</xdr:colOff>
      <xdr:row>2</xdr:row>
      <xdr:rowOff>85725</xdr:rowOff>
    </xdr:from>
    <xdr:to>
      <xdr:col>2</xdr:col>
      <xdr:colOff>1638300</xdr:colOff>
      <xdr:row>6</xdr:row>
      <xdr:rowOff>76200</xdr:rowOff>
    </xdr:to>
    <xdr:pic>
      <xdr:nvPicPr>
        <xdr:cNvPr id="4" name="Picture 323">
          <a:extLst>
            <a:ext uri="{FF2B5EF4-FFF2-40B4-BE49-F238E27FC236}">
              <a16:creationId xmlns:a16="http://schemas.microsoft.com/office/drawing/2014/main" id="{90E5FB69-9C73-451E-AE6D-66EC52A29E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53275" y="419100"/>
          <a:ext cx="16097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66674</xdr:colOff>
      <xdr:row>2</xdr:row>
      <xdr:rowOff>104774</xdr:rowOff>
    </xdr:from>
    <xdr:to>
      <xdr:col>2</xdr:col>
      <xdr:colOff>1676399</xdr:colOff>
      <xdr:row>6</xdr:row>
      <xdr:rowOff>114299</xdr:rowOff>
    </xdr:to>
    <xdr:pic>
      <xdr:nvPicPr>
        <xdr:cNvPr id="2" name="Picture 323">
          <a:extLst>
            <a:ext uri="{FF2B5EF4-FFF2-40B4-BE49-F238E27FC236}">
              <a16:creationId xmlns:a16="http://schemas.microsoft.com/office/drawing/2014/main" id="{48A8CE65-4C93-4AB1-87E2-A0371B40AF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91374" y="438149"/>
          <a:ext cx="1609725" cy="1343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142875</xdr:rowOff>
    </xdr:from>
    <xdr:to>
      <xdr:col>3</xdr:col>
      <xdr:colOff>1609724</xdr:colOff>
      <xdr:row>6</xdr:row>
      <xdr:rowOff>19050</xdr:rowOff>
    </xdr:to>
    <xdr:pic>
      <xdr:nvPicPr>
        <xdr:cNvPr id="4" name="Picture 320">
          <a:extLst>
            <a:ext uri="{FF2B5EF4-FFF2-40B4-BE49-F238E27FC236}">
              <a16:creationId xmlns:a16="http://schemas.microsoft.com/office/drawing/2014/main" id="{5EDA1B08-E750-47D0-97A5-2F396BC0E2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05875" y="476250"/>
          <a:ext cx="1543049"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3</xdr:col>
      <xdr:colOff>57150</xdr:colOff>
      <xdr:row>2</xdr:row>
      <xdr:rowOff>95251</xdr:rowOff>
    </xdr:from>
    <xdr:to>
      <xdr:col>3</xdr:col>
      <xdr:colOff>1638300</xdr:colOff>
      <xdr:row>6</xdr:row>
      <xdr:rowOff>66675</xdr:rowOff>
    </xdr:to>
    <xdr:pic>
      <xdr:nvPicPr>
        <xdr:cNvPr id="2" name="Picture 326">
          <a:extLst>
            <a:ext uri="{FF2B5EF4-FFF2-40B4-BE49-F238E27FC236}">
              <a16:creationId xmlns:a16="http://schemas.microsoft.com/office/drawing/2014/main" id="{DA54E9E8-3D3F-44C4-83B5-CBBD09C0BC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43800" y="428626"/>
          <a:ext cx="1581150" cy="11144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57150</xdr:colOff>
      <xdr:row>2</xdr:row>
      <xdr:rowOff>85725</xdr:rowOff>
    </xdr:from>
    <xdr:to>
      <xdr:col>2</xdr:col>
      <xdr:colOff>1638300</xdr:colOff>
      <xdr:row>6</xdr:row>
      <xdr:rowOff>85725</xdr:rowOff>
    </xdr:to>
    <xdr:pic>
      <xdr:nvPicPr>
        <xdr:cNvPr id="3" name="Picture 326">
          <a:extLst>
            <a:ext uri="{FF2B5EF4-FFF2-40B4-BE49-F238E27FC236}">
              <a16:creationId xmlns:a16="http://schemas.microsoft.com/office/drawing/2014/main" id="{323C5E4B-5839-4583-829F-3ED81E7E5C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419100"/>
          <a:ext cx="15811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57150</xdr:colOff>
      <xdr:row>2</xdr:row>
      <xdr:rowOff>38100</xdr:rowOff>
    </xdr:from>
    <xdr:to>
      <xdr:col>2</xdr:col>
      <xdr:colOff>1685925</xdr:colOff>
      <xdr:row>6</xdr:row>
      <xdr:rowOff>161925</xdr:rowOff>
    </xdr:to>
    <xdr:pic>
      <xdr:nvPicPr>
        <xdr:cNvPr id="2" name="Picture 330">
          <a:extLst>
            <a:ext uri="{FF2B5EF4-FFF2-40B4-BE49-F238E27FC236}">
              <a16:creationId xmlns:a16="http://schemas.microsoft.com/office/drawing/2014/main" id="{499856D4-8784-4173-BD7B-746D49E546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371475"/>
          <a:ext cx="162877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47625</xdr:rowOff>
    </xdr:from>
    <xdr:to>
      <xdr:col>3</xdr:col>
      <xdr:colOff>1609724</xdr:colOff>
      <xdr:row>7</xdr:row>
      <xdr:rowOff>19050</xdr:rowOff>
    </xdr:to>
    <xdr:pic>
      <xdr:nvPicPr>
        <xdr:cNvPr id="4" name="Picture 320">
          <a:extLst>
            <a:ext uri="{FF2B5EF4-FFF2-40B4-BE49-F238E27FC236}">
              <a16:creationId xmlns:a16="http://schemas.microsoft.com/office/drawing/2014/main" id="{11772654-0670-4114-85FB-6FF89E14B3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53325" y="381000"/>
          <a:ext cx="1543049"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57150</xdr:colOff>
      <xdr:row>3</xdr:row>
      <xdr:rowOff>47625</xdr:rowOff>
    </xdr:from>
    <xdr:to>
      <xdr:col>3</xdr:col>
      <xdr:colOff>0</xdr:colOff>
      <xdr:row>6</xdr:row>
      <xdr:rowOff>342900</xdr:rowOff>
    </xdr:to>
    <xdr:pic>
      <xdr:nvPicPr>
        <xdr:cNvPr id="2" name="Picture 320">
          <a:extLst>
            <a:ext uri="{FF2B5EF4-FFF2-40B4-BE49-F238E27FC236}">
              <a16:creationId xmlns:a16="http://schemas.microsoft.com/office/drawing/2014/main" id="{8CC5FD5C-B70B-48EB-8CCF-3122980715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571500"/>
          <a:ext cx="1657350"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3</xdr:row>
      <xdr:rowOff>66675</xdr:rowOff>
    </xdr:from>
    <xdr:to>
      <xdr:col>3</xdr:col>
      <xdr:colOff>1666874</xdr:colOff>
      <xdr:row>6</xdr:row>
      <xdr:rowOff>238125</xdr:rowOff>
    </xdr:to>
    <xdr:pic>
      <xdr:nvPicPr>
        <xdr:cNvPr id="4" name="Picture 320">
          <a:extLst>
            <a:ext uri="{FF2B5EF4-FFF2-40B4-BE49-F238E27FC236}">
              <a16:creationId xmlns:a16="http://schemas.microsoft.com/office/drawing/2014/main" id="{ABDFC575-08F7-4D28-A960-301BB01ECE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10475" y="590550"/>
          <a:ext cx="1543049"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104775</xdr:colOff>
      <xdr:row>2</xdr:row>
      <xdr:rowOff>85725</xdr:rowOff>
    </xdr:from>
    <xdr:to>
      <xdr:col>2</xdr:col>
      <xdr:colOff>1590675</xdr:colOff>
      <xdr:row>5</xdr:row>
      <xdr:rowOff>419100</xdr:rowOff>
    </xdr:to>
    <xdr:pic>
      <xdr:nvPicPr>
        <xdr:cNvPr id="2" name="Picture 330">
          <a:extLst>
            <a:ext uri="{FF2B5EF4-FFF2-40B4-BE49-F238E27FC236}">
              <a16:creationId xmlns:a16="http://schemas.microsoft.com/office/drawing/2014/main" id="{1559889B-7D23-4855-A521-1592FD9A02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76925" y="419100"/>
          <a:ext cx="14859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104775</xdr:rowOff>
    </xdr:from>
    <xdr:to>
      <xdr:col>3</xdr:col>
      <xdr:colOff>1628775</xdr:colOff>
      <xdr:row>5</xdr:row>
      <xdr:rowOff>361950</xdr:rowOff>
    </xdr:to>
    <xdr:pic>
      <xdr:nvPicPr>
        <xdr:cNvPr id="3" name="Picture 322">
          <a:extLst>
            <a:ext uri="{FF2B5EF4-FFF2-40B4-BE49-F238E27FC236}">
              <a16:creationId xmlns:a16="http://schemas.microsoft.com/office/drawing/2014/main" id="{1C5078CD-BCBF-4276-8C60-0DDA0F118F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438150"/>
          <a:ext cx="1514475"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3</xdr:col>
      <xdr:colOff>76200</xdr:colOff>
      <xdr:row>2</xdr:row>
      <xdr:rowOff>104775</xdr:rowOff>
    </xdr:from>
    <xdr:to>
      <xdr:col>3</xdr:col>
      <xdr:colOff>1628775</xdr:colOff>
      <xdr:row>6</xdr:row>
      <xdr:rowOff>104775</xdr:rowOff>
    </xdr:to>
    <xdr:pic>
      <xdr:nvPicPr>
        <xdr:cNvPr id="3" name="Picture 322">
          <a:extLst>
            <a:ext uri="{FF2B5EF4-FFF2-40B4-BE49-F238E27FC236}">
              <a16:creationId xmlns:a16="http://schemas.microsoft.com/office/drawing/2014/main" id="{2E4261D1-6E19-4477-A6FF-67BC6F081E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62850" y="438150"/>
          <a:ext cx="155257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47625</xdr:colOff>
      <xdr:row>2</xdr:row>
      <xdr:rowOff>123825</xdr:rowOff>
    </xdr:from>
    <xdr:to>
      <xdr:col>2</xdr:col>
      <xdr:colOff>1657350</xdr:colOff>
      <xdr:row>6</xdr:row>
      <xdr:rowOff>38100</xdr:rowOff>
    </xdr:to>
    <xdr:pic>
      <xdr:nvPicPr>
        <xdr:cNvPr id="4" name="Picture 330">
          <a:extLst>
            <a:ext uri="{FF2B5EF4-FFF2-40B4-BE49-F238E27FC236}">
              <a16:creationId xmlns:a16="http://schemas.microsoft.com/office/drawing/2014/main" id="{72151389-9A18-46C4-852A-0E8CDE8D32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19775" y="457200"/>
          <a:ext cx="160972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47625</xdr:colOff>
      <xdr:row>2</xdr:row>
      <xdr:rowOff>123825</xdr:rowOff>
    </xdr:from>
    <xdr:to>
      <xdr:col>2</xdr:col>
      <xdr:colOff>1647825</xdr:colOff>
      <xdr:row>6</xdr:row>
      <xdr:rowOff>123825</xdr:rowOff>
    </xdr:to>
    <xdr:pic>
      <xdr:nvPicPr>
        <xdr:cNvPr id="2" name="Picture 320">
          <a:extLst>
            <a:ext uri="{FF2B5EF4-FFF2-40B4-BE49-F238E27FC236}">
              <a16:creationId xmlns:a16="http://schemas.microsoft.com/office/drawing/2014/main" id="{0A6A2E85-16B8-4C9C-A697-5661469A11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9775" y="457200"/>
          <a:ext cx="16002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133350</xdr:rowOff>
    </xdr:from>
    <xdr:to>
      <xdr:col>3</xdr:col>
      <xdr:colOff>1638300</xdr:colOff>
      <xdr:row>6</xdr:row>
      <xdr:rowOff>133350</xdr:rowOff>
    </xdr:to>
    <xdr:pic>
      <xdr:nvPicPr>
        <xdr:cNvPr id="3" name="Picture 320">
          <a:extLst>
            <a:ext uri="{FF2B5EF4-FFF2-40B4-BE49-F238E27FC236}">
              <a16:creationId xmlns:a16="http://schemas.microsoft.com/office/drawing/2014/main" id="{90383575-1E93-4DFF-9A9D-D0AFB71C99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43800" y="466725"/>
          <a:ext cx="15811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1638300</xdr:colOff>
      <xdr:row>6</xdr:row>
      <xdr:rowOff>152400</xdr:rowOff>
    </xdr:to>
    <xdr:pic>
      <xdr:nvPicPr>
        <xdr:cNvPr id="2" name="Picture 322">
          <a:extLst>
            <a:ext uri="{FF2B5EF4-FFF2-40B4-BE49-F238E27FC236}">
              <a16:creationId xmlns:a16="http://schemas.microsoft.com/office/drawing/2014/main" id="{3E8C26A1-B9A3-4D3D-A159-DBABE11930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57875" y="419100"/>
          <a:ext cx="15525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76200</xdr:rowOff>
    </xdr:from>
    <xdr:to>
      <xdr:col>3</xdr:col>
      <xdr:colOff>1619250</xdr:colOff>
      <xdr:row>6</xdr:row>
      <xdr:rowOff>123825</xdr:rowOff>
    </xdr:to>
    <xdr:pic>
      <xdr:nvPicPr>
        <xdr:cNvPr id="3" name="Picture 322">
          <a:extLst>
            <a:ext uri="{FF2B5EF4-FFF2-40B4-BE49-F238E27FC236}">
              <a16:creationId xmlns:a16="http://schemas.microsoft.com/office/drawing/2014/main" id="{CECD9618-4E80-4A97-AAA3-487A4BE7C8E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91425" y="409575"/>
          <a:ext cx="151447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57150</xdr:colOff>
      <xdr:row>2</xdr:row>
      <xdr:rowOff>114300</xdr:rowOff>
    </xdr:from>
    <xdr:to>
      <xdr:col>2</xdr:col>
      <xdr:colOff>1657350</xdr:colOff>
      <xdr:row>6</xdr:row>
      <xdr:rowOff>266700</xdr:rowOff>
    </xdr:to>
    <xdr:pic>
      <xdr:nvPicPr>
        <xdr:cNvPr id="2" name="Picture 2">
          <a:extLst>
            <a:ext uri="{FF2B5EF4-FFF2-40B4-BE49-F238E27FC236}">
              <a16:creationId xmlns:a16="http://schemas.microsoft.com/office/drawing/2014/main" id="{1CCA4C4B-C36D-458D-81BE-688AE8363C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447675"/>
          <a:ext cx="1600200"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95250</xdr:rowOff>
    </xdr:from>
    <xdr:to>
      <xdr:col>3</xdr:col>
      <xdr:colOff>1647825</xdr:colOff>
      <xdr:row>6</xdr:row>
      <xdr:rowOff>247651</xdr:rowOff>
    </xdr:to>
    <xdr:pic>
      <xdr:nvPicPr>
        <xdr:cNvPr id="3" name="Picture 4">
          <a:extLst>
            <a:ext uri="{FF2B5EF4-FFF2-40B4-BE49-F238E27FC236}">
              <a16:creationId xmlns:a16="http://schemas.microsoft.com/office/drawing/2014/main" id="{90C54BCE-D642-4401-AE9F-7050BC6D92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43800" y="428625"/>
          <a:ext cx="1590675" cy="1295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3</xdr:col>
      <xdr:colOff>114300</xdr:colOff>
      <xdr:row>2</xdr:row>
      <xdr:rowOff>76200</xdr:rowOff>
    </xdr:from>
    <xdr:to>
      <xdr:col>3</xdr:col>
      <xdr:colOff>1609725</xdr:colOff>
      <xdr:row>6</xdr:row>
      <xdr:rowOff>314325</xdr:rowOff>
    </xdr:to>
    <xdr:pic>
      <xdr:nvPicPr>
        <xdr:cNvPr id="3" name="Picture 326">
          <a:extLst>
            <a:ext uri="{FF2B5EF4-FFF2-40B4-BE49-F238E27FC236}">
              <a16:creationId xmlns:a16="http://schemas.microsoft.com/office/drawing/2014/main" id="{1E4DF462-14B2-4005-A426-CB61C17BEB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00950" y="409575"/>
          <a:ext cx="14954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57150</xdr:colOff>
      <xdr:row>2</xdr:row>
      <xdr:rowOff>47625</xdr:rowOff>
    </xdr:from>
    <xdr:to>
      <xdr:col>2</xdr:col>
      <xdr:colOff>1666875</xdr:colOff>
      <xdr:row>6</xdr:row>
      <xdr:rowOff>66675</xdr:rowOff>
    </xdr:to>
    <xdr:pic>
      <xdr:nvPicPr>
        <xdr:cNvPr id="4" name="Picture 330">
          <a:extLst>
            <a:ext uri="{FF2B5EF4-FFF2-40B4-BE49-F238E27FC236}">
              <a16:creationId xmlns:a16="http://schemas.microsoft.com/office/drawing/2014/main" id="{742B75B3-DFA1-496D-BDEF-043A711E59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29300" y="381000"/>
          <a:ext cx="160972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3</xdr:col>
      <xdr:colOff>47626</xdr:colOff>
      <xdr:row>3</xdr:row>
      <xdr:rowOff>190500</xdr:rowOff>
    </xdr:from>
    <xdr:to>
      <xdr:col>3</xdr:col>
      <xdr:colOff>1695450</xdr:colOff>
      <xdr:row>6</xdr:row>
      <xdr:rowOff>238125</xdr:rowOff>
    </xdr:to>
    <xdr:pic>
      <xdr:nvPicPr>
        <xdr:cNvPr id="2" name="Picture 327">
          <a:extLst>
            <a:ext uri="{FF2B5EF4-FFF2-40B4-BE49-F238E27FC236}">
              <a16:creationId xmlns:a16="http://schemas.microsoft.com/office/drawing/2014/main" id="{9CF8DD2F-91FB-4ECB-A1AA-C92065A819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34276" y="714375"/>
          <a:ext cx="1647824"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19050</xdr:colOff>
      <xdr:row>3</xdr:row>
      <xdr:rowOff>209550</xdr:rowOff>
    </xdr:from>
    <xdr:to>
      <xdr:col>2</xdr:col>
      <xdr:colOff>1685925</xdr:colOff>
      <xdr:row>6</xdr:row>
      <xdr:rowOff>219075</xdr:rowOff>
    </xdr:to>
    <xdr:pic>
      <xdr:nvPicPr>
        <xdr:cNvPr id="4" name="Picture 330">
          <a:extLst>
            <a:ext uri="{FF2B5EF4-FFF2-40B4-BE49-F238E27FC236}">
              <a16:creationId xmlns:a16="http://schemas.microsoft.com/office/drawing/2014/main" id="{B8911E00-B9FF-4A0E-9B36-9C6430EC6DD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91200" y="733425"/>
          <a:ext cx="16668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3</xdr:col>
      <xdr:colOff>76200</xdr:colOff>
      <xdr:row>2</xdr:row>
      <xdr:rowOff>57150</xdr:rowOff>
    </xdr:from>
    <xdr:to>
      <xdr:col>3</xdr:col>
      <xdr:colOff>1619250</xdr:colOff>
      <xdr:row>6</xdr:row>
      <xdr:rowOff>152400</xdr:rowOff>
    </xdr:to>
    <xdr:pic>
      <xdr:nvPicPr>
        <xdr:cNvPr id="2" name="Picture 327">
          <a:extLst>
            <a:ext uri="{FF2B5EF4-FFF2-40B4-BE49-F238E27FC236}">
              <a16:creationId xmlns:a16="http://schemas.microsoft.com/office/drawing/2014/main" id="{457DD3B5-E5F6-4C5F-AF24-E06786CA2A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62850" y="390525"/>
          <a:ext cx="15430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85725</xdr:colOff>
      <xdr:row>2</xdr:row>
      <xdr:rowOff>66675</xdr:rowOff>
    </xdr:from>
    <xdr:to>
      <xdr:col>2</xdr:col>
      <xdr:colOff>1590675</xdr:colOff>
      <xdr:row>6</xdr:row>
      <xdr:rowOff>152400</xdr:rowOff>
    </xdr:to>
    <xdr:pic>
      <xdr:nvPicPr>
        <xdr:cNvPr id="3" name="Picture 330">
          <a:extLst>
            <a:ext uri="{FF2B5EF4-FFF2-40B4-BE49-F238E27FC236}">
              <a16:creationId xmlns:a16="http://schemas.microsoft.com/office/drawing/2014/main" id="{E0B5D9A4-C98D-46F3-B8E9-541A4079E8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57875" y="400050"/>
          <a:ext cx="150495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 xr16:uid="{00000000-0016-0000-0000-000000000000}"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F_MM" headers="0" connectionId="5" xr16:uid="{00000000-0016-0000-0100-000003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AF_GOV_SEC" connectionId="7" xr16:uid="{00000000-0016-0000-0100-000008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AF_Debt_Related" headers="0" connectionId="6" xr16:uid="{00000000-0016-0000-0100-000001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AF_FD" headers="0" connectionId="4" xr16:uid="{00000000-0016-0000-0100-000005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AF_EQ" connectionId="10" xr16:uid="{00000000-0016-0000-0100-00000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AFNAV" headers="0" connectionId="153" xr16:uid="{00000000-0016-0000-0100-00000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AF_EQ_Related" headers="0" connectionId="9" xr16:uid="{00000000-0016-0000-0100-000004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BAF_GOV_SEC" connectionId="150" xr16:uid="{00000000-0016-0000-0200-00000D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BAF_MM" headers="0" connectionId="148" xr16:uid="{00000000-0016-0000-0200-000011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149" xr16:uid="{00000000-0016-0000-0200-00000E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BAF_FD" headers="0" connectionId="147" xr16:uid="{00000000-0016-0000-0200-00000A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BAF_EQ_Related" headers="0" connectionId="151" xr16:uid="{00000000-0016-0000-0200-000010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BAF_EQ" connectionId="152" xr16:uid="{00000000-0016-0000-0200-00000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BAFNAV" headers="0" connectionId="146" xr16:uid="{00000000-0016-0000-0200-00000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MIF_GOV_SEC" connectionId="128" xr16:uid="{00000000-0016-0000-0300-000017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MIF_EQ_Related" headers="0" connectionId="129" xr16:uid="{00000000-0016-0000-0300-000015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MIF_EQ" connectionId="130" xr16:uid="{00000000-0016-0000-0300-00001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MIFNAV" headers="0" connectionId="126" xr16:uid="{00000000-0016-0000-0300-00001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127" xr16:uid="{00000000-0016-0000-0300-000012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MAOF_EQ" connectionId="57" xr16:uid="{00000000-0016-0000-0400-00001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MAOFNAV" headers="0" connectionId="47" xr16:uid="{00000000-0016-0000-0400-00001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50" xr16:uid="{00000000-0016-0000-0400-00001C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MAOF_GOV_SEC" connectionId="52" xr16:uid="{00000000-0016-0000-0400-00001B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MAOF_EQ_Related" headers="0" connectionId="55" xr16:uid="{00000000-0016-0000-0400-000019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EGF_EQ" connectionId="116" xr16:uid="{00000000-0016-0000-1700-00005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EGFNAV" headers="0" connectionId="105" xr16:uid="{00000000-0016-0000-1700-00005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110" xr16:uid="{00000000-0016-0000-1700-000052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EGF_MM" headers="0" connectionId="107" xr16:uid="{00000000-0016-0000-1700-000053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EGF_GOV_SEC" connectionId="112" xr16:uid="{00000000-0016-0000-1700-000051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DIVYF_Debt_Related" headers="0" connectionId="134" xr16:uid="{00000000-0016-0000-1C00-000061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DIVYF_GOV_SEC" connectionId="136" xr16:uid="{00000000-0016-0000-1C00-000060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DIVYF_EQ" connectionId="137" xr16:uid="{00000000-0016-0000-1C00-00005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DIVYFNAV" headers="0" connectionId="133" xr16:uid="{00000000-0016-0000-1C00-00006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TOFENAV" headers="0" connectionId="63" xr16:uid="{00000000-0016-0000-0F00-00003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TOFE_EQ" connectionId="66" xr16:uid="{00000000-0016-0000-0F00-00003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EOFNAV" headers="0" connectionId="69" xr16:uid="{00000000-0016-0000-1000-00004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EOF_EQ" connectionId="72" xr16:uid="{00000000-0016-0000-1000-00003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INR_EQ" connectionId="61" xr16:uid="{00000000-0016-0000-0E00-00003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INRNAV" headers="0" connectionId="59" xr16:uid="{00000000-0016-0000-0E00-00003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SCAPFNAV" headers="0" connectionId="125" xr16:uid="{00000000-0016-0000-0700-00002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SCAPF_EQ" connectionId="145" xr16:uid="{00000000-0016-0000-0700-00002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EQPEF_EQ" connectionId="132" xr16:uid="{00000000-0016-0000-1B00-00005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EQPEFNAV" headers="0" connectionId="131" xr16:uid="{00000000-0016-0000-1B00-00005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MCAPF_EQ" connectionId="122" xr16:uid="{00000000-0016-0000-1900-00005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MCAPFNAV" headers="0" connectionId="121" xr16:uid="{00000000-0016-0000-1900-00005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FEFNAV" headers="0" connectionId="118" xr16:uid="{00000000-0016-0000-1800-00005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FEF_EQ" connectionId="120" xr16:uid="{00000000-0016-0000-1800-00005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TSF96_EQ" connectionId="81" xr16:uid="{00000000-0016-0000-1200-00004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TSF96NAV" headers="0" connectionId="79" xr16:uid="{00000000-0016-0000-1200-00004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BFSF_EQ" connectionId="144" xr16:uid="{00000000-0016-0000-1F00-00006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BFSFNAV" headers="0" connectionId="143" xr16:uid="{00000000-0016-0000-1F00-00006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DIFNAV" headers="0" connectionId="138" xr16:uid="{00000000-0016-0000-1D00-00006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DIF_Foreign_Units" connectionId="139" xr16:uid="{00000000-0016-0000-1D00-000065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DIF_EQ" connectionId="140" xr16:uid="{00000000-0016-0000-1D00-00006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ICF_EQ" connectionId="93" xr16:uid="{00000000-0016-0000-1400-00004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CFNAV" headers="0" connectionId="88" xr16:uid="{00000000-0016-0000-1400-00004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CF_Debt_Related" connectionId="90" xr16:uid="{00000000-0016-0000-1400-00004B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IPHF_EQ" connectionId="85" xr16:uid="{00000000-0016-0000-1300-00004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IPHFNAV" headers="0" connectionId="83" xr16:uid="{00000000-0016-0000-1300-00004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REFNAV" headers="0" connectionId="26" xr16:uid="{00000000-0016-0000-0A00-00003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REF_EQ" connectionId="29" xr16:uid="{00000000-0016-0000-0A00-00003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ISFNAV" headers="0" connectionId="74" xr16:uid="{00000000-0016-0000-1100-00004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ISF_EQ" connectionId="77" xr16:uid="{00000000-0016-0000-1100-00004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IFSA_EQ" connectionId="97" xr16:uid="{00000000-0016-0000-1500-00004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IFSANAV" headers="0" connectionId="95" xr16:uid="{00000000-0016-0000-1500-00004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IFNA_Debt_Related" connectionId="101" xr16:uid="{00000000-0016-0000-1600-00004F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IFNA_EQ" connectionId="103" xr16:uid="{00000000-0016-0000-1600-00004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IFNANAV" headers="0" connectionId="99" xr16:uid="{00000000-0016-0000-1600-00005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NPBETF_EQ" connectionId="39" xr16:uid="{00000000-0016-0000-0C00-00003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NPBETFNAV" headers="0" connectionId="37" xr16:uid="{00000000-0016-0000-0C00-00003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NETF_EQ" connectionId="45" xr16:uid="{00000000-0016-0000-0D00-00003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NETFNAV" headers="0" connectionId="41" xr16:uid="{00000000-0016-0000-0D00-00003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NETF_Debt_Related" connectionId="43" xr16:uid="{00000000-0016-0000-0D00-000038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CSNAV" headers="0" connectionId="123" xr16:uid="{00000000-0016-0000-1A00-00005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CS_EQ" connectionId="124" xr16:uid="{00000000-0016-0000-1A00-00005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YCF_EQ" connectionId="109" xr16:uid="{00000000-0016-0000-0600-00002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YCFNAV" headers="0" connectionId="87" xr16:uid="{00000000-0016-0000-0600-00002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QNTF_Debt_Related" connectionId="33" xr16:uid="{00000000-0016-0000-0B00-000034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QNTF_EQ" connectionId="35" xr16:uid="{00000000-0016-0000-0B00-00003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QNTFNAV" headers="0" connectionId="31" xr16:uid="{00000000-0016-0000-0B00-00003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BCF_EQ" connectionId="142" xr16:uid="{00000000-0016-0000-1E00-00006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BCFNAV" headers="0" connectionId="141" xr16:uid="{00000000-0016-0000-1E00-00006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RSFP_EQ" connectionId="11" xr16:uid="{00000000-0016-0000-0800-00002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RSFPNAV" headers="0" connectionId="3" xr16:uid="{00000000-0016-0000-0800-00002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17" xr16:uid="{00000000-0016-0000-0900-00002B00000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RSFMNAV" headers="0" connectionId="13" xr16:uid="{00000000-0016-0000-0900-00002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RSFM_EQ" connectionId="24" xr16:uid="{00000000-0016-0000-0900-00002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9" xr16:uid="{00000000-0016-0000-0900-00002A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RSFM_GOV_SEC" connectionId="21" xr16:uid="{00000000-0016-0000-0900-000029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RSFM_MM" headers="0" connectionId="15" xr16:uid="{00000000-0016-0000-0900-00002D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46" xr16:uid="{0DF7EE02-508E-4FA6-9C7A-C95788506BF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RSFC_MM" headers="0" connectionId="44" xr16:uid="{416073D4-1785-471D-AC4A-54EF300EE30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RSFCNAV" headers="0" connectionId="42" xr16:uid="{4DCD5514-D166-48C2-B08C-89764CEDB30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RSFC_EQ" connectionId="51" xr16:uid="{A66F59D8-DEDB-4BF0-AA69-E2AC9BF4D66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RSFC_GOV_SEC" connectionId="48" xr16:uid="{1D509FB2-E3B7-4E09-BA9C-335E5D6ED22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LF_MM" headers="0" connectionId="56" xr16:uid="{02CBD2AF-51C3-431C-B576-DE07EE40A8E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LFNAV" headers="0" connectionId="54" xr16:uid="{BA404A52-F176-433B-A8E4-5B5B43EF7C9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LF_GOV_SEC" connectionId="58" xr16:uid="{A16D0993-3A72-4BC8-8B6D-99DA8AA4CB7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STBF_GOV_SEC" connectionId="40" xr16:uid="{C5631EEC-E941-4703-9AE4-93F2AEF6BAD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STBF_MM" headers="0" connectionId="34" xr16:uid="{FE192972-943C-4B1A-87E3-68F041A59A8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TMFSP1_Debt_Related" connectionId="104" xr16:uid="{CF446234-025E-4DE7-8B41-0D171CF6EA2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STBFNAV" headers="0" connectionId="32" xr16:uid="{56A0948C-AC53-4FDE-AAE9-70A9872DF07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36" xr16:uid="{F2606B28-F41F-4BA3-AB26-4BC65062230D}"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38" xr16:uid="{DDFC2431-A793-40B8-B975-B980A555ED4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TMFSP1NAV" headers="0" connectionId="102" xr16:uid="{6B8F8A98-6D8E-4D3E-80C2-FC399C0403D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FFSP1_Debt_Related" connectionId="22" xr16:uid="{BB0EF333-FD47-4CE5-BB70-1BB26390914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FF_Debt_Related" headers="0" connectionId="27" xr16:uid="{3FAAB628-3DE1-4D5E-823C-B654075A2E2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FF_GOV_SEC" connectionId="30" xr16:uid="{4CC599D9-CBBF-4C89-A989-45226806578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FFSP1NAV" headers="0" connectionId="20" xr16:uid="{56FB2EB4-692A-4216-8514-9CBEFF90531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FF_MM" headers="0" connectionId="25" xr16:uid="{1F5AED77-F273-436D-AD3F-4DE1A382D40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FFNAV" headers="0" connectionId="23" xr16:uid="{60A9C169-E840-48AE-B166-6D09103526F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IPFNAV" headers="0" connectionId="64" xr16:uid="{57DF3841-2D5C-4F1F-8464-67F701AB96D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IPFSP1_Debt_Related" connectionId="62" xr16:uid="{00B58BED-770B-49AD-99D4-11884ABFC13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IPF_Debt_Related_UNLISTED" headers="0" connectionId="65" xr16:uid="{826C8653-962C-4CC3-8481-4F245B30AB73}"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IPF_Debt_Related" headers="0" connectionId="67" xr16:uid="{1730ED74-BE19-4E1D-A9DC-4D242ED1C9C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IPFSP1NAV" headers="0" connectionId="60" xr16:uid="{BD014DD6-1BA7-47B2-8D64-557528E9F93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IPF_GOV_SEC" connectionId="70" xr16:uid="{8BDAFEED-3931-4EC7-8F12-AA41E4F7585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FRSTF_Debt_Related" headers="0" connectionId="49" xr16:uid="{62FF603D-87C6-4FA1-B346-094562B3473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FRSTF_MM" headers="0" connectionId="28" xr16:uid="{A3D394E9-1A68-41BB-B635-3F12B017B57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FRSTFNAV" headers="0" connectionId="2" xr16:uid="{7E0F48DD-BA45-46DD-8D09-463080E2771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FRSTF_GOV_SEC" connectionId="68" xr16:uid="{6A2C0B93-866C-4683-8114-3A1D1EEF452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16" xr16:uid="{79BA0254-1245-4129-B970-60580728046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USTF_MM" headers="0" connectionId="14" xr16:uid="{ADC8E260-0635-4A5D-AB4E-91B84059625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USTFNAV" headers="0" connectionId="12" xr16:uid="{EF8C4E45-3520-46F0-A4AE-9E5CF597DE3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USTF_GOV_SEC" connectionId="18" xr16:uid="{B818A30B-8789-4F0A-B20B-6752BDD2EEB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FRF_MM" headers="0" connectionId="86" xr16:uid="{623FE0F1-158C-48A7-BAAF-21C0A92FF34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FRFNAV" headers="0" connectionId="84" xr16:uid="{F5C1A8E5-02E8-4842-9D3A-1BBEF1672FD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FRF_GOV_SEC" connectionId="92" xr16:uid="{8D8A2FF7-4E50-40C6-BF6F-865B14CAB3C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89" xr16:uid="{628ED1C8-7D68-4D97-A939-675530AAE1F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CORPBFNAV" headers="0" connectionId="106" xr16:uid="{AE3B3F13-9B6B-4E58-A19F-D08E9A95A98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CORPBF_GOV_SEC" connectionId="111" xr16:uid="{D81DCB90-6196-43F2-86EF-F9B4DD4BCE6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108" xr16:uid="{13DDD515-60CC-4847-80F1-3FBFB30A5BD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IFANAV" headers="0" connectionId="71" xr16:uid="{CB0CAB88-4927-4891-861C-122D3FF2363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IFA_GOV_SEC" connectionId="76" xr16:uid="{AE766E07-3FE8-416D-ABC3-647F1553ED1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IFA_Debt_Related" headers="0" connectionId="75" xr16:uid="{179FEB94-7F08-45CA-BCCB-FA25EB7C95F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IFA_Debt_Related_UNLISTED" headers="0" connectionId="73" xr16:uid="{E67160C5-577F-4B61-A3D1-4FF42F21392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GSFR_GOV_SEC" connectionId="82" xr16:uid="{FAF2578E-B6BE-425B-962D-B2C0F7A0AB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GSFR_MM" headers="0" connectionId="80" xr16:uid="{2A3F8465-EE4F-45BB-A3DD-51539B73FEB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GSFRNAV" headers="0" connectionId="78" xr16:uid="{63A7A9E4-49FE-406E-B678-69D1EC53A34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OFNAV" headers="0" connectionId="53" xr16:uid="{A83F7552-7460-496E-8BBC-94480F8EB3A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DBF_MM" headers="0" connectionId="96" xr16:uid="{6514E740-6C9F-4C19-AB7E-7F8F0E78FD0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DBFNAV" headers="0" connectionId="94" xr16:uid="{F2D0452F-CE84-4197-9A4B-5319BAF1214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DBF_GOV_SEC" connectionId="100" xr16:uid="{3AD4DB37-9FA6-4838-A5E5-C6F85446561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DBF_Debt_Related" headers="0" connectionId="98" xr16:uid="{EB1F03A9-6666-4C2C-B52D-6C87780F988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117" xr16:uid="{908467C4-7A9A-4E58-B29A-4DC43A07C67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BPSUF_MM" headers="0" connectionId="115" xr16:uid="{D75A42A8-3E6F-4F62-9F08-75F825155FB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BPSUFNAV" headers="0" connectionId="114" xr16:uid="{C082E0D5-416A-4EFC-8B05-48450B253A9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BPSUF_GOV_SEC" connectionId="119" xr16:uid="{BCA0970D-59F2-43F2-853B-8E69F78C0F7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FM56FNAV" headers="0" connectionId="91" xr16:uid="{B80EBAC7-60B3-4530-98A4-C4DA364D193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FM56F_Debt_Related" connectionId="113" xr16:uid="{13F846E0-4AFE-4065-827A-ED12E933661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FM55F_Debt_Related" connectionId="135" xr16:uid="{F823A1A8-9080-4A2A-9CDD-822DD5E867FC}" autoFormatId="16" applyNumberFormats="0" applyBorderFormats="0" applyFontFormats="1" applyPatternFormats="1" applyAlignmentFormats="0" applyWidthHeightFormats="0">
  <queryTableRefresh nextId="8">
    <queryTableFields count="6">
      <queryTableField id="1" name="NAME OF THE INSTRUMENT"/>
      <queryTableField id="2" name="YIELD ( IN % )"/>
      <queryTableField id="3" name="RATINGS"/>
      <queryTableField id="4" name="ISIN CODE"/>
      <queryTableField id="5" name="QUANTITY"/>
      <queryTableField id="6" name="MKT VAL(Rs. Lacs)"/>
    </queryTableFields>
    <queryTableDeletedFields count="1">
      <deletedField name="% to NAV"/>
    </queryTableDeleted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FM55E_Debt_Related" connectionId="8" xr16:uid="{54891875-BA37-413F-AB83-869CCA221543}" autoFormatId="16" applyNumberFormats="0" applyBorderFormats="0" applyFontFormats="1" applyPatternFormats="1" applyAlignmentFormats="0" applyWidthHeightFormats="0">
  <queryTableRefresh nextId="8">
    <queryTableFields count="6">
      <queryTableField id="1" name="NAME OF THE INSTRUMENT"/>
      <queryTableField id="2" name="YIELD ( IN % )"/>
      <queryTableField id="3" name="RATINGS"/>
      <queryTableField id="4" name="ISIN CODE"/>
      <queryTableField id="5" name="QUANTITY"/>
      <queryTableField id="6" name="MKT VAL(Rs. Lacs)"/>
    </queryTableFields>
    <queryTableDeletedFields count="1">
      <deletedField name="% to NAV"/>
    </queryTableDeleted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7.xml"/><Relationship Id="rId3" Type="http://schemas.openxmlformats.org/officeDocument/2006/relationships/queryTable" Target="../queryTables/queryTable2.xml"/><Relationship Id="rId7" Type="http://schemas.openxmlformats.org/officeDocument/2006/relationships/queryTable" Target="../queryTables/queryTable6.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queryTable" Target="../queryTables/queryTable5.xml"/><Relationship Id="rId5" Type="http://schemas.openxmlformats.org/officeDocument/2006/relationships/queryTable" Target="../queryTables/queryTable4.xml"/><Relationship Id="rId4" Type="http://schemas.openxmlformats.org/officeDocument/2006/relationships/queryTable" Target="../queryTables/queryTable3.xml"/><Relationship Id="rId9" Type="http://schemas.openxmlformats.org/officeDocument/2006/relationships/queryTable" Target="../queryTables/queryTable8.xml"/></Relationships>
</file>

<file path=xl/worksheets/_rels/sheet5.xml.rels><?xml version="1.0" encoding="UTF-8" standalone="yes"?>
<Relationships xmlns="http://schemas.openxmlformats.org/package/2006/relationships"><Relationship Id="rId8" Type="http://schemas.openxmlformats.org/officeDocument/2006/relationships/queryTable" Target="../queryTables/queryTable14.xml"/><Relationship Id="rId3" Type="http://schemas.openxmlformats.org/officeDocument/2006/relationships/queryTable" Target="../queryTables/queryTable9.xml"/><Relationship Id="rId7" Type="http://schemas.openxmlformats.org/officeDocument/2006/relationships/queryTable" Target="../queryTables/queryTable13.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queryTable" Target="../queryTables/queryTable12.xml"/><Relationship Id="rId5" Type="http://schemas.openxmlformats.org/officeDocument/2006/relationships/queryTable" Target="../queryTables/queryTable11.xml"/><Relationship Id="rId4" Type="http://schemas.openxmlformats.org/officeDocument/2006/relationships/queryTable" Target="../queryTables/queryTable10.xml"/><Relationship Id="rId9" Type="http://schemas.openxmlformats.org/officeDocument/2006/relationships/queryTable" Target="../queryTables/queryTable15.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16.xml"/><Relationship Id="rId7" Type="http://schemas.openxmlformats.org/officeDocument/2006/relationships/queryTable" Target="../queryTables/queryTable20.xml"/><Relationship Id="rId2" Type="http://schemas.openxmlformats.org/officeDocument/2006/relationships/drawing" Target="../drawings/drawing3.xml"/><Relationship Id="rId1" Type="http://schemas.openxmlformats.org/officeDocument/2006/relationships/printerSettings" Target="../printerSettings/printerSettings5.bin"/><Relationship Id="rId6" Type="http://schemas.openxmlformats.org/officeDocument/2006/relationships/queryTable" Target="../queryTables/queryTable19.xml"/><Relationship Id="rId5" Type="http://schemas.openxmlformats.org/officeDocument/2006/relationships/queryTable" Target="../queryTables/queryTable18.xml"/><Relationship Id="rId4" Type="http://schemas.openxmlformats.org/officeDocument/2006/relationships/queryTable" Target="../queryTables/queryTable17.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21.xml"/><Relationship Id="rId7" Type="http://schemas.openxmlformats.org/officeDocument/2006/relationships/queryTable" Target="../queryTables/queryTable25.xml"/><Relationship Id="rId2" Type="http://schemas.openxmlformats.org/officeDocument/2006/relationships/drawing" Target="../drawings/drawing4.xml"/><Relationship Id="rId1" Type="http://schemas.openxmlformats.org/officeDocument/2006/relationships/printerSettings" Target="../printerSettings/printerSettings6.bin"/><Relationship Id="rId6" Type="http://schemas.openxmlformats.org/officeDocument/2006/relationships/queryTable" Target="../queryTables/queryTable24.xml"/><Relationship Id="rId5" Type="http://schemas.openxmlformats.org/officeDocument/2006/relationships/queryTable" Target="../queryTables/queryTable23.xml"/><Relationship Id="rId4" Type="http://schemas.openxmlformats.org/officeDocument/2006/relationships/queryTable" Target="../queryTables/queryTable22.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5.xml"/><Relationship Id="rId6" Type="http://schemas.openxmlformats.org/officeDocument/2006/relationships/queryTable" Target="../queryTables/queryTable30.xml"/><Relationship Id="rId5" Type="http://schemas.openxmlformats.org/officeDocument/2006/relationships/queryTable" Target="../queryTables/queryTable29.xml"/><Relationship Id="rId4" Type="http://schemas.openxmlformats.org/officeDocument/2006/relationships/queryTable" Target="../queryTables/queryTable28.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32.xml"/><Relationship Id="rId2" Type="http://schemas.openxmlformats.org/officeDocument/2006/relationships/queryTable" Target="../queryTables/queryTable31.xml"/><Relationship Id="rId1" Type="http://schemas.openxmlformats.org/officeDocument/2006/relationships/drawing" Target="../drawings/drawing6.xml"/><Relationship Id="rId5" Type="http://schemas.openxmlformats.org/officeDocument/2006/relationships/queryTable" Target="../queryTables/queryTable34.xml"/><Relationship Id="rId4" Type="http://schemas.openxmlformats.org/officeDocument/2006/relationships/queryTable" Target="../queryTables/queryTable33.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36.xml"/><Relationship Id="rId2" Type="http://schemas.openxmlformats.org/officeDocument/2006/relationships/queryTable" Target="../queryTables/queryTable35.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38.xml"/><Relationship Id="rId2" Type="http://schemas.openxmlformats.org/officeDocument/2006/relationships/queryTable" Target="../queryTables/queryTable37.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40.xml"/><Relationship Id="rId2" Type="http://schemas.openxmlformats.org/officeDocument/2006/relationships/queryTable" Target="../queryTables/queryTable39.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42.xml"/><Relationship Id="rId2" Type="http://schemas.openxmlformats.org/officeDocument/2006/relationships/queryTable" Target="../queryTables/queryTable41.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44.xml"/><Relationship Id="rId2" Type="http://schemas.openxmlformats.org/officeDocument/2006/relationships/queryTable" Target="../queryTables/queryTable43.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46.xml"/><Relationship Id="rId2" Type="http://schemas.openxmlformats.org/officeDocument/2006/relationships/queryTable" Target="../queryTables/queryTable45.xml"/><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48.xml"/><Relationship Id="rId2" Type="http://schemas.openxmlformats.org/officeDocument/2006/relationships/queryTable" Target="../queryTables/queryTable47.x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50.xml"/><Relationship Id="rId2" Type="http://schemas.openxmlformats.org/officeDocument/2006/relationships/queryTable" Target="../queryTables/queryTable49.xml"/><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52.xml"/><Relationship Id="rId2" Type="http://schemas.openxmlformats.org/officeDocument/2006/relationships/queryTable" Target="../queryTables/queryTable51.xml"/><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54.xml"/><Relationship Id="rId2" Type="http://schemas.openxmlformats.org/officeDocument/2006/relationships/queryTable" Target="../queryTables/queryTable53.xml"/><Relationship Id="rId1" Type="http://schemas.openxmlformats.org/officeDocument/2006/relationships/drawing" Target="../drawings/drawing16.xml"/><Relationship Id="rId4" Type="http://schemas.openxmlformats.org/officeDocument/2006/relationships/queryTable" Target="../queryTables/queryTable55.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57.xml"/><Relationship Id="rId2" Type="http://schemas.openxmlformats.org/officeDocument/2006/relationships/queryTable" Target="../queryTables/queryTable56.xml"/><Relationship Id="rId1" Type="http://schemas.openxmlformats.org/officeDocument/2006/relationships/drawing" Target="../drawings/drawing17.xml"/><Relationship Id="rId4" Type="http://schemas.openxmlformats.org/officeDocument/2006/relationships/queryTable" Target="../queryTables/queryTable58.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60.xml"/><Relationship Id="rId2" Type="http://schemas.openxmlformats.org/officeDocument/2006/relationships/queryTable" Target="../queryTables/queryTable59.x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62.xml"/><Relationship Id="rId2" Type="http://schemas.openxmlformats.org/officeDocument/2006/relationships/queryTable" Target="../queryTables/queryTable61.xml"/><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64.xml"/><Relationship Id="rId2" Type="http://schemas.openxmlformats.org/officeDocument/2006/relationships/queryTable" Target="../queryTables/queryTable63.xml"/><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66.xml"/><Relationship Id="rId2" Type="http://schemas.openxmlformats.org/officeDocument/2006/relationships/queryTable" Target="../queryTables/queryTable65.xml"/><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68.xml"/><Relationship Id="rId2" Type="http://schemas.openxmlformats.org/officeDocument/2006/relationships/queryTable" Target="../queryTables/queryTable67.xml"/><Relationship Id="rId1" Type="http://schemas.openxmlformats.org/officeDocument/2006/relationships/drawing" Target="../drawings/drawing22.xml"/><Relationship Id="rId4" Type="http://schemas.openxmlformats.org/officeDocument/2006/relationships/queryTable" Target="../queryTables/queryTable69.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71.xml"/><Relationship Id="rId2" Type="http://schemas.openxmlformats.org/officeDocument/2006/relationships/queryTable" Target="../queryTables/queryTable70.xml"/><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73.xml"/><Relationship Id="rId2" Type="http://schemas.openxmlformats.org/officeDocument/2006/relationships/queryTable" Target="../queryTables/queryTable72.xml"/><Relationship Id="rId1" Type="http://schemas.openxmlformats.org/officeDocument/2006/relationships/drawing" Target="../drawings/drawing24.xml"/><Relationship Id="rId4" Type="http://schemas.openxmlformats.org/officeDocument/2006/relationships/queryTable" Target="../queryTables/queryTable74.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76.xml"/><Relationship Id="rId2" Type="http://schemas.openxmlformats.org/officeDocument/2006/relationships/queryTable" Target="../queryTables/queryTable75.xml"/><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78.xml"/><Relationship Id="rId2" Type="http://schemas.openxmlformats.org/officeDocument/2006/relationships/queryTable" Target="../queryTables/queryTable77.xml"/><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80.xml"/><Relationship Id="rId2" Type="http://schemas.openxmlformats.org/officeDocument/2006/relationships/queryTable" Target="../queryTables/queryTable79.xml"/><Relationship Id="rId1" Type="http://schemas.openxmlformats.org/officeDocument/2006/relationships/drawing" Target="../drawings/drawing27.xml"/><Relationship Id="rId4" Type="http://schemas.openxmlformats.org/officeDocument/2006/relationships/queryTable" Target="../queryTables/queryTable81.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83.xml"/><Relationship Id="rId2" Type="http://schemas.openxmlformats.org/officeDocument/2006/relationships/queryTable" Target="../queryTables/queryTable82.xml"/><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85.xml"/><Relationship Id="rId2" Type="http://schemas.openxmlformats.org/officeDocument/2006/relationships/queryTable" Target="../queryTables/queryTable84.xml"/><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87.xml"/><Relationship Id="rId7" Type="http://schemas.openxmlformats.org/officeDocument/2006/relationships/queryTable" Target="../queryTables/queryTable91.xml"/><Relationship Id="rId2" Type="http://schemas.openxmlformats.org/officeDocument/2006/relationships/queryTable" Target="../queryTables/queryTable86.xml"/><Relationship Id="rId1" Type="http://schemas.openxmlformats.org/officeDocument/2006/relationships/drawing" Target="../drawings/drawing30.xml"/><Relationship Id="rId6" Type="http://schemas.openxmlformats.org/officeDocument/2006/relationships/queryTable" Target="../queryTables/queryTable90.xml"/><Relationship Id="rId5" Type="http://schemas.openxmlformats.org/officeDocument/2006/relationships/queryTable" Target="../queryTables/queryTable89.xml"/><Relationship Id="rId4" Type="http://schemas.openxmlformats.org/officeDocument/2006/relationships/queryTable" Target="../queryTables/queryTable88.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93.xml"/><Relationship Id="rId2" Type="http://schemas.openxmlformats.org/officeDocument/2006/relationships/queryTable" Target="../queryTables/queryTable92.xml"/><Relationship Id="rId1" Type="http://schemas.openxmlformats.org/officeDocument/2006/relationships/drawing" Target="../drawings/drawing31.xml"/><Relationship Id="rId6" Type="http://schemas.openxmlformats.org/officeDocument/2006/relationships/queryTable" Target="../queryTables/queryTable96.xml"/><Relationship Id="rId5" Type="http://schemas.openxmlformats.org/officeDocument/2006/relationships/queryTable" Target="../queryTables/queryTable95.xml"/><Relationship Id="rId4" Type="http://schemas.openxmlformats.org/officeDocument/2006/relationships/queryTable" Target="../queryTables/queryTable94.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98.xml"/><Relationship Id="rId2" Type="http://schemas.openxmlformats.org/officeDocument/2006/relationships/queryTable" Target="../queryTables/queryTable97.xml"/><Relationship Id="rId1" Type="http://schemas.openxmlformats.org/officeDocument/2006/relationships/drawing" Target="../drawings/drawing32.xml"/><Relationship Id="rId4" Type="http://schemas.openxmlformats.org/officeDocument/2006/relationships/queryTable" Target="../queryTables/queryTable99.xml"/></Relationships>
</file>

<file path=xl/worksheets/_rels/sheet36.xml.rels><?xml version="1.0" encoding="UTF-8" standalone="yes"?>
<Relationships xmlns="http://schemas.openxmlformats.org/package/2006/relationships"><Relationship Id="rId8" Type="http://schemas.openxmlformats.org/officeDocument/2006/relationships/queryTable" Target="../queryTables/queryTable106.xml"/><Relationship Id="rId3" Type="http://schemas.openxmlformats.org/officeDocument/2006/relationships/queryTable" Target="../queryTables/queryTable101.xml"/><Relationship Id="rId7" Type="http://schemas.openxmlformats.org/officeDocument/2006/relationships/queryTable" Target="../queryTables/queryTable105.xml"/><Relationship Id="rId2" Type="http://schemas.openxmlformats.org/officeDocument/2006/relationships/queryTable" Target="../queryTables/queryTable100.xml"/><Relationship Id="rId1" Type="http://schemas.openxmlformats.org/officeDocument/2006/relationships/drawing" Target="../drawings/drawing33.xml"/><Relationship Id="rId6" Type="http://schemas.openxmlformats.org/officeDocument/2006/relationships/queryTable" Target="../queryTables/queryTable104.xml"/><Relationship Id="rId5" Type="http://schemas.openxmlformats.org/officeDocument/2006/relationships/queryTable" Target="../queryTables/queryTable103.xml"/><Relationship Id="rId4" Type="http://schemas.openxmlformats.org/officeDocument/2006/relationships/queryTable" Target="../queryTables/queryTable102.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108.xml"/><Relationship Id="rId7" Type="http://schemas.openxmlformats.org/officeDocument/2006/relationships/queryTable" Target="../queryTables/queryTable112.xml"/><Relationship Id="rId2" Type="http://schemas.openxmlformats.org/officeDocument/2006/relationships/queryTable" Target="../queryTables/queryTable107.xml"/><Relationship Id="rId1" Type="http://schemas.openxmlformats.org/officeDocument/2006/relationships/drawing" Target="../drawings/drawing34.xml"/><Relationship Id="rId6" Type="http://schemas.openxmlformats.org/officeDocument/2006/relationships/queryTable" Target="../queryTables/queryTable111.xml"/><Relationship Id="rId5" Type="http://schemas.openxmlformats.org/officeDocument/2006/relationships/queryTable" Target="../queryTables/queryTable110.xml"/><Relationship Id="rId4" Type="http://schemas.openxmlformats.org/officeDocument/2006/relationships/queryTable" Target="../queryTables/queryTable109.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114.xml"/><Relationship Id="rId7" Type="http://schemas.openxmlformats.org/officeDocument/2006/relationships/queryTable" Target="../queryTables/queryTable118.xml"/><Relationship Id="rId2" Type="http://schemas.openxmlformats.org/officeDocument/2006/relationships/queryTable" Target="../queryTables/queryTable113.xml"/><Relationship Id="rId1" Type="http://schemas.openxmlformats.org/officeDocument/2006/relationships/drawing" Target="../drawings/drawing35.xml"/><Relationship Id="rId6" Type="http://schemas.openxmlformats.org/officeDocument/2006/relationships/queryTable" Target="../queryTables/queryTable117.xml"/><Relationship Id="rId5" Type="http://schemas.openxmlformats.org/officeDocument/2006/relationships/queryTable" Target="../queryTables/queryTable116.xml"/><Relationship Id="rId4" Type="http://schemas.openxmlformats.org/officeDocument/2006/relationships/queryTable" Target="../queryTables/queryTable115.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20.xml"/><Relationship Id="rId2" Type="http://schemas.openxmlformats.org/officeDocument/2006/relationships/queryTable" Target="../queryTables/queryTable119.xml"/><Relationship Id="rId1" Type="http://schemas.openxmlformats.org/officeDocument/2006/relationships/drawing" Target="../drawings/drawing36.xml"/><Relationship Id="rId5" Type="http://schemas.openxmlformats.org/officeDocument/2006/relationships/queryTable" Target="../queryTables/queryTable122.xml"/><Relationship Id="rId4" Type="http://schemas.openxmlformats.org/officeDocument/2006/relationships/queryTable" Target="../queryTables/queryTable121.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24.xml"/><Relationship Id="rId2" Type="http://schemas.openxmlformats.org/officeDocument/2006/relationships/queryTable" Target="../queryTables/queryTable123.xml"/><Relationship Id="rId1" Type="http://schemas.openxmlformats.org/officeDocument/2006/relationships/drawing" Target="../drawings/drawing37.xml"/><Relationship Id="rId5" Type="http://schemas.openxmlformats.org/officeDocument/2006/relationships/queryTable" Target="../queryTables/queryTable126.xml"/><Relationship Id="rId4" Type="http://schemas.openxmlformats.org/officeDocument/2006/relationships/queryTable" Target="../queryTables/queryTable125.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28.xml"/><Relationship Id="rId2" Type="http://schemas.openxmlformats.org/officeDocument/2006/relationships/queryTable" Target="../queryTables/queryTable127.xml"/><Relationship Id="rId1" Type="http://schemas.openxmlformats.org/officeDocument/2006/relationships/drawing" Target="../drawings/drawing38.xml"/><Relationship Id="rId5" Type="http://schemas.openxmlformats.org/officeDocument/2006/relationships/queryTable" Target="../queryTables/queryTable130.xml"/><Relationship Id="rId4" Type="http://schemas.openxmlformats.org/officeDocument/2006/relationships/queryTable" Target="../queryTables/queryTable129.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32.xml"/><Relationship Id="rId2" Type="http://schemas.openxmlformats.org/officeDocument/2006/relationships/queryTable" Target="../queryTables/queryTable131.xml"/><Relationship Id="rId1" Type="http://schemas.openxmlformats.org/officeDocument/2006/relationships/drawing" Target="../drawings/drawing39.xml"/><Relationship Id="rId4" Type="http://schemas.openxmlformats.org/officeDocument/2006/relationships/queryTable" Target="../queryTables/queryTable133.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35.xml"/><Relationship Id="rId2" Type="http://schemas.openxmlformats.org/officeDocument/2006/relationships/queryTable" Target="../queryTables/queryTable134.xml"/><Relationship Id="rId1" Type="http://schemas.openxmlformats.org/officeDocument/2006/relationships/drawing" Target="../drawings/drawing40.xml"/><Relationship Id="rId5" Type="http://schemas.openxmlformats.org/officeDocument/2006/relationships/queryTable" Target="../queryTables/queryTable137.xml"/><Relationship Id="rId4" Type="http://schemas.openxmlformats.org/officeDocument/2006/relationships/queryTable" Target="../queryTables/queryTable136.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39.xml"/><Relationship Id="rId2" Type="http://schemas.openxmlformats.org/officeDocument/2006/relationships/queryTable" Target="../queryTables/queryTable138.xml"/><Relationship Id="rId1" Type="http://schemas.openxmlformats.org/officeDocument/2006/relationships/drawing" Target="../drawings/drawing41.xml"/><Relationship Id="rId4" Type="http://schemas.openxmlformats.org/officeDocument/2006/relationships/queryTable" Target="../queryTables/queryTable140.xml"/></Relationships>
</file>

<file path=xl/worksheets/_rels/sheet45.xml.rels><?xml version="1.0" encoding="UTF-8" standalone="yes"?>
<Relationships xmlns="http://schemas.openxmlformats.org/package/2006/relationships"><Relationship Id="rId2" Type="http://schemas.openxmlformats.org/officeDocument/2006/relationships/queryTable" Target="../queryTables/queryTable141.xml"/><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43.xml"/><Relationship Id="rId2" Type="http://schemas.openxmlformats.org/officeDocument/2006/relationships/queryTable" Target="../queryTables/queryTable142.xml"/><Relationship Id="rId1" Type="http://schemas.openxmlformats.org/officeDocument/2006/relationships/drawing" Target="../drawings/drawing43.xml"/><Relationship Id="rId5" Type="http://schemas.openxmlformats.org/officeDocument/2006/relationships/queryTable" Target="../queryTables/queryTable145.xml"/><Relationship Id="rId4" Type="http://schemas.openxmlformats.org/officeDocument/2006/relationships/queryTable" Target="../queryTables/queryTable144.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47.xml"/><Relationship Id="rId2" Type="http://schemas.openxmlformats.org/officeDocument/2006/relationships/queryTable" Target="../queryTables/queryTable146.xml"/><Relationship Id="rId1" Type="http://schemas.openxmlformats.org/officeDocument/2006/relationships/drawing" Target="../drawings/drawing44.xml"/><Relationship Id="rId5" Type="http://schemas.openxmlformats.org/officeDocument/2006/relationships/queryTable" Target="../queryTables/queryTable149.xml"/><Relationship Id="rId4" Type="http://schemas.openxmlformats.org/officeDocument/2006/relationships/queryTable" Target="../queryTables/queryTable148.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51.xml"/><Relationship Id="rId2" Type="http://schemas.openxmlformats.org/officeDocument/2006/relationships/queryTable" Target="../queryTables/queryTable150.xml"/><Relationship Id="rId1" Type="http://schemas.openxmlformats.org/officeDocument/2006/relationships/drawing" Target="../drawings/drawing45.xml"/></Relationships>
</file>

<file path=xl/worksheets/_rels/sheet49.xml.rels><?xml version="1.0" encoding="UTF-8" standalone="yes"?>
<Relationships xmlns="http://schemas.openxmlformats.org/package/2006/relationships"><Relationship Id="rId1" Type="http://schemas.openxmlformats.org/officeDocument/2006/relationships/queryTable" Target="../queryTables/queryTable152.xml"/></Relationships>
</file>

<file path=xl/worksheets/_rels/sheet50.xml.rels><?xml version="1.0" encoding="UTF-8" standalone="yes"?>
<Relationships xmlns="http://schemas.openxmlformats.org/package/2006/relationships"><Relationship Id="rId1" Type="http://schemas.openxmlformats.org/officeDocument/2006/relationships/queryTable" Target="../queryTables/queryTable15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7"/>
  <sheetViews>
    <sheetView tabSelected="1" workbookViewId="0">
      <selection sqref="A1:C1"/>
    </sheetView>
  </sheetViews>
  <sheetFormatPr defaultRowHeight="12.75"/>
  <cols>
    <col min="1" max="1" width="16.7109375" style="1" bestFit="1" customWidth="1"/>
    <col min="2" max="2" width="14.5703125" style="1" bestFit="1" customWidth="1"/>
    <col min="3" max="3" width="120.7109375" style="1" customWidth="1"/>
    <col min="4" max="16384" width="9.140625" style="1"/>
  </cols>
  <sheetData>
    <row r="1" spans="1:3">
      <c r="A1" s="367" t="s">
        <v>243</v>
      </c>
      <c r="B1" s="367"/>
      <c r="C1" s="367"/>
    </row>
    <row r="2" spans="1:3">
      <c r="A2" s="2" t="s">
        <v>244</v>
      </c>
      <c r="B2" s="2" t="s">
        <v>245</v>
      </c>
      <c r="C2" s="2" t="s">
        <v>246</v>
      </c>
    </row>
    <row r="3" spans="1:3">
      <c r="A3" s="3" t="s">
        <v>274</v>
      </c>
      <c r="B3" s="3" t="s">
        <v>275</v>
      </c>
      <c r="C3" s="3" t="s">
        <v>276</v>
      </c>
    </row>
    <row r="4" spans="1:3">
      <c r="A4" s="3" t="s">
        <v>274</v>
      </c>
      <c r="B4" s="3" t="s">
        <v>277</v>
      </c>
      <c r="C4" s="3" t="s">
        <v>278</v>
      </c>
    </row>
    <row r="5" spans="1:3">
      <c r="A5" s="3" t="s">
        <v>274</v>
      </c>
      <c r="B5" s="3" t="s">
        <v>279</v>
      </c>
      <c r="C5" s="3" t="s">
        <v>280</v>
      </c>
    </row>
    <row r="6" spans="1:3">
      <c r="A6" s="3" t="s">
        <v>247</v>
      </c>
      <c r="B6" s="3" t="s">
        <v>248</v>
      </c>
      <c r="C6" s="3" t="s">
        <v>249</v>
      </c>
    </row>
    <row r="7" spans="1:3">
      <c r="A7" s="3" t="s">
        <v>274</v>
      </c>
      <c r="B7" s="3" t="s">
        <v>281</v>
      </c>
      <c r="C7" s="3" t="s">
        <v>282</v>
      </c>
    </row>
    <row r="8" spans="1:3">
      <c r="A8" s="3" t="s">
        <v>247</v>
      </c>
      <c r="B8" s="3" t="s">
        <v>250</v>
      </c>
      <c r="C8" s="3" t="s">
        <v>251</v>
      </c>
    </row>
    <row r="9" spans="1:3">
      <c r="A9" s="3" t="s">
        <v>274</v>
      </c>
      <c r="B9" s="3" t="s">
        <v>283</v>
      </c>
      <c r="C9" s="3" t="s">
        <v>284</v>
      </c>
    </row>
    <row r="10" spans="1:3">
      <c r="A10" s="3" t="s">
        <v>274</v>
      </c>
      <c r="B10" s="3" t="s">
        <v>285</v>
      </c>
      <c r="C10" s="3" t="s">
        <v>286</v>
      </c>
    </row>
    <row r="11" spans="1:3">
      <c r="A11" s="3" t="s">
        <v>247</v>
      </c>
      <c r="B11" s="3" t="s">
        <v>252</v>
      </c>
      <c r="C11" s="3" t="s">
        <v>253</v>
      </c>
    </row>
    <row r="12" spans="1:3">
      <c r="A12" s="3" t="s">
        <v>274</v>
      </c>
      <c r="B12" s="3" t="s">
        <v>287</v>
      </c>
      <c r="C12" s="3" t="s">
        <v>288</v>
      </c>
    </row>
    <row r="13" spans="1:3">
      <c r="A13" s="3" t="s">
        <v>274</v>
      </c>
      <c r="B13" s="3" t="s">
        <v>289</v>
      </c>
      <c r="C13" s="3" t="s">
        <v>290</v>
      </c>
    </row>
    <row r="14" spans="1:3">
      <c r="A14" s="3" t="s">
        <v>274</v>
      </c>
      <c r="B14" s="3" t="s">
        <v>291</v>
      </c>
      <c r="C14" s="3" t="s">
        <v>292</v>
      </c>
    </row>
    <row r="15" spans="1:3">
      <c r="A15" s="3" t="s">
        <v>247</v>
      </c>
      <c r="B15" s="3" t="s">
        <v>254</v>
      </c>
      <c r="C15" s="3" t="s">
        <v>255</v>
      </c>
    </row>
    <row r="16" spans="1:3">
      <c r="A16" s="3" t="s">
        <v>274</v>
      </c>
      <c r="B16" s="3" t="s">
        <v>293</v>
      </c>
      <c r="C16" s="3" t="s">
        <v>294</v>
      </c>
    </row>
    <row r="17" spans="1:3">
      <c r="A17" s="3" t="s">
        <v>247</v>
      </c>
      <c r="B17" s="3" t="s">
        <v>256</v>
      </c>
      <c r="C17" s="3" t="s">
        <v>257</v>
      </c>
    </row>
    <row r="18" spans="1:3">
      <c r="A18" s="3" t="s">
        <v>274</v>
      </c>
      <c r="B18" s="3" t="s">
        <v>295</v>
      </c>
      <c r="C18" s="3" t="s">
        <v>296</v>
      </c>
    </row>
    <row r="19" spans="1:3">
      <c r="A19" s="3" t="s">
        <v>247</v>
      </c>
      <c r="B19" s="3" t="s">
        <v>258</v>
      </c>
      <c r="C19" s="3" t="s">
        <v>259</v>
      </c>
    </row>
    <row r="20" spans="1:3">
      <c r="A20" s="3" t="s">
        <v>274</v>
      </c>
      <c r="B20" s="3" t="s">
        <v>297</v>
      </c>
      <c r="C20" s="3" t="s">
        <v>298</v>
      </c>
    </row>
    <row r="21" spans="1:3">
      <c r="A21" s="3" t="s">
        <v>247</v>
      </c>
      <c r="B21" s="3" t="s">
        <v>260</v>
      </c>
      <c r="C21" s="3" t="s">
        <v>261</v>
      </c>
    </row>
    <row r="22" spans="1:3">
      <c r="A22" s="3" t="s">
        <v>274</v>
      </c>
      <c r="B22" s="3" t="s">
        <v>299</v>
      </c>
      <c r="C22" s="3" t="s">
        <v>300</v>
      </c>
    </row>
    <row r="23" spans="1:3">
      <c r="A23" s="3" t="s">
        <v>274</v>
      </c>
      <c r="B23" s="3" t="s">
        <v>301</v>
      </c>
      <c r="C23" s="3" t="s">
        <v>302</v>
      </c>
    </row>
    <row r="24" spans="1:3">
      <c r="A24" s="3" t="s">
        <v>274</v>
      </c>
      <c r="B24" s="3" t="s">
        <v>303</v>
      </c>
      <c r="C24" s="3" t="s">
        <v>304</v>
      </c>
    </row>
    <row r="25" spans="1:3">
      <c r="A25" s="3" t="s">
        <v>274</v>
      </c>
      <c r="B25" s="3" t="s">
        <v>305</v>
      </c>
      <c r="C25" s="3" t="s">
        <v>306</v>
      </c>
    </row>
    <row r="26" spans="1:3">
      <c r="A26" s="3" t="s">
        <v>274</v>
      </c>
      <c r="B26" s="3" t="s">
        <v>307</v>
      </c>
      <c r="C26" s="3" t="s">
        <v>308</v>
      </c>
    </row>
    <row r="27" spans="1:3">
      <c r="A27" s="3" t="s">
        <v>274</v>
      </c>
      <c r="B27" s="3" t="s">
        <v>309</v>
      </c>
      <c r="C27" s="3" t="s">
        <v>310</v>
      </c>
    </row>
    <row r="28" spans="1:3">
      <c r="A28" s="3" t="s">
        <v>274</v>
      </c>
      <c r="B28" s="3" t="s">
        <v>311</v>
      </c>
      <c r="C28" s="3" t="s">
        <v>312</v>
      </c>
    </row>
    <row r="29" spans="1:3">
      <c r="A29" s="3" t="s">
        <v>274</v>
      </c>
      <c r="B29" s="3" t="s">
        <v>313</v>
      </c>
      <c r="C29" s="3" t="s">
        <v>314</v>
      </c>
    </row>
    <row r="30" spans="1:3">
      <c r="A30" s="3" t="s">
        <v>335</v>
      </c>
      <c r="B30" s="3" t="s">
        <v>336</v>
      </c>
      <c r="C30" s="3" t="s">
        <v>337</v>
      </c>
    </row>
    <row r="31" spans="1:3">
      <c r="A31" s="3" t="s">
        <v>247</v>
      </c>
      <c r="B31" s="3" t="s">
        <v>262</v>
      </c>
      <c r="C31" s="3" t="s">
        <v>3096</v>
      </c>
    </row>
    <row r="32" spans="1:3">
      <c r="A32" s="3" t="s">
        <v>274</v>
      </c>
      <c r="B32" s="3" t="s">
        <v>315</v>
      </c>
      <c r="C32" s="3" t="s">
        <v>316</v>
      </c>
    </row>
    <row r="33" spans="1:3">
      <c r="A33" s="3" t="s">
        <v>247</v>
      </c>
      <c r="B33" s="3" t="s">
        <v>263</v>
      </c>
      <c r="C33" s="3" t="s">
        <v>264</v>
      </c>
    </row>
    <row r="34" spans="1:3">
      <c r="A34" s="3" t="s">
        <v>274</v>
      </c>
      <c r="B34" s="3" t="s">
        <v>317</v>
      </c>
      <c r="C34" s="3" t="s">
        <v>318</v>
      </c>
    </row>
    <row r="35" spans="1:3">
      <c r="A35" s="3" t="s">
        <v>274</v>
      </c>
      <c r="B35" s="3" t="s">
        <v>319</v>
      </c>
      <c r="C35" s="3" t="s">
        <v>320</v>
      </c>
    </row>
    <row r="36" spans="1:3">
      <c r="A36" s="3" t="s">
        <v>274</v>
      </c>
      <c r="B36" s="3" t="s">
        <v>321</v>
      </c>
      <c r="C36" s="3" t="s">
        <v>322</v>
      </c>
    </row>
    <row r="37" spans="1:3">
      <c r="A37" s="3" t="s">
        <v>247</v>
      </c>
      <c r="B37" s="3" t="s">
        <v>265</v>
      </c>
      <c r="C37" s="3" t="s">
        <v>266</v>
      </c>
    </row>
    <row r="38" spans="1:3">
      <c r="A38" s="3" t="s">
        <v>274</v>
      </c>
      <c r="B38" s="3" t="s">
        <v>323</v>
      </c>
      <c r="C38" s="3" t="s">
        <v>324</v>
      </c>
    </row>
    <row r="39" spans="1:3">
      <c r="A39" s="3" t="s">
        <v>274</v>
      </c>
      <c r="B39" s="3" t="s">
        <v>325</v>
      </c>
      <c r="C39" s="3" t="s">
        <v>326</v>
      </c>
    </row>
    <row r="40" spans="1:3">
      <c r="A40" s="3" t="s">
        <v>247</v>
      </c>
      <c r="B40" s="3" t="s">
        <v>267</v>
      </c>
      <c r="C40" s="3" t="s">
        <v>268</v>
      </c>
    </row>
    <row r="41" spans="1:3">
      <c r="A41" s="3" t="s">
        <v>274</v>
      </c>
      <c r="B41" s="3" t="s">
        <v>327</v>
      </c>
      <c r="C41" s="3" t="s">
        <v>328</v>
      </c>
    </row>
    <row r="42" spans="1:3">
      <c r="A42" s="3" t="s">
        <v>274</v>
      </c>
      <c r="B42" s="3" t="s">
        <v>329</v>
      </c>
      <c r="C42" s="3" t="s">
        <v>330</v>
      </c>
    </row>
    <row r="43" spans="1:3">
      <c r="A43" s="3" t="s">
        <v>247</v>
      </c>
      <c r="B43" s="3" t="s">
        <v>269</v>
      </c>
      <c r="C43" s="3" t="s">
        <v>3097</v>
      </c>
    </row>
    <row r="44" spans="1:3">
      <c r="A44" s="3" t="s">
        <v>274</v>
      </c>
      <c r="B44" s="3" t="s">
        <v>331</v>
      </c>
      <c r="C44" s="3" t="s">
        <v>332</v>
      </c>
    </row>
    <row r="45" spans="1:3">
      <c r="A45" s="3" t="s">
        <v>247</v>
      </c>
      <c r="B45" s="3" t="s">
        <v>270</v>
      </c>
      <c r="C45" s="3" t="s">
        <v>3095</v>
      </c>
    </row>
    <row r="46" spans="1:3">
      <c r="A46" s="3" t="s">
        <v>247</v>
      </c>
      <c r="B46" s="3" t="s">
        <v>272</v>
      </c>
      <c r="C46" s="3" t="s">
        <v>273</v>
      </c>
    </row>
    <row r="47" spans="1:3">
      <c r="A47" s="3" t="s">
        <v>274</v>
      </c>
      <c r="B47" s="3" t="s">
        <v>333</v>
      </c>
      <c r="C47" s="3" t="s">
        <v>334</v>
      </c>
    </row>
    <row r="50" spans="1:3">
      <c r="C50" s="3" t="s">
        <v>3087</v>
      </c>
    </row>
    <row r="52" spans="1:3" s="12" customFormat="1">
      <c r="A52" s="368" t="s">
        <v>3088</v>
      </c>
      <c r="B52" s="347">
        <v>1</v>
      </c>
      <c r="C52" s="348" t="s">
        <v>3090</v>
      </c>
    </row>
    <row r="53" spans="1:3" s="12" customFormat="1">
      <c r="A53" s="369"/>
      <c r="B53" s="347">
        <v>2</v>
      </c>
      <c r="C53" s="348" t="s">
        <v>3091</v>
      </c>
    </row>
    <row r="54" spans="1:3" s="12" customFormat="1">
      <c r="A54" s="369"/>
      <c r="B54" s="347">
        <v>3</v>
      </c>
      <c r="C54" s="348" t="s">
        <v>3092</v>
      </c>
    </row>
    <row r="55" spans="1:3" s="12" customFormat="1">
      <c r="A55" s="369"/>
      <c r="B55" s="347">
        <v>4</v>
      </c>
      <c r="C55" s="348" t="s">
        <v>3093</v>
      </c>
    </row>
    <row r="56" spans="1:3" s="12" customFormat="1">
      <c r="A56" s="369"/>
      <c r="B56" s="347">
        <v>5</v>
      </c>
      <c r="C56" s="348" t="s">
        <v>3089</v>
      </c>
    </row>
    <row r="57" spans="1:3" s="12" customFormat="1">
      <c r="A57" s="370"/>
      <c r="B57" s="347">
        <v>6</v>
      </c>
      <c r="C57" s="349" t="s">
        <v>3094</v>
      </c>
    </row>
  </sheetData>
  <sortState xmlns:xlrd2="http://schemas.microsoft.com/office/spreadsheetml/2017/richdata2" ref="A3:C47">
    <sortCondition ref="C3:C47"/>
  </sortState>
  <mergeCells count="2">
    <mergeCell ref="A1:C1"/>
    <mergeCell ref="A52:A57"/>
  </mergeCells>
  <phoneticPr fontId="0" type="noConversion"/>
  <hyperlinks>
    <hyperlink ref="A6:C6" location="TBPSUF!A1" display="TBPSUF!A1" xr:uid="{00000000-0004-0000-0000-000000000000}"/>
    <hyperlink ref="A8:C8" location="TCORPBF!A1" display="TCORPBF!A1" xr:uid="{00000000-0004-0000-0000-000001000000}"/>
    <hyperlink ref="A11:C11" location="TDBF!A1" display="TDBF!A1" xr:uid="{00000000-0004-0000-0000-000003000000}"/>
    <hyperlink ref="A15:C15" location="TFM56F!A1" display="TFM56F!A1" xr:uid="{00000000-0004-0000-0000-000006000000}"/>
    <hyperlink ref="A17:C17" location="TFRF!A1" display="TFRF!A1" xr:uid="{00000000-0004-0000-0000-000007000000}"/>
    <hyperlink ref="A19:C19" location="TGSFR!A1" display="TGSFR!A1" xr:uid="{00000000-0004-0000-0000-000008000000}"/>
    <hyperlink ref="A21:C21" location="TIFA!A1" display="TIFA!A1" xr:uid="{00000000-0004-0000-0000-000009000000}"/>
    <hyperlink ref="A31:C31" location="TIPF!A1" display="TIPF!A1" xr:uid="{00000000-0004-0000-0000-00000A000000}"/>
    <hyperlink ref="A33:C33" location="TLF!A1" display="TLF!A1" xr:uid="{00000000-0004-0000-0000-00000C000000}"/>
    <hyperlink ref="A37:C37" location="TOF!A1" display="TOF!A1" xr:uid="{00000000-0004-0000-0000-00000D000000}"/>
    <hyperlink ref="A40:C40" location="TRSFC!A1" display="TRSFC!A1" xr:uid="{00000000-0004-0000-0000-00000E000000}"/>
    <hyperlink ref="A43:C43" location="TSTBF!A1" display="TSTBF!A1" xr:uid="{00000000-0004-0000-0000-00000F000000}"/>
    <hyperlink ref="A45:C45" location="TFF!A1" display="TFF!A1" xr:uid="{00000000-0004-0000-0000-000010000000}"/>
    <hyperlink ref="A46:C46" location="TUSTF!A1" display="TUSTF!A1" xr:uid="{00000000-0004-0000-0000-000012000000}"/>
    <hyperlink ref="A3:C3" location="TAF!A1" display="TAF!A1" xr:uid="{00000000-0004-0000-0000-000013000000}"/>
    <hyperlink ref="A4:C4" location="TBAF!A1" display="TBAF!A1" xr:uid="{00000000-0004-0000-0000-000014000000}"/>
    <hyperlink ref="A5:C5" location="TBFSF!A1" display="TBFSF!A1" xr:uid="{00000000-0004-0000-0000-000015000000}"/>
    <hyperlink ref="A7:C7" location="TBCF!A1" display="TBCF!A1" xr:uid="{00000000-0004-0000-0000-000016000000}"/>
    <hyperlink ref="A9:C9" location="TDIF!A1" display="TDIF!A1" xr:uid="{00000000-0004-0000-0000-000017000000}"/>
    <hyperlink ref="A10:C10" location="TDIVYF!A1" display="TDIVYF!A1" xr:uid="{00000000-0004-0000-0000-000018000000}"/>
    <hyperlink ref="A12:C12" location="TEQPEF!A1" display="TEQPEF!A1" xr:uid="{00000000-0004-0000-0000-000019000000}"/>
    <hyperlink ref="A13:C13" location="TMIF!A1" display="TMIF!A1" xr:uid="{00000000-0004-0000-0000-00001A000000}"/>
    <hyperlink ref="A14:C14" location="TCS!A1" display="TCS!A1" xr:uid="{00000000-0004-0000-0000-00001B000000}"/>
    <hyperlink ref="A16:C16" location="TMCAPF!A1" display="TMCAPF!A1" xr:uid="{00000000-0004-0000-0000-00001C000000}"/>
    <hyperlink ref="A18:C18" location="TFEF!A1" display="TFEF!A1" xr:uid="{00000000-0004-0000-0000-00001D000000}"/>
    <hyperlink ref="A20:C20" location="TEGF!A1" display="TEGF!A1" xr:uid="{00000000-0004-0000-0000-00001E000000}"/>
    <hyperlink ref="A22:C22" location="TIFNA!A1" display="TIFNA!A1" xr:uid="{00000000-0004-0000-0000-00001F000000}"/>
    <hyperlink ref="A23:C23" location="TIFSA!A1" display="TIFSA!A1" xr:uid="{00000000-0004-0000-0000-000020000000}"/>
    <hyperlink ref="A24:C24" location="TICF!A1" display="TICF!A1" xr:uid="{00000000-0004-0000-0000-000021000000}"/>
    <hyperlink ref="A25:C25" location="TIPHF!A1" display="TIPHF!A1" xr:uid="{00000000-0004-0000-0000-000022000000}"/>
    <hyperlink ref="A26:C26" location="TTSF96!A1" display="TTSF96!A1" xr:uid="{00000000-0004-0000-0000-000023000000}"/>
    <hyperlink ref="A27:C27" location="TISF!A1" display="TISF!A1" xr:uid="{00000000-0004-0000-0000-000024000000}"/>
    <hyperlink ref="A28:C28" location="TEOF!A1" display="TEOF!A1" xr:uid="{00000000-0004-0000-0000-000025000000}"/>
    <hyperlink ref="A29:C29" location="TTOFE!A1" display="TTOFE!A1" xr:uid="{00000000-0004-0000-0000-000026000000}"/>
    <hyperlink ref="A32:C32" location="TINR!A1" display="TINR!A1" xr:uid="{00000000-0004-0000-0000-000027000000}"/>
    <hyperlink ref="A34:C34" location="TMAOF!A1" display="TMAOF!A1" xr:uid="{00000000-0004-0000-0000-000028000000}"/>
    <hyperlink ref="A35:C35" location="TNETF!A1" display="TNETF!A1" xr:uid="{00000000-0004-0000-0000-000029000000}"/>
    <hyperlink ref="A36:C36" location="TNPBETF!A1" display="TNPBETF!A1" xr:uid="{00000000-0004-0000-0000-00002A000000}"/>
    <hyperlink ref="A38:C38" location="TQNTF!A1" display="TQNTF!A1" xr:uid="{00000000-0004-0000-0000-00002B000000}"/>
    <hyperlink ref="A39:C39" location="TREF!A1" display="TREF!A1" xr:uid="{00000000-0004-0000-0000-00002C000000}"/>
    <hyperlink ref="A41:C41" location="TRSFM!A1" display="TRSFM!A1" xr:uid="{00000000-0004-0000-0000-00002D000000}"/>
    <hyperlink ref="A42:C42" location="TRSFP!A1" display="TRSFP!A1" xr:uid="{00000000-0004-0000-0000-00002E000000}"/>
    <hyperlink ref="A44:C44" location="TSCAPF!A1" display="TSCAPF!A1" xr:uid="{00000000-0004-0000-0000-00002F000000}"/>
    <hyperlink ref="A47:C47" location="TYCF!A1" display="TYCF!A1" xr:uid="{00000000-0004-0000-0000-000030000000}"/>
    <hyperlink ref="A30:C30" location="TFRSTF!A1" display="TFRSTF!A1" xr:uid="{00000000-0004-0000-0000-000031000000}"/>
    <hyperlink ref="C50" location="'Dividend History'!A1" display="Dividend History" xr:uid="{146706B2-FC1B-47D1-86D1-CAE10898ACDE}"/>
  </hyperlink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5ED17-1480-4AD4-BA19-95CD6590BEC0}">
  <dimension ref="A1:E48"/>
  <sheetViews>
    <sheetView workbookViewId="0">
      <selection sqref="A1:E1"/>
    </sheetView>
  </sheetViews>
  <sheetFormatPr defaultRowHeight="15"/>
  <cols>
    <col min="1" max="1" width="9.5703125" style="351" customWidth="1"/>
    <col min="2" max="2" width="55.42578125" style="351" customWidth="1"/>
    <col min="3" max="3" width="16.140625" style="360" bestFit="1" customWidth="1"/>
    <col min="4" max="4" width="50.7109375" style="351" customWidth="1"/>
    <col min="5" max="5" width="15.85546875" style="351" bestFit="1" customWidth="1"/>
    <col min="6" max="16384" width="9.140625" style="351"/>
  </cols>
  <sheetData>
    <row r="1" spans="1:5" ht="18.75">
      <c r="A1" s="371" t="s">
        <v>3098</v>
      </c>
      <c r="B1" s="371"/>
      <c r="C1" s="371"/>
      <c r="D1" s="371"/>
      <c r="E1" s="371"/>
    </row>
    <row r="2" spans="1:5">
      <c r="C2" s="352"/>
    </row>
    <row r="3" spans="1:5" s="354" customFormat="1" ht="30">
      <c r="A3" s="353" t="s">
        <v>3099</v>
      </c>
      <c r="B3" s="353" t="s">
        <v>3100</v>
      </c>
      <c r="C3" s="353" t="s">
        <v>3101</v>
      </c>
      <c r="D3" s="353" t="s">
        <v>3102</v>
      </c>
      <c r="E3" s="353" t="s">
        <v>3103</v>
      </c>
    </row>
    <row r="4" spans="1:5">
      <c r="A4" s="355" t="s">
        <v>3104</v>
      </c>
      <c r="B4" s="356" t="s">
        <v>276</v>
      </c>
      <c r="C4" s="357" t="s">
        <v>3105</v>
      </c>
      <c r="D4" s="439" t="s">
        <v>3106</v>
      </c>
      <c r="E4" s="356" t="s">
        <v>3107</v>
      </c>
    </row>
    <row r="5" spans="1:5">
      <c r="A5" s="355">
        <f>+A4+1</f>
        <v>2</v>
      </c>
      <c r="B5" s="356" t="s">
        <v>278</v>
      </c>
      <c r="C5" s="357" t="s">
        <v>3108</v>
      </c>
      <c r="D5" s="440" t="s">
        <v>3109</v>
      </c>
      <c r="E5" s="356" t="s">
        <v>3110</v>
      </c>
    </row>
    <row r="6" spans="1:5">
      <c r="A6" s="355">
        <f t="shared" ref="A6:A48" si="0">+A5+1</f>
        <v>3</v>
      </c>
      <c r="B6" s="356" t="s">
        <v>280</v>
      </c>
      <c r="C6" s="357" t="s">
        <v>3111</v>
      </c>
      <c r="D6" s="358" t="s">
        <v>3112</v>
      </c>
      <c r="E6" s="356" t="s">
        <v>3113</v>
      </c>
    </row>
    <row r="7" spans="1:5">
      <c r="A7" s="355">
        <f t="shared" si="0"/>
        <v>4</v>
      </c>
      <c r="B7" s="356" t="s">
        <v>249</v>
      </c>
      <c r="C7" s="357" t="s">
        <v>3114</v>
      </c>
      <c r="D7" s="358" t="s">
        <v>3115</v>
      </c>
      <c r="E7" s="356" t="s">
        <v>3116</v>
      </c>
    </row>
    <row r="8" spans="1:5">
      <c r="A8" s="355">
        <f t="shared" si="0"/>
        <v>5</v>
      </c>
      <c r="B8" s="356" t="s">
        <v>282</v>
      </c>
      <c r="C8" s="357" t="s">
        <v>3111</v>
      </c>
      <c r="D8" s="441" t="s">
        <v>3117</v>
      </c>
      <c r="E8" s="356" t="s">
        <v>3113</v>
      </c>
    </row>
    <row r="9" spans="1:5">
      <c r="A9" s="355">
        <f t="shared" si="0"/>
        <v>6</v>
      </c>
      <c r="B9" s="356" t="s">
        <v>251</v>
      </c>
      <c r="C9" s="357" t="s">
        <v>3114</v>
      </c>
      <c r="D9" s="441" t="s">
        <v>3118</v>
      </c>
      <c r="E9" s="356" t="s">
        <v>3116</v>
      </c>
    </row>
    <row r="10" spans="1:5">
      <c r="A10" s="355">
        <f t="shared" si="0"/>
        <v>7</v>
      </c>
      <c r="B10" s="356" t="s">
        <v>284</v>
      </c>
      <c r="C10" s="357" t="s">
        <v>3111</v>
      </c>
      <c r="D10" s="441" t="s">
        <v>3119</v>
      </c>
      <c r="E10" s="356" t="s">
        <v>3113</v>
      </c>
    </row>
    <row r="11" spans="1:5">
      <c r="A11" s="355">
        <f t="shared" si="0"/>
        <v>8</v>
      </c>
      <c r="B11" s="356" t="s">
        <v>286</v>
      </c>
      <c r="C11" s="357" t="s">
        <v>3111</v>
      </c>
      <c r="D11" s="441" t="s">
        <v>3117</v>
      </c>
      <c r="E11" s="356" t="s">
        <v>3113</v>
      </c>
    </row>
    <row r="12" spans="1:5">
      <c r="A12" s="355">
        <f t="shared" si="0"/>
        <v>9</v>
      </c>
      <c r="B12" s="356" t="s">
        <v>253</v>
      </c>
      <c r="C12" s="357" t="s">
        <v>3114</v>
      </c>
      <c r="D12" s="358" t="s">
        <v>3120</v>
      </c>
      <c r="E12" s="356" t="s">
        <v>3116</v>
      </c>
    </row>
    <row r="13" spans="1:5">
      <c r="A13" s="355">
        <f t="shared" si="0"/>
        <v>10</v>
      </c>
      <c r="B13" s="356" t="s">
        <v>288</v>
      </c>
      <c r="C13" s="357" t="s">
        <v>3111</v>
      </c>
      <c r="D13" s="441" t="s">
        <v>3117</v>
      </c>
      <c r="E13" s="356" t="s">
        <v>3113</v>
      </c>
    </row>
    <row r="14" spans="1:5">
      <c r="A14" s="355">
        <f t="shared" si="0"/>
        <v>11</v>
      </c>
      <c r="B14" s="356" t="s">
        <v>290</v>
      </c>
      <c r="C14" s="357" t="s">
        <v>3116</v>
      </c>
      <c r="D14" s="358" t="s">
        <v>3121</v>
      </c>
      <c r="E14" s="356" t="s">
        <v>3122</v>
      </c>
    </row>
    <row r="15" spans="1:5">
      <c r="A15" s="355">
        <f t="shared" si="0"/>
        <v>12</v>
      </c>
      <c r="B15" s="356" t="s">
        <v>292</v>
      </c>
      <c r="C15" s="357" t="s">
        <v>3111</v>
      </c>
      <c r="D15" s="442" t="s">
        <v>3123</v>
      </c>
      <c r="E15" s="356" t="s">
        <v>3113</v>
      </c>
    </row>
    <row r="16" spans="1:5">
      <c r="A16" s="355">
        <f t="shared" si="0"/>
        <v>13</v>
      </c>
      <c r="B16" s="356" t="s">
        <v>3124</v>
      </c>
      <c r="C16" s="443" t="s">
        <v>3114</v>
      </c>
      <c r="D16" s="358" t="s">
        <v>3125</v>
      </c>
      <c r="E16" s="356" t="s">
        <v>3116</v>
      </c>
    </row>
    <row r="17" spans="1:5">
      <c r="A17" s="355">
        <f t="shared" si="0"/>
        <v>14</v>
      </c>
      <c r="B17" s="356" t="s">
        <v>294</v>
      </c>
      <c r="C17" s="357" t="s">
        <v>3111</v>
      </c>
      <c r="D17" s="441" t="s">
        <v>3117</v>
      </c>
      <c r="E17" s="356" t="s">
        <v>3113</v>
      </c>
    </row>
    <row r="18" spans="1:5">
      <c r="A18" s="355">
        <f t="shared" si="0"/>
        <v>15</v>
      </c>
      <c r="B18" s="356" t="s">
        <v>257</v>
      </c>
      <c r="C18" s="357" t="s">
        <v>3114</v>
      </c>
      <c r="D18" s="441" t="s">
        <v>3126</v>
      </c>
      <c r="E18" s="356" t="s">
        <v>3116</v>
      </c>
    </row>
    <row r="19" spans="1:5">
      <c r="A19" s="355">
        <f t="shared" si="0"/>
        <v>16</v>
      </c>
      <c r="B19" s="356" t="s">
        <v>296</v>
      </c>
      <c r="C19" s="357" t="s">
        <v>3111</v>
      </c>
      <c r="D19" s="441" t="s">
        <v>3117</v>
      </c>
      <c r="E19" s="356" t="s">
        <v>3113</v>
      </c>
    </row>
    <row r="20" spans="1:5">
      <c r="A20" s="355">
        <f t="shared" si="0"/>
        <v>17</v>
      </c>
      <c r="B20" s="356" t="s">
        <v>259</v>
      </c>
      <c r="C20" s="357" t="s">
        <v>3116</v>
      </c>
      <c r="D20" s="358" t="s">
        <v>3127</v>
      </c>
      <c r="E20" s="356" t="s">
        <v>3116</v>
      </c>
    </row>
    <row r="21" spans="1:5">
      <c r="A21" s="355">
        <f t="shared" si="0"/>
        <v>18</v>
      </c>
      <c r="B21" s="356" t="s">
        <v>298</v>
      </c>
      <c r="C21" s="357" t="s">
        <v>3111</v>
      </c>
      <c r="D21" s="441" t="s">
        <v>3128</v>
      </c>
      <c r="E21" s="356" t="s">
        <v>3111</v>
      </c>
    </row>
    <row r="22" spans="1:5">
      <c r="A22" s="355">
        <f t="shared" si="0"/>
        <v>19</v>
      </c>
      <c r="B22" s="356" t="s">
        <v>261</v>
      </c>
      <c r="C22" s="357" t="s">
        <v>3116</v>
      </c>
      <c r="D22" s="441" t="s">
        <v>3120</v>
      </c>
      <c r="E22" s="356" t="s">
        <v>3116</v>
      </c>
    </row>
    <row r="23" spans="1:5">
      <c r="A23" s="355">
        <f t="shared" si="0"/>
        <v>20</v>
      </c>
      <c r="B23" s="356" t="s">
        <v>300</v>
      </c>
      <c r="C23" s="357" t="s">
        <v>3111</v>
      </c>
      <c r="D23" s="441" t="s">
        <v>3129</v>
      </c>
      <c r="E23" s="356" t="s">
        <v>3113</v>
      </c>
    </row>
    <row r="24" spans="1:5">
      <c r="A24" s="355">
        <f t="shared" si="0"/>
        <v>21</v>
      </c>
      <c r="B24" s="356" t="s">
        <v>302</v>
      </c>
      <c r="C24" s="357" t="s">
        <v>3111</v>
      </c>
      <c r="D24" s="441" t="s">
        <v>3130</v>
      </c>
      <c r="E24" s="357" t="s">
        <v>3111</v>
      </c>
    </row>
    <row r="25" spans="1:5">
      <c r="A25" s="355">
        <f t="shared" si="0"/>
        <v>22</v>
      </c>
      <c r="B25" s="356" t="s">
        <v>304</v>
      </c>
      <c r="C25" s="357" t="s">
        <v>3111</v>
      </c>
      <c r="D25" s="358" t="s">
        <v>3131</v>
      </c>
      <c r="E25" s="356" t="s">
        <v>3113</v>
      </c>
    </row>
    <row r="26" spans="1:5">
      <c r="A26" s="355">
        <f t="shared" si="0"/>
        <v>23</v>
      </c>
      <c r="B26" s="356" t="s">
        <v>306</v>
      </c>
      <c r="C26" s="357" t="s">
        <v>3111</v>
      </c>
      <c r="D26" s="441" t="s">
        <v>3132</v>
      </c>
      <c r="E26" s="356" t="s">
        <v>3113</v>
      </c>
    </row>
    <row r="27" spans="1:5">
      <c r="A27" s="355">
        <f t="shared" si="0"/>
        <v>24</v>
      </c>
      <c r="B27" s="356" t="s">
        <v>308</v>
      </c>
      <c r="C27" s="357" t="s">
        <v>3111</v>
      </c>
      <c r="D27" s="441" t="s">
        <v>3117</v>
      </c>
      <c r="E27" s="356" t="s">
        <v>3113</v>
      </c>
    </row>
    <row r="28" spans="1:5">
      <c r="A28" s="355">
        <f t="shared" si="0"/>
        <v>25</v>
      </c>
      <c r="B28" s="356" t="s">
        <v>310</v>
      </c>
      <c r="C28" s="357" t="s">
        <v>3111</v>
      </c>
      <c r="D28" s="444" t="s">
        <v>3133</v>
      </c>
      <c r="E28" s="357" t="s">
        <v>3111</v>
      </c>
    </row>
    <row r="29" spans="1:5">
      <c r="A29" s="355">
        <f t="shared" si="0"/>
        <v>26</v>
      </c>
      <c r="B29" s="356" t="s">
        <v>312</v>
      </c>
      <c r="C29" s="357" t="s">
        <v>3111</v>
      </c>
      <c r="D29" s="442" t="s">
        <v>3134</v>
      </c>
      <c r="E29" s="356" t="s">
        <v>3113</v>
      </c>
    </row>
    <row r="30" spans="1:5">
      <c r="A30" s="355">
        <f t="shared" si="0"/>
        <v>27</v>
      </c>
      <c r="B30" s="356" t="s">
        <v>314</v>
      </c>
      <c r="C30" s="357" t="s">
        <v>3111</v>
      </c>
      <c r="D30" s="441" t="s">
        <v>3135</v>
      </c>
      <c r="E30" s="356" t="s">
        <v>3113</v>
      </c>
    </row>
    <row r="31" spans="1:5">
      <c r="A31" s="355">
        <f t="shared" si="0"/>
        <v>28</v>
      </c>
      <c r="B31" s="356" t="s">
        <v>337</v>
      </c>
      <c r="C31" s="357" t="s">
        <v>3114</v>
      </c>
      <c r="D31" s="358" t="s">
        <v>3136</v>
      </c>
      <c r="E31" s="356" t="s">
        <v>3116</v>
      </c>
    </row>
    <row r="32" spans="1:5">
      <c r="A32" s="355">
        <f t="shared" si="0"/>
        <v>29</v>
      </c>
      <c r="B32" s="356" t="s">
        <v>3137</v>
      </c>
      <c r="C32" s="357" t="s">
        <v>3116</v>
      </c>
      <c r="D32" s="358" t="s">
        <v>3125</v>
      </c>
      <c r="E32" s="356" t="s">
        <v>3116</v>
      </c>
    </row>
    <row r="33" spans="1:5">
      <c r="A33" s="355">
        <f t="shared" si="0"/>
        <v>30</v>
      </c>
      <c r="B33" s="356" t="s">
        <v>316</v>
      </c>
      <c r="C33" s="357" t="s">
        <v>3111</v>
      </c>
      <c r="D33" s="441" t="s">
        <v>3138</v>
      </c>
      <c r="E33" s="356" t="s">
        <v>3113</v>
      </c>
    </row>
    <row r="34" spans="1:5">
      <c r="A34" s="355">
        <f t="shared" si="0"/>
        <v>31</v>
      </c>
      <c r="B34" s="356" t="s">
        <v>264</v>
      </c>
      <c r="C34" s="357" t="s">
        <v>3116</v>
      </c>
      <c r="D34" s="358" t="s">
        <v>3139</v>
      </c>
      <c r="E34" s="356" t="s">
        <v>3116</v>
      </c>
    </row>
    <row r="35" spans="1:5" s="359" customFormat="1" ht="30">
      <c r="A35" s="445">
        <f t="shared" si="0"/>
        <v>32</v>
      </c>
      <c r="B35" s="446" t="s">
        <v>318</v>
      </c>
      <c r="C35" s="447" t="s">
        <v>3111</v>
      </c>
      <c r="D35" s="448" t="s">
        <v>3140</v>
      </c>
      <c r="E35" s="447" t="s">
        <v>3111</v>
      </c>
    </row>
    <row r="36" spans="1:5">
      <c r="A36" s="355">
        <f t="shared" si="0"/>
        <v>33</v>
      </c>
      <c r="B36" s="356" t="s">
        <v>320</v>
      </c>
      <c r="C36" s="357" t="s">
        <v>3111</v>
      </c>
      <c r="D36" s="441" t="s">
        <v>3129</v>
      </c>
      <c r="E36" s="356" t="s">
        <v>3113</v>
      </c>
    </row>
    <row r="37" spans="1:5">
      <c r="A37" s="355">
        <f t="shared" si="0"/>
        <v>34</v>
      </c>
      <c r="B37" s="356" t="s">
        <v>322</v>
      </c>
      <c r="C37" s="357" t="s">
        <v>3111</v>
      </c>
      <c r="D37" s="358" t="s">
        <v>3141</v>
      </c>
      <c r="E37" s="356" t="s">
        <v>3113</v>
      </c>
    </row>
    <row r="38" spans="1:5">
      <c r="A38" s="355">
        <f t="shared" si="0"/>
        <v>35</v>
      </c>
      <c r="B38" s="356" t="s">
        <v>266</v>
      </c>
      <c r="C38" s="357" t="s">
        <v>3105</v>
      </c>
      <c r="D38" s="358" t="s">
        <v>3142</v>
      </c>
      <c r="E38" s="356" t="s">
        <v>3105</v>
      </c>
    </row>
    <row r="39" spans="1:5">
      <c r="A39" s="355">
        <f t="shared" si="0"/>
        <v>36</v>
      </c>
      <c r="B39" s="356" t="s">
        <v>324</v>
      </c>
      <c r="C39" s="357" t="s">
        <v>3111</v>
      </c>
      <c r="D39" s="358" t="s">
        <v>3143</v>
      </c>
      <c r="E39" s="357" t="s">
        <v>3111</v>
      </c>
    </row>
    <row r="40" spans="1:5">
      <c r="A40" s="355">
        <f t="shared" si="0"/>
        <v>37</v>
      </c>
      <c r="B40" s="356" t="s">
        <v>326</v>
      </c>
      <c r="C40" s="357" t="s">
        <v>3111</v>
      </c>
      <c r="D40" s="358" t="s">
        <v>3144</v>
      </c>
      <c r="E40" s="356" t="s">
        <v>3113</v>
      </c>
    </row>
    <row r="41" spans="1:5">
      <c r="A41" s="355">
        <f t="shared" si="0"/>
        <v>38</v>
      </c>
      <c r="B41" s="356" t="s">
        <v>268</v>
      </c>
      <c r="C41" s="357" t="s">
        <v>3108</v>
      </c>
      <c r="D41" s="441" t="s">
        <v>3145</v>
      </c>
      <c r="E41" s="356" t="s">
        <v>3108</v>
      </c>
    </row>
    <row r="42" spans="1:5">
      <c r="A42" s="355">
        <f t="shared" si="0"/>
        <v>39</v>
      </c>
      <c r="B42" s="356" t="s">
        <v>328</v>
      </c>
      <c r="C42" s="357" t="s">
        <v>3111</v>
      </c>
      <c r="D42" s="441" t="s">
        <v>3146</v>
      </c>
      <c r="E42" s="356" t="s">
        <v>3111</v>
      </c>
    </row>
    <row r="43" spans="1:5">
      <c r="A43" s="355">
        <f t="shared" si="0"/>
        <v>40</v>
      </c>
      <c r="B43" s="356" t="s">
        <v>330</v>
      </c>
      <c r="C43" s="357" t="s">
        <v>3111</v>
      </c>
      <c r="D43" s="441" t="s">
        <v>3117</v>
      </c>
      <c r="E43" s="356" t="s">
        <v>3113</v>
      </c>
    </row>
    <row r="44" spans="1:5">
      <c r="A44" s="355">
        <f t="shared" si="0"/>
        <v>41</v>
      </c>
      <c r="B44" s="356" t="s">
        <v>3147</v>
      </c>
      <c r="C44" s="357" t="s">
        <v>3114</v>
      </c>
      <c r="D44" s="358" t="s">
        <v>3126</v>
      </c>
      <c r="E44" s="356" t="s">
        <v>3116</v>
      </c>
    </row>
    <row r="45" spans="1:5">
      <c r="A45" s="355">
        <f t="shared" si="0"/>
        <v>42</v>
      </c>
      <c r="B45" s="356" t="s">
        <v>332</v>
      </c>
      <c r="C45" s="357" t="s">
        <v>3111</v>
      </c>
      <c r="D45" s="441" t="s">
        <v>3148</v>
      </c>
      <c r="E45" s="356" t="s">
        <v>3113</v>
      </c>
    </row>
    <row r="46" spans="1:5">
      <c r="A46" s="355">
        <f t="shared" si="0"/>
        <v>43</v>
      </c>
      <c r="B46" s="356" t="s">
        <v>271</v>
      </c>
      <c r="C46" s="357" t="s">
        <v>3114</v>
      </c>
      <c r="D46" s="358" t="s">
        <v>3149</v>
      </c>
      <c r="E46" s="356" t="s">
        <v>3116</v>
      </c>
    </row>
    <row r="47" spans="1:5">
      <c r="A47" s="355">
        <f t="shared" si="0"/>
        <v>44</v>
      </c>
      <c r="B47" s="356" t="s">
        <v>273</v>
      </c>
      <c r="C47" s="357" t="s">
        <v>3116</v>
      </c>
      <c r="D47" s="449" t="s">
        <v>3150</v>
      </c>
      <c r="E47" s="356" t="s">
        <v>3116</v>
      </c>
    </row>
    <row r="48" spans="1:5">
      <c r="A48" s="355">
        <f t="shared" si="0"/>
        <v>45</v>
      </c>
      <c r="B48" s="356" t="s">
        <v>334</v>
      </c>
      <c r="C48" s="357" t="s">
        <v>3111</v>
      </c>
      <c r="D48" s="441" t="s">
        <v>3117</v>
      </c>
      <c r="E48" s="356" t="s">
        <v>3113</v>
      </c>
    </row>
  </sheetData>
  <mergeCells count="1">
    <mergeCell ref="A1:E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36D3C-981C-4EFA-8930-05080789EA66}">
  <dimension ref="A1:IV244"/>
  <sheetViews>
    <sheetView workbookViewId="0"/>
  </sheetViews>
  <sheetFormatPr defaultRowHeight="15"/>
  <cols>
    <col min="1" max="1" width="9.140625" style="36"/>
    <col min="2" max="2" width="17.28515625" style="67" customWidth="1"/>
    <col min="3" max="3" width="21.85546875" style="36" customWidth="1"/>
    <col min="4" max="4" width="18.28515625" style="36" customWidth="1"/>
    <col min="5" max="5" width="16.7109375" style="36" customWidth="1"/>
    <col min="6" max="257" width="9.140625" style="36"/>
    <col min="258" max="258" width="17.28515625" style="36" customWidth="1"/>
    <col min="259" max="259" width="21.85546875" style="36" customWidth="1"/>
    <col min="260" max="260" width="18.28515625" style="36" customWidth="1"/>
    <col min="261" max="261" width="16.7109375" style="36" customWidth="1"/>
    <col min="262" max="513" width="9.140625" style="36"/>
    <col min="514" max="514" width="17.28515625" style="36" customWidth="1"/>
    <col min="515" max="515" width="21.85546875" style="36" customWidth="1"/>
    <col min="516" max="516" width="18.28515625" style="36" customWidth="1"/>
    <col min="517" max="517" width="16.7109375" style="36" customWidth="1"/>
    <col min="518" max="769" width="9.140625" style="36"/>
    <col min="770" max="770" width="17.28515625" style="36" customWidth="1"/>
    <col min="771" max="771" width="21.85546875" style="36" customWidth="1"/>
    <col min="772" max="772" width="18.28515625" style="36" customWidth="1"/>
    <col min="773" max="773" width="16.7109375" style="36" customWidth="1"/>
    <col min="774" max="1025" width="9.140625" style="36"/>
    <col min="1026" max="1026" width="17.28515625" style="36" customWidth="1"/>
    <col min="1027" max="1027" width="21.85546875" style="36" customWidth="1"/>
    <col min="1028" max="1028" width="18.28515625" style="36" customWidth="1"/>
    <col min="1029" max="1029" width="16.7109375" style="36" customWidth="1"/>
    <col min="1030" max="1281" width="9.140625" style="36"/>
    <col min="1282" max="1282" width="17.28515625" style="36" customWidth="1"/>
    <col min="1283" max="1283" width="21.85546875" style="36" customWidth="1"/>
    <col min="1284" max="1284" width="18.28515625" style="36" customWidth="1"/>
    <col min="1285" max="1285" width="16.7109375" style="36" customWidth="1"/>
    <col min="1286" max="1537" width="9.140625" style="36"/>
    <col min="1538" max="1538" width="17.28515625" style="36" customWidth="1"/>
    <col min="1539" max="1539" width="21.85546875" style="36" customWidth="1"/>
    <col min="1540" max="1540" width="18.28515625" style="36" customWidth="1"/>
    <col min="1541" max="1541" width="16.7109375" style="36" customWidth="1"/>
    <col min="1542" max="1793" width="9.140625" style="36"/>
    <col min="1794" max="1794" width="17.28515625" style="36" customWidth="1"/>
    <col min="1795" max="1795" width="21.85546875" style="36" customWidth="1"/>
    <col min="1796" max="1796" width="18.28515625" style="36" customWidth="1"/>
    <col min="1797" max="1797" width="16.7109375" style="36" customWidth="1"/>
    <col min="1798" max="2049" width="9.140625" style="36"/>
    <col min="2050" max="2050" width="17.28515625" style="36" customWidth="1"/>
    <col min="2051" max="2051" width="21.85546875" style="36" customWidth="1"/>
    <col min="2052" max="2052" width="18.28515625" style="36" customWidth="1"/>
    <col min="2053" max="2053" width="16.7109375" style="36" customWidth="1"/>
    <col min="2054" max="2305" width="9.140625" style="36"/>
    <col min="2306" max="2306" width="17.28515625" style="36" customWidth="1"/>
    <col min="2307" max="2307" width="21.85546875" style="36" customWidth="1"/>
    <col min="2308" max="2308" width="18.28515625" style="36" customWidth="1"/>
    <col min="2309" max="2309" width="16.7109375" style="36" customWidth="1"/>
    <col min="2310" max="2561" width="9.140625" style="36"/>
    <col min="2562" max="2562" width="17.28515625" style="36" customWidth="1"/>
    <col min="2563" max="2563" width="21.85546875" style="36" customWidth="1"/>
    <col min="2564" max="2564" width="18.28515625" style="36" customWidth="1"/>
    <col min="2565" max="2565" width="16.7109375" style="36" customWidth="1"/>
    <col min="2566" max="2817" width="9.140625" style="36"/>
    <col min="2818" max="2818" width="17.28515625" style="36" customWidth="1"/>
    <col min="2819" max="2819" width="21.85546875" style="36" customWidth="1"/>
    <col min="2820" max="2820" width="18.28515625" style="36" customWidth="1"/>
    <col min="2821" max="2821" width="16.7109375" style="36" customWidth="1"/>
    <col min="2822" max="3073" width="9.140625" style="36"/>
    <col min="3074" max="3074" width="17.28515625" style="36" customWidth="1"/>
    <col min="3075" max="3075" width="21.85546875" style="36" customWidth="1"/>
    <col min="3076" max="3076" width="18.28515625" style="36" customWidth="1"/>
    <col min="3077" max="3077" width="16.7109375" style="36" customWidth="1"/>
    <col min="3078" max="3329" width="9.140625" style="36"/>
    <col min="3330" max="3330" width="17.28515625" style="36" customWidth="1"/>
    <col min="3331" max="3331" width="21.85546875" style="36" customWidth="1"/>
    <col min="3332" max="3332" width="18.28515625" style="36" customWidth="1"/>
    <col min="3333" max="3333" width="16.7109375" style="36" customWidth="1"/>
    <col min="3334" max="3585" width="9.140625" style="36"/>
    <col min="3586" max="3586" width="17.28515625" style="36" customWidth="1"/>
    <col min="3587" max="3587" width="21.85546875" style="36" customWidth="1"/>
    <col min="3588" max="3588" width="18.28515625" style="36" customWidth="1"/>
    <col min="3589" max="3589" width="16.7109375" style="36" customWidth="1"/>
    <col min="3590" max="3841" width="9.140625" style="36"/>
    <col min="3842" max="3842" width="17.28515625" style="36" customWidth="1"/>
    <col min="3843" max="3843" width="21.85546875" style="36" customWidth="1"/>
    <col min="3844" max="3844" width="18.28515625" style="36" customWidth="1"/>
    <col min="3845" max="3845" width="16.7109375" style="36" customWidth="1"/>
    <col min="3846" max="4097" width="9.140625" style="36"/>
    <col min="4098" max="4098" width="17.28515625" style="36" customWidth="1"/>
    <col min="4099" max="4099" width="21.85546875" style="36" customWidth="1"/>
    <col min="4100" max="4100" width="18.28515625" style="36" customWidth="1"/>
    <col min="4101" max="4101" width="16.7109375" style="36" customWidth="1"/>
    <col min="4102" max="4353" width="9.140625" style="36"/>
    <col min="4354" max="4354" width="17.28515625" style="36" customWidth="1"/>
    <col min="4355" max="4355" width="21.85546875" style="36" customWidth="1"/>
    <col min="4356" max="4356" width="18.28515625" style="36" customWidth="1"/>
    <col min="4357" max="4357" width="16.7109375" style="36" customWidth="1"/>
    <col min="4358" max="4609" width="9.140625" style="36"/>
    <col min="4610" max="4610" width="17.28515625" style="36" customWidth="1"/>
    <col min="4611" max="4611" width="21.85546875" style="36" customWidth="1"/>
    <col min="4612" max="4612" width="18.28515625" style="36" customWidth="1"/>
    <col min="4613" max="4613" width="16.7109375" style="36" customWidth="1"/>
    <col min="4614" max="4865" width="9.140625" style="36"/>
    <col min="4866" max="4866" width="17.28515625" style="36" customWidth="1"/>
    <col min="4867" max="4867" width="21.85546875" style="36" customWidth="1"/>
    <col min="4868" max="4868" width="18.28515625" style="36" customWidth="1"/>
    <col min="4869" max="4869" width="16.7109375" style="36" customWidth="1"/>
    <col min="4870" max="5121" width="9.140625" style="36"/>
    <col min="5122" max="5122" width="17.28515625" style="36" customWidth="1"/>
    <col min="5123" max="5123" width="21.85546875" style="36" customWidth="1"/>
    <col min="5124" max="5124" width="18.28515625" style="36" customWidth="1"/>
    <col min="5125" max="5125" width="16.7109375" style="36" customWidth="1"/>
    <col min="5126" max="5377" width="9.140625" style="36"/>
    <col min="5378" max="5378" width="17.28515625" style="36" customWidth="1"/>
    <col min="5379" max="5379" width="21.85546875" style="36" customWidth="1"/>
    <col min="5380" max="5380" width="18.28515625" style="36" customWidth="1"/>
    <col min="5381" max="5381" width="16.7109375" style="36" customWidth="1"/>
    <col min="5382" max="5633" width="9.140625" style="36"/>
    <col min="5634" max="5634" width="17.28515625" style="36" customWidth="1"/>
    <col min="5635" max="5635" width="21.85546875" style="36" customWidth="1"/>
    <col min="5636" max="5636" width="18.28515625" style="36" customWidth="1"/>
    <col min="5637" max="5637" width="16.7109375" style="36" customWidth="1"/>
    <col min="5638" max="5889" width="9.140625" style="36"/>
    <col min="5890" max="5890" width="17.28515625" style="36" customWidth="1"/>
    <col min="5891" max="5891" width="21.85546875" style="36" customWidth="1"/>
    <col min="5892" max="5892" width="18.28515625" style="36" customWidth="1"/>
    <col min="5893" max="5893" width="16.7109375" style="36" customWidth="1"/>
    <col min="5894" max="6145" width="9.140625" style="36"/>
    <col min="6146" max="6146" width="17.28515625" style="36" customWidth="1"/>
    <col min="6147" max="6147" width="21.85546875" style="36" customWidth="1"/>
    <col min="6148" max="6148" width="18.28515625" style="36" customWidth="1"/>
    <col min="6149" max="6149" width="16.7109375" style="36" customWidth="1"/>
    <col min="6150" max="6401" width="9.140625" style="36"/>
    <col min="6402" max="6402" width="17.28515625" style="36" customWidth="1"/>
    <col min="6403" max="6403" width="21.85546875" style="36" customWidth="1"/>
    <col min="6404" max="6404" width="18.28515625" style="36" customWidth="1"/>
    <col min="6405" max="6405" width="16.7109375" style="36" customWidth="1"/>
    <col min="6406" max="6657" width="9.140625" style="36"/>
    <col min="6658" max="6658" width="17.28515625" style="36" customWidth="1"/>
    <col min="6659" max="6659" width="21.85546875" style="36" customWidth="1"/>
    <col min="6660" max="6660" width="18.28515625" style="36" customWidth="1"/>
    <col min="6661" max="6661" width="16.7109375" style="36" customWidth="1"/>
    <col min="6662" max="6913" width="9.140625" style="36"/>
    <col min="6914" max="6914" width="17.28515625" style="36" customWidth="1"/>
    <col min="6915" max="6915" width="21.85546875" style="36" customWidth="1"/>
    <col min="6916" max="6916" width="18.28515625" style="36" customWidth="1"/>
    <col min="6917" max="6917" width="16.7109375" style="36" customWidth="1"/>
    <col min="6918" max="7169" width="9.140625" style="36"/>
    <col min="7170" max="7170" width="17.28515625" style="36" customWidth="1"/>
    <col min="7171" max="7171" width="21.85546875" style="36" customWidth="1"/>
    <col min="7172" max="7172" width="18.28515625" style="36" customWidth="1"/>
    <col min="7173" max="7173" width="16.7109375" style="36" customWidth="1"/>
    <col min="7174" max="7425" width="9.140625" style="36"/>
    <col min="7426" max="7426" width="17.28515625" style="36" customWidth="1"/>
    <col min="7427" max="7427" width="21.85546875" style="36" customWidth="1"/>
    <col min="7428" max="7428" width="18.28515625" style="36" customWidth="1"/>
    <col min="7429" max="7429" width="16.7109375" style="36" customWidth="1"/>
    <col min="7430" max="7681" width="9.140625" style="36"/>
    <col min="7682" max="7682" width="17.28515625" style="36" customWidth="1"/>
    <col min="7683" max="7683" width="21.85546875" style="36" customWidth="1"/>
    <col min="7684" max="7684" width="18.28515625" style="36" customWidth="1"/>
    <col min="7685" max="7685" width="16.7109375" style="36" customWidth="1"/>
    <col min="7686" max="7937" width="9.140625" style="36"/>
    <col min="7938" max="7938" width="17.28515625" style="36" customWidth="1"/>
    <col min="7939" max="7939" width="21.85546875" style="36" customWidth="1"/>
    <col min="7940" max="7940" width="18.28515625" style="36" customWidth="1"/>
    <col min="7941" max="7941" width="16.7109375" style="36" customWidth="1"/>
    <col min="7942" max="8193" width="9.140625" style="36"/>
    <col min="8194" max="8194" width="17.28515625" style="36" customWidth="1"/>
    <col min="8195" max="8195" width="21.85546875" style="36" customWidth="1"/>
    <col min="8196" max="8196" width="18.28515625" style="36" customWidth="1"/>
    <col min="8197" max="8197" width="16.7109375" style="36" customWidth="1"/>
    <col min="8198" max="8449" width="9.140625" style="36"/>
    <col min="8450" max="8450" width="17.28515625" style="36" customWidth="1"/>
    <col min="8451" max="8451" width="21.85546875" style="36" customWidth="1"/>
    <col min="8452" max="8452" width="18.28515625" style="36" customWidth="1"/>
    <col min="8453" max="8453" width="16.7109375" style="36" customWidth="1"/>
    <col min="8454" max="8705" width="9.140625" style="36"/>
    <col min="8706" max="8706" width="17.28515625" style="36" customWidth="1"/>
    <col min="8707" max="8707" width="21.85546875" style="36" customWidth="1"/>
    <col min="8708" max="8708" width="18.28515625" style="36" customWidth="1"/>
    <col min="8709" max="8709" width="16.7109375" style="36" customWidth="1"/>
    <col min="8710" max="8961" width="9.140625" style="36"/>
    <col min="8962" max="8962" width="17.28515625" style="36" customWidth="1"/>
    <col min="8963" max="8963" width="21.85546875" style="36" customWidth="1"/>
    <col min="8964" max="8964" width="18.28515625" style="36" customWidth="1"/>
    <col min="8965" max="8965" width="16.7109375" style="36" customWidth="1"/>
    <col min="8966" max="9217" width="9.140625" style="36"/>
    <col min="9218" max="9218" width="17.28515625" style="36" customWidth="1"/>
    <col min="9219" max="9219" width="21.85546875" style="36" customWidth="1"/>
    <col min="9220" max="9220" width="18.28515625" style="36" customWidth="1"/>
    <col min="9221" max="9221" width="16.7109375" style="36" customWidth="1"/>
    <col min="9222" max="9473" width="9.140625" style="36"/>
    <col min="9474" max="9474" width="17.28515625" style="36" customWidth="1"/>
    <col min="9475" max="9475" width="21.85546875" style="36" customWidth="1"/>
    <col min="9476" max="9476" width="18.28515625" style="36" customWidth="1"/>
    <col min="9477" max="9477" width="16.7109375" style="36" customWidth="1"/>
    <col min="9478" max="9729" width="9.140625" style="36"/>
    <col min="9730" max="9730" width="17.28515625" style="36" customWidth="1"/>
    <col min="9731" max="9731" width="21.85546875" style="36" customWidth="1"/>
    <col min="9732" max="9732" width="18.28515625" style="36" customWidth="1"/>
    <col min="9733" max="9733" width="16.7109375" style="36" customWidth="1"/>
    <col min="9734" max="9985" width="9.140625" style="36"/>
    <col min="9986" max="9986" width="17.28515625" style="36" customWidth="1"/>
    <col min="9987" max="9987" width="21.85546875" style="36" customWidth="1"/>
    <col min="9988" max="9988" width="18.28515625" style="36" customWidth="1"/>
    <col min="9989" max="9989" width="16.7109375" style="36" customWidth="1"/>
    <col min="9990" max="10241" width="9.140625" style="36"/>
    <col min="10242" max="10242" width="17.28515625" style="36" customWidth="1"/>
    <col min="10243" max="10243" width="21.85546875" style="36" customWidth="1"/>
    <col min="10244" max="10244" width="18.28515625" style="36" customWidth="1"/>
    <col min="10245" max="10245" width="16.7109375" style="36" customWidth="1"/>
    <col min="10246" max="10497" width="9.140625" style="36"/>
    <col min="10498" max="10498" width="17.28515625" style="36" customWidth="1"/>
    <col min="10499" max="10499" width="21.85546875" style="36" customWidth="1"/>
    <col min="10500" max="10500" width="18.28515625" style="36" customWidth="1"/>
    <col min="10501" max="10501" width="16.7109375" style="36" customWidth="1"/>
    <col min="10502" max="10753" width="9.140625" style="36"/>
    <col min="10754" max="10754" width="17.28515625" style="36" customWidth="1"/>
    <col min="10755" max="10755" width="21.85546875" style="36" customWidth="1"/>
    <col min="10756" max="10756" width="18.28515625" style="36" customWidth="1"/>
    <col min="10757" max="10757" width="16.7109375" style="36" customWidth="1"/>
    <col min="10758" max="11009" width="9.140625" style="36"/>
    <col min="11010" max="11010" width="17.28515625" style="36" customWidth="1"/>
    <col min="11011" max="11011" width="21.85546875" style="36" customWidth="1"/>
    <col min="11012" max="11012" width="18.28515625" style="36" customWidth="1"/>
    <col min="11013" max="11013" width="16.7109375" style="36" customWidth="1"/>
    <col min="11014" max="11265" width="9.140625" style="36"/>
    <col min="11266" max="11266" width="17.28515625" style="36" customWidth="1"/>
    <col min="11267" max="11267" width="21.85546875" style="36" customWidth="1"/>
    <col min="11268" max="11268" width="18.28515625" style="36" customWidth="1"/>
    <col min="11269" max="11269" width="16.7109375" style="36" customWidth="1"/>
    <col min="11270" max="11521" width="9.140625" style="36"/>
    <col min="11522" max="11522" width="17.28515625" style="36" customWidth="1"/>
    <col min="11523" max="11523" width="21.85546875" style="36" customWidth="1"/>
    <col min="11524" max="11524" width="18.28515625" style="36" customWidth="1"/>
    <col min="11525" max="11525" width="16.7109375" style="36" customWidth="1"/>
    <col min="11526" max="11777" width="9.140625" style="36"/>
    <col min="11778" max="11778" width="17.28515625" style="36" customWidth="1"/>
    <col min="11779" max="11779" width="21.85546875" style="36" customWidth="1"/>
    <col min="11780" max="11780" width="18.28515625" style="36" customWidth="1"/>
    <col min="11781" max="11781" width="16.7109375" style="36" customWidth="1"/>
    <col min="11782" max="12033" width="9.140625" style="36"/>
    <col min="12034" max="12034" width="17.28515625" style="36" customWidth="1"/>
    <col min="12035" max="12035" width="21.85546875" style="36" customWidth="1"/>
    <col min="12036" max="12036" width="18.28515625" style="36" customWidth="1"/>
    <col min="12037" max="12037" width="16.7109375" style="36" customWidth="1"/>
    <col min="12038" max="12289" width="9.140625" style="36"/>
    <col min="12290" max="12290" width="17.28515625" style="36" customWidth="1"/>
    <col min="12291" max="12291" width="21.85546875" style="36" customWidth="1"/>
    <col min="12292" max="12292" width="18.28515625" style="36" customWidth="1"/>
    <col min="12293" max="12293" width="16.7109375" style="36" customWidth="1"/>
    <col min="12294" max="12545" width="9.140625" style="36"/>
    <col min="12546" max="12546" width="17.28515625" style="36" customWidth="1"/>
    <col min="12547" max="12547" width="21.85546875" style="36" customWidth="1"/>
    <col min="12548" max="12548" width="18.28515625" style="36" customWidth="1"/>
    <col min="12549" max="12549" width="16.7109375" style="36" customWidth="1"/>
    <col min="12550" max="12801" width="9.140625" style="36"/>
    <col min="12802" max="12802" width="17.28515625" style="36" customWidth="1"/>
    <col min="12803" max="12803" width="21.85546875" style="36" customWidth="1"/>
    <col min="12804" max="12804" width="18.28515625" style="36" customWidth="1"/>
    <col min="12805" max="12805" width="16.7109375" style="36" customWidth="1"/>
    <col min="12806" max="13057" width="9.140625" style="36"/>
    <col min="13058" max="13058" width="17.28515625" style="36" customWidth="1"/>
    <col min="13059" max="13059" width="21.85546875" style="36" customWidth="1"/>
    <col min="13060" max="13060" width="18.28515625" style="36" customWidth="1"/>
    <col min="13061" max="13061" width="16.7109375" style="36" customWidth="1"/>
    <col min="13062" max="13313" width="9.140625" style="36"/>
    <col min="13314" max="13314" width="17.28515625" style="36" customWidth="1"/>
    <col min="13315" max="13315" width="21.85546875" style="36" customWidth="1"/>
    <col min="13316" max="13316" width="18.28515625" style="36" customWidth="1"/>
    <col min="13317" max="13317" width="16.7109375" style="36" customWidth="1"/>
    <col min="13318" max="13569" width="9.140625" style="36"/>
    <col min="13570" max="13570" width="17.28515625" style="36" customWidth="1"/>
    <col min="13571" max="13571" width="21.85546875" style="36" customWidth="1"/>
    <col min="13572" max="13572" width="18.28515625" style="36" customWidth="1"/>
    <col min="13573" max="13573" width="16.7109375" style="36" customWidth="1"/>
    <col min="13574" max="13825" width="9.140625" style="36"/>
    <col min="13826" max="13826" width="17.28515625" style="36" customWidth="1"/>
    <col min="13827" max="13827" width="21.85546875" style="36" customWidth="1"/>
    <col min="13828" max="13828" width="18.28515625" style="36" customWidth="1"/>
    <col min="13829" max="13829" width="16.7109375" style="36" customWidth="1"/>
    <col min="13830" max="14081" width="9.140625" style="36"/>
    <col min="14082" max="14082" width="17.28515625" style="36" customWidth="1"/>
    <col min="14083" max="14083" width="21.85546875" style="36" customWidth="1"/>
    <col min="14084" max="14084" width="18.28515625" style="36" customWidth="1"/>
    <col min="14085" max="14085" width="16.7109375" style="36" customWidth="1"/>
    <col min="14086" max="14337" width="9.140625" style="36"/>
    <col min="14338" max="14338" width="17.28515625" style="36" customWidth="1"/>
    <col min="14339" max="14339" width="21.85546875" style="36" customWidth="1"/>
    <col min="14340" max="14340" width="18.28515625" style="36" customWidth="1"/>
    <col min="14341" max="14341" width="16.7109375" style="36" customWidth="1"/>
    <col min="14342" max="14593" width="9.140625" style="36"/>
    <col min="14594" max="14594" width="17.28515625" style="36" customWidth="1"/>
    <col min="14595" max="14595" width="21.85546875" style="36" customWidth="1"/>
    <col min="14596" max="14596" width="18.28515625" style="36" customWidth="1"/>
    <col min="14597" max="14597" width="16.7109375" style="36" customWidth="1"/>
    <col min="14598" max="14849" width="9.140625" style="36"/>
    <col min="14850" max="14850" width="17.28515625" style="36" customWidth="1"/>
    <col min="14851" max="14851" width="21.85546875" style="36" customWidth="1"/>
    <col min="14852" max="14852" width="18.28515625" style="36" customWidth="1"/>
    <col min="14853" max="14853" width="16.7109375" style="36" customWidth="1"/>
    <col min="14854" max="15105" width="9.140625" style="36"/>
    <col min="15106" max="15106" width="17.28515625" style="36" customWidth="1"/>
    <col min="15107" max="15107" width="21.85546875" style="36" customWidth="1"/>
    <col min="15108" max="15108" width="18.28515625" style="36" customWidth="1"/>
    <col min="15109" max="15109" width="16.7109375" style="36" customWidth="1"/>
    <col min="15110" max="15361" width="9.140625" style="36"/>
    <col min="15362" max="15362" width="17.28515625" style="36" customWidth="1"/>
    <col min="15363" max="15363" width="21.85546875" style="36" customWidth="1"/>
    <col min="15364" max="15364" width="18.28515625" style="36" customWidth="1"/>
    <col min="15365" max="15365" width="16.7109375" style="36" customWidth="1"/>
    <col min="15366" max="15617" width="9.140625" style="36"/>
    <col min="15618" max="15618" width="17.28515625" style="36" customWidth="1"/>
    <col min="15619" max="15619" width="21.85546875" style="36" customWidth="1"/>
    <col min="15620" max="15620" width="18.28515625" style="36" customWidth="1"/>
    <col min="15621" max="15621" width="16.7109375" style="36" customWidth="1"/>
    <col min="15622" max="15873" width="9.140625" style="36"/>
    <col min="15874" max="15874" width="17.28515625" style="36" customWidth="1"/>
    <col min="15875" max="15875" width="21.85546875" style="36" customWidth="1"/>
    <col min="15876" max="15876" width="18.28515625" style="36" customWidth="1"/>
    <col min="15877" max="15877" width="16.7109375" style="36" customWidth="1"/>
    <col min="15878" max="16129" width="9.140625" style="36"/>
    <col min="16130" max="16130" width="17.28515625" style="36" customWidth="1"/>
    <col min="16131" max="16131" width="21.85546875" style="36" customWidth="1"/>
    <col min="16132" max="16132" width="18.28515625" style="36" customWidth="1"/>
    <col min="16133" max="16133" width="16.7109375" style="36" customWidth="1"/>
    <col min="16134" max="16384" width="9.140625" style="36"/>
  </cols>
  <sheetData>
    <row r="1" spans="1:5" ht="15.75">
      <c r="A1" s="35" t="s">
        <v>243</v>
      </c>
      <c r="B1" s="372" t="s">
        <v>951</v>
      </c>
      <c r="C1" s="372"/>
      <c r="D1" s="372"/>
      <c r="E1" s="372"/>
    </row>
    <row r="2" spans="1:5" ht="38.25">
      <c r="B2" s="37" t="s">
        <v>952</v>
      </c>
      <c r="C2" s="38" t="s">
        <v>953</v>
      </c>
      <c r="D2" s="39" t="s">
        <v>954</v>
      </c>
      <c r="E2" s="39" t="s">
        <v>955</v>
      </c>
    </row>
    <row r="3" spans="1:5" s="40" customFormat="1">
      <c r="B3" s="41">
        <v>44433</v>
      </c>
      <c r="C3" s="42">
        <v>83.376199999999997</v>
      </c>
      <c r="D3" s="42">
        <v>1</v>
      </c>
      <c r="E3" s="42">
        <v>1</v>
      </c>
    </row>
    <row r="4" spans="1:5" s="40" customFormat="1">
      <c r="B4" s="41">
        <v>44481</v>
      </c>
      <c r="C4" s="42">
        <v>90.746099999999998</v>
      </c>
      <c r="D4" s="42">
        <v>1.05</v>
      </c>
      <c r="E4" s="42">
        <v>1.05</v>
      </c>
    </row>
    <row r="5" spans="1:5">
      <c r="B5" s="43"/>
      <c r="C5" s="44"/>
      <c r="D5" s="44"/>
      <c r="E5" s="44"/>
    </row>
    <row r="6" spans="1:5" ht="15.75">
      <c r="B6" s="372" t="s">
        <v>956</v>
      </c>
      <c r="C6" s="372"/>
      <c r="D6" s="372"/>
      <c r="E6" s="372"/>
    </row>
    <row r="7" spans="1:5" ht="38.25">
      <c r="B7" s="37" t="s">
        <v>952</v>
      </c>
      <c r="C7" s="38" t="s">
        <v>953</v>
      </c>
      <c r="D7" s="39" t="s">
        <v>954</v>
      </c>
      <c r="E7" s="39" t="s">
        <v>955</v>
      </c>
    </row>
    <row r="8" spans="1:5">
      <c r="B8" s="41">
        <v>44433</v>
      </c>
      <c r="C8" s="42">
        <v>78.160300000000007</v>
      </c>
      <c r="D8" s="42">
        <v>1</v>
      </c>
      <c r="E8" s="42">
        <v>1</v>
      </c>
    </row>
    <row r="9" spans="1:5">
      <c r="B9" s="41">
        <v>44481</v>
      </c>
      <c r="C9" s="42">
        <v>84.880499999999998</v>
      </c>
      <c r="D9" s="42">
        <v>1.05</v>
      </c>
      <c r="E9" s="42">
        <v>1.05</v>
      </c>
    </row>
    <row r="11" spans="1:5" ht="15.75">
      <c r="B11" s="372" t="s">
        <v>957</v>
      </c>
      <c r="C11" s="372"/>
      <c r="D11" s="372"/>
      <c r="E11" s="372"/>
    </row>
    <row r="12" spans="1:5" ht="38.25">
      <c r="B12" s="37" t="s">
        <v>952</v>
      </c>
      <c r="C12" s="38" t="s">
        <v>953</v>
      </c>
      <c r="D12" s="39" t="s">
        <v>954</v>
      </c>
      <c r="E12" s="39" t="s">
        <v>955</v>
      </c>
    </row>
    <row r="13" spans="1:5" s="40" customFormat="1">
      <c r="B13" s="41">
        <v>44481</v>
      </c>
      <c r="C13" s="42">
        <v>87.354699999999994</v>
      </c>
      <c r="D13" s="42">
        <v>2.15</v>
      </c>
      <c r="E13" s="42">
        <v>2.15</v>
      </c>
    </row>
    <row r="14" spans="1:5" s="40" customFormat="1">
      <c r="B14" s="43"/>
      <c r="C14" s="44"/>
      <c r="D14" s="44"/>
      <c r="E14" s="44"/>
    </row>
    <row r="15" spans="1:5" s="40" customFormat="1" ht="15.75">
      <c r="A15" s="36"/>
      <c r="B15" s="372" t="s">
        <v>958</v>
      </c>
      <c r="C15" s="372"/>
      <c r="D15" s="372"/>
      <c r="E15" s="372"/>
    </row>
    <row r="16" spans="1:5" s="40" customFormat="1" ht="38.25">
      <c r="A16" s="36"/>
      <c r="B16" s="37" t="s">
        <v>952</v>
      </c>
      <c r="C16" s="38" t="s">
        <v>953</v>
      </c>
      <c r="D16" s="39" t="s">
        <v>954</v>
      </c>
      <c r="E16" s="39" t="s">
        <v>955</v>
      </c>
    </row>
    <row r="17" spans="2:5" s="40" customFormat="1">
      <c r="B17" s="41">
        <v>44424</v>
      </c>
      <c r="C17" s="42">
        <v>74.153000000000006</v>
      </c>
      <c r="D17" s="42">
        <v>1.85</v>
      </c>
      <c r="E17" s="42">
        <v>1.85</v>
      </c>
    </row>
    <row r="18" spans="2:5" s="40" customFormat="1">
      <c r="B18" s="41">
        <v>44494</v>
      </c>
      <c r="C18" s="42">
        <v>79.568899999999999</v>
      </c>
      <c r="D18" s="42">
        <v>2.0499999999999998</v>
      </c>
      <c r="E18" s="42">
        <v>2.0499999999999998</v>
      </c>
    </row>
    <row r="19" spans="2:5" s="40" customFormat="1">
      <c r="B19" s="43"/>
      <c r="C19" s="44"/>
      <c r="D19" s="44"/>
      <c r="E19" s="44"/>
    </row>
    <row r="20" spans="2:5" ht="15.75">
      <c r="B20" s="372" t="s">
        <v>959</v>
      </c>
      <c r="C20" s="372"/>
      <c r="D20" s="372"/>
      <c r="E20" s="372"/>
    </row>
    <row r="21" spans="2:5" s="45" customFormat="1" ht="38.25">
      <c r="B21" s="37" t="s">
        <v>952</v>
      </c>
      <c r="C21" s="38" t="s">
        <v>953</v>
      </c>
      <c r="D21" s="39" t="s">
        <v>954</v>
      </c>
      <c r="E21" s="39" t="s">
        <v>955</v>
      </c>
    </row>
    <row r="22" spans="2:5">
      <c r="B22" s="41">
        <v>44411</v>
      </c>
      <c r="C22" s="42">
        <v>14.9086</v>
      </c>
      <c r="D22" s="42">
        <v>0.05</v>
      </c>
      <c r="E22" s="42">
        <v>0.05</v>
      </c>
    </row>
    <row r="23" spans="2:5">
      <c r="B23" s="41">
        <v>44442</v>
      </c>
      <c r="C23" s="42">
        <v>15.196999999999999</v>
      </c>
      <c r="D23" s="42">
        <v>0.05</v>
      </c>
      <c r="E23" s="42">
        <v>0.05</v>
      </c>
    </row>
    <row r="24" spans="2:5">
      <c r="B24" s="41">
        <v>44473</v>
      </c>
      <c r="C24" s="42">
        <v>15.215400000000001</v>
      </c>
      <c r="D24" s="42">
        <v>5.1999999999999998E-2</v>
      </c>
      <c r="E24" s="42">
        <v>5.1999999999999998E-2</v>
      </c>
    </row>
    <row r="25" spans="2:5">
      <c r="B25" s="41">
        <v>44502</v>
      </c>
      <c r="C25" s="42">
        <v>15.3634</v>
      </c>
      <c r="D25" s="42">
        <v>5.1999999999999998E-2</v>
      </c>
      <c r="E25" s="42">
        <v>5.1999999999999998E-2</v>
      </c>
    </row>
    <row r="26" spans="2:5">
      <c r="B26" s="41">
        <v>44532</v>
      </c>
      <c r="C26" s="42">
        <v>15.2033</v>
      </c>
      <c r="D26" s="42">
        <v>5.1999999999999998E-2</v>
      </c>
      <c r="E26" s="42">
        <v>5.1999999999999998E-2</v>
      </c>
    </row>
    <row r="27" spans="2:5">
      <c r="B27" s="41">
        <v>44565</v>
      </c>
      <c r="C27" s="42">
        <v>15.308</v>
      </c>
      <c r="D27" s="42">
        <v>5.0999999999999997E-2</v>
      </c>
      <c r="E27" s="42">
        <v>5.0999999999999997E-2</v>
      </c>
    </row>
    <row r="28" spans="2:5">
      <c r="B28" s="43"/>
      <c r="C28" s="44"/>
      <c r="D28" s="44"/>
      <c r="E28" s="44"/>
    </row>
    <row r="29" spans="2:5" ht="15.75">
      <c r="B29" s="372" t="s">
        <v>960</v>
      </c>
      <c r="C29" s="372"/>
      <c r="D29" s="372"/>
      <c r="E29" s="372"/>
    </row>
    <row r="30" spans="2:5" s="45" customFormat="1" ht="38.25">
      <c r="B30" s="37" t="s">
        <v>952</v>
      </c>
      <c r="C30" s="38" t="s">
        <v>953</v>
      </c>
      <c r="D30" s="39" t="s">
        <v>954</v>
      </c>
      <c r="E30" s="39" t="s">
        <v>955</v>
      </c>
    </row>
    <row r="31" spans="2:5">
      <c r="B31" s="41">
        <v>44411</v>
      </c>
      <c r="C31" s="42">
        <v>17.234200000000001</v>
      </c>
      <c r="D31" s="42">
        <v>0.05</v>
      </c>
      <c r="E31" s="42">
        <v>0.05</v>
      </c>
    </row>
    <row r="32" spans="2:5">
      <c r="B32" s="41">
        <v>44442</v>
      </c>
      <c r="C32" s="42">
        <v>17.592099999999999</v>
      </c>
      <c r="D32" s="42">
        <v>0.05</v>
      </c>
      <c r="E32" s="42">
        <v>0.05</v>
      </c>
    </row>
    <row r="33" spans="2:5">
      <c r="B33" s="41">
        <v>44473</v>
      </c>
      <c r="C33" s="42">
        <v>17.6389</v>
      </c>
      <c r="D33" s="42">
        <v>5.1999999999999998E-2</v>
      </c>
      <c r="E33" s="42">
        <v>5.1999999999999998E-2</v>
      </c>
    </row>
    <row r="34" spans="2:5">
      <c r="B34" s="41">
        <v>44502</v>
      </c>
      <c r="C34" s="42">
        <v>17.834800000000001</v>
      </c>
      <c r="D34" s="42">
        <v>5.1999999999999998E-2</v>
      </c>
      <c r="E34" s="42">
        <v>5.1999999999999998E-2</v>
      </c>
    </row>
    <row r="35" spans="2:5">
      <c r="B35" s="41">
        <v>44532</v>
      </c>
      <c r="C35" s="42">
        <v>17.675799999999999</v>
      </c>
      <c r="D35" s="42">
        <v>5.1999999999999998E-2</v>
      </c>
      <c r="E35" s="42">
        <v>5.1999999999999998E-2</v>
      </c>
    </row>
    <row r="36" spans="2:5">
      <c r="B36" s="41">
        <v>44565</v>
      </c>
      <c r="C36" s="42">
        <v>17.824200000000001</v>
      </c>
      <c r="D36" s="42">
        <v>5.0999999999999997E-2</v>
      </c>
      <c r="E36" s="42">
        <v>5.0999999999999997E-2</v>
      </c>
    </row>
    <row r="38" spans="2:5" ht="15.75">
      <c r="B38" s="372" t="s">
        <v>961</v>
      </c>
      <c r="C38" s="372"/>
      <c r="D38" s="372"/>
      <c r="E38" s="372"/>
    </row>
    <row r="39" spans="2:5" s="45" customFormat="1" ht="38.25">
      <c r="B39" s="37" t="s">
        <v>952</v>
      </c>
      <c r="C39" s="38" t="s">
        <v>953</v>
      </c>
      <c r="D39" s="39" t="s">
        <v>954</v>
      </c>
      <c r="E39" s="39" t="s">
        <v>955</v>
      </c>
    </row>
    <row r="40" spans="2:5">
      <c r="B40" s="41">
        <v>44411</v>
      </c>
      <c r="C40" s="42">
        <v>78.150099999999995</v>
      </c>
      <c r="D40" s="42">
        <v>0.3</v>
      </c>
      <c r="E40" s="42">
        <v>0.3</v>
      </c>
    </row>
    <row r="41" spans="2:5">
      <c r="B41" s="41">
        <v>44442</v>
      </c>
      <c r="C41" s="42">
        <v>82.0077</v>
      </c>
      <c r="D41" s="42">
        <v>0.3</v>
      </c>
      <c r="E41" s="42">
        <v>0.3</v>
      </c>
    </row>
    <row r="42" spans="2:5">
      <c r="B42" s="41">
        <v>44473</v>
      </c>
      <c r="C42" s="42">
        <v>82.530699999999996</v>
      </c>
      <c r="D42" s="42">
        <v>0.32</v>
      </c>
      <c r="E42" s="42">
        <v>0.32</v>
      </c>
    </row>
    <row r="43" spans="2:5">
      <c r="B43" s="41">
        <v>44502</v>
      </c>
      <c r="C43" s="42">
        <v>83.613100000000003</v>
      </c>
      <c r="D43" s="42">
        <v>0.32</v>
      </c>
      <c r="E43" s="42">
        <v>0.32</v>
      </c>
    </row>
    <row r="44" spans="2:5">
      <c r="B44" s="41">
        <v>44532</v>
      </c>
      <c r="C44" s="42">
        <v>81.121499999999997</v>
      </c>
      <c r="D44" s="42">
        <v>0.31</v>
      </c>
      <c r="E44" s="42">
        <v>0.31</v>
      </c>
    </row>
    <row r="45" spans="2:5">
      <c r="B45" s="41">
        <v>44565</v>
      </c>
      <c r="C45" s="42">
        <v>82.198700000000002</v>
      </c>
      <c r="D45" s="42">
        <v>0.3</v>
      </c>
      <c r="E45" s="42">
        <v>0.3</v>
      </c>
    </row>
    <row r="46" spans="2:5">
      <c r="B46" s="43"/>
      <c r="C46" s="44"/>
      <c r="D46" s="44"/>
      <c r="E46" s="44"/>
    </row>
    <row r="47" spans="2:5" ht="15.75">
      <c r="B47" s="372" t="s">
        <v>962</v>
      </c>
      <c r="C47" s="372"/>
      <c r="D47" s="372"/>
      <c r="E47" s="372"/>
    </row>
    <row r="48" spans="2:5" s="45" customFormat="1" ht="38.25">
      <c r="B48" s="37" t="s">
        <v>952</v>
      </c>
      <c r="C48" s="38" t="s">
        <v>953</v>
      </c>
      <c r="D48" s="39" t="s">
        <v>954</v>
      </c>
      <c r="E48" s="39" t="s">
        <v>955</v>
      </c>
    </row>
    <row r="49" spans="2:5">
      <c r="B49" s="41">
        <v>44411</v>
      </c>
      <c r="C49" s="42">
        <v>70.378200000000007</v>
      </c>
      <c r="D49" s="42">
        <v>0.3</v>
      </c>
      <c r="E49" s="42">
        <v>0.3</v>
      </c>
    </row>
    <row r="50" spans="2:5">
      <c r="B50" s="41">
        <v>44442</v>
      </c>
      <c r="C50" s="46">
        <v>73.761899999999997</v>
      </c>
      <c r="D50" s="46">
        <v>0.3</v>
      </c>
      <c r="E50" s="46">
        <v>0.3</v>
      </c>
    </row>
    <row r="51" spans="2:5">
      <c r="B51" s="41">
        <v>44473</v>
      </c>
      <c r="C51" s="46">
        <v>74.142600000000002</v>
      </c>
      <c r="D51" s="46">
        <v>0.32</v>
      </c>
      <c r="E51" s="46">
        <v>0.32</v>
      </c>
    </row>
    <row r="52" spans="2:5">
      <c r="B52" s="41">
        <v>44502</v>
      </c>
      <c r="C52" s="42">
        <v>75.025899999999993</v>
      </c>
      <c r="D52" s="42">
        <v>0.32</v>
      </c>
      <c r="E52" s="42">
        <v>0.32</v>
      </c>
    </row>
    <row r="53" spans="2:5">
      <c r="B53" s="41">
        <v>44532</v>
      </c>
      <c r="C53" s="42">
        <v>72.702100000000002</v>
      </c>
      <c r="D53" s="42">
        <v>0.31</v>
      </c>
      <c r="E53" s="42">
        <v>0.31</v>
      </c>
    </row>
    <row r="54" spans="2:5">
      <c r="B54" s="41">
        <v>44565</v>
      </c>
      <c r="C54" s="42">
        <v>73.571600000000004</v>
      </c>
      <c r="D54" s="42">
        <v>0.3</v>
      </c>
      <c r="E54" s="42">
        <v>0.3</v>
      </c>
    </row>
    <row r="56" spans="2:5" ht="15.75">
      <c r="B56" s="372" t="s">
        <v>963</v>
      </c>
      <c r="C56" s="372"/>
      <c r="D56" s="372"/>
      <c r="E56" s="372"/>
    </row>
    <row r="57" spans="2:5" s="45" customFormat="1" ht="38.25">
      <c r="B57" s="47" t="s">
        <v>952</v>
      </c>
      <c r="C57" s="48" t="s">
        <v>953</v>
      </c>
      <c r="D57" s="49" t="s">
        <v>954</v>
      </c>
      <c r="E57" s="49" t="s">
        <v>955</v>
      </c>
    </row>
    <row r="58" spans="2:5">
      <c r="B58" s="50" t="s">
        <v>964</v>
      </c>
      <c r="C58" s="51" t="s">
        <v>965</v>
      </c>
      <c r="D58" s="52">
        <v>2.8409</v>
      </c>
      <c r="E58" s="52">
        <v>2.8409</v>
      </c>
    </row>
    <row r="59" spans="2:5">
      <c r="B59" s="50" t="s">
        <v>966</v>
      </c>
      <c r="C59" s="51" t="s">
        <v>965</v>
      </c>
      <c r="D59" s="52">
        <v>2.3449</v>
      </c>
      <c r="E59" s="52">
        <v>2.3449</v>
      </c>
    </row>
    <row r="60" spans="2:5">
      <c r="B60" s="50" t="s">
        <v>967</v>
      </c>
      <c r="C60" s="51" t="s">
        <v>965</v>
      </c>
      <c r="D60" s="52">
        <v>2.4996</v>
      </c>
      <c r="E60" s="52">
        <v>2.4996</v>
      </c>
    </row>
    <row r="61" spans="2:5">
      <c r="B61" s="50" t="s">
        <v>968</v>
      </c>
      <c r="C61" s="51" t="s">
        <v>965</v>
      </c>
      <c r="D61" s="52">
        <v>3.0061</v>
      </c>
      <c r="E61" s="52">
        <v>3.0061</v>
      </c>
    </row>
    <row r="62" spans="2:5">
      <c r="B62" s="50" t="s">
        <v>969</v>
      </c>
      <c r="C62" s="51" t="s">
        <v>965</v>
      </c>
      <c r="D62" s="52">
        <v>2.9958</v>
      </c>
      <c r="E62" s="52">
        <v>2.9958</v>
      </c>
    </row>
    <row r="63" spans="2:5">
      <c r="B63" s="50" t="s">
        <v>970</v>
      </c>
      <c r="C63" s="51" t="s">
        <v>965</v>
      </c>
      <c r="D63" s="52">
        <v>2.77</v>
      </c>
      <c r="E63" s="52">
        <v>2.77</v>
      </c>
    </row>
    <row r="64" spans="2:5">
      <c r="B64" s="53"/>
      <c r="C64" s="54"/>
      <c r="D64" s="54"/>
      <c r="E64" s="54"/>
    </row>
    <row r="65" spans="2:5" ht="15.75">
      <c r="B65" s="372" t="s">
        <v>971</v>
      </c>
      <c r="C65" s="372"/>
      <c r="D65" s="372"/>
      <c r="E65" s="372"/>
    </row>
    <row r="66" spans="2:5" s="45" customFormat="1" ht="38.25">
      <c r="B66" s="37" t="s">
        <v>952</v>
      </c>
      <c r="C66" s="38" t="s">
        <v>953</v>
      </c>
      <c r="D66" s="39" t="s">
        <v>954</v>
      </c>
      <c r="E66" s="39" t="s">
        <v>955</v>
      </c>
    </row>
    <row r="67" spans="2:5">
      <c r="B67" s="50" t="s">
        <v>964</v>
      </c>
      <c r="C67" s="51" t="s">
        <v>972</v>
      </c>
      <c r="D67" s="52">
        <v>2.9346999999999999</v>
      </c>
      <c r="E67" s="52">
        <v>2.9346999999999999</v>
      </c>
    </row>
    <row r="68" spans="2:5">
      <c r="B68" s="50" t="s">
        <v>966</v>
      </c>
      <c r="C68" s="51" t="s">
        <v>972</v>
      </c>
      <c r="D68" s="52">
        <v>2.4355000000000002</v>
      </c>
      <c r="E68" s="52">
        <v>2.4355000000000002</v>
      </c>
    </row>
    <row r="69" spans="2:5">
      <c r="B69" s="50" t="s">
        <v>967</v>
      </c>
      <c r="C69" s="51" t="s">
        <v>972</v>
      </c>
      <c r="D69" s="52">
        <v>2.6147999999999998</v>
      </c>
      <c r="E69" s="52">
        <v>2.6147999999999998</v>
      </c>
    </row>
    <row r="70" spans="2:5">
      <c r="B70" s="50" t="s">
        <v>968</v>
      </c>
      <c r="C70" s="51" t="s">
        <v>972</v>
      </c>
      <c r="D70" s="52">
        <v>3.0968</v>
      </c>
      <c r="E70" s="52">
        <v>3.0968</v>
      </c>
    </row>
    <row r="71" spans="2:5">
      <c r="B71" s="50" t="s">
        <v>969</v>
      </c>
      <c r="C71" s="51" t="s">
        <v>972</v>
      </c>
      <c r="D71" s="52">
        <v>3.0855000000000001</v>
      </c>
      <c r="E71" s="52">
        <v>3.0855000000000001</v>
      </c>
    </row>
    <row r="72" spans="2:5">
      <c r="B72" s="50" t="s">
        <v>970</v>
      </c>
      <c r="C72" s="51" t="s">
        <v>972</v>
      </c>
      <c r="D72" s="52">
        <v>2.8628999999999998</v>
      </c>
      <c r="E72" s="52">
        <v>2.8628999999999998</v>
      </c>
    </row>
    <row r="73" spans="2:5">
      <c r="B73" s="55"/>
      <c r="C73" s="54"/>
      <c r="D73" s="54"/>
      <c r="E73" s="54"/>
    </row>
    <row r="74" spans="2:5" ht="15.75">
      <c r="B74" s="372" t="s">
        <v>973</v>
      </c>
      <c r="C74" s="372"/>
      <c r="D74" s="372"/>
      <c r="E74" s="372"/>
    </row>
    <row r="75" spans="2:5" s="45" customFormat="1" ht="38.25">
      <c r="B75" s="37" t="s">
        <v>952</v>
      </c>
      <c r="C75" s="38" t="s">
        <v>953</v>
      </c>
      <c r="D75" s="39" t="s">
        <v>954</v>
      </c>
      <c r="E75" s="39" t="s">
        <v>955</v>
      </c>
    </row>
    <row r="76" spans="2:5" s="40" customFormat="1">
      <c r="B76" s="50" t="s">
        <v>964</v>
      </c>
      <c r="C76" s="56" t="s">
        <v>974</v>
      </c>
      <c r="D76" s="57">
        <v>4.0435999999999996</v>
      </c>
      <c r="E76" s="57">
        <v>4.0435999999999996</v>
      </c>
    </row>
    <row r="77" spans="2:5" s="40" customFormat="1">
      <c r="B77" s="50" t="s">
        <v>966</v>
      </c>
      <c r="C77" s="56" t="s">
        <v>974</v>
      </c>
      <c r="D77" s="57">
        <v>2.6335999999999999</v>
      </c>
      <c r="E77" s="57">
        <v>2.6335999999999999</v>
      </c>
    </row>
    <row r="78" spans="2:5" s="40" customFormat="1">
      <c r="B78" s="50" t="s">
        <v>967</v>
      </c>
      <c r="C78" s="56" t="s">
        <v>974</v>
      </c>
      <c r="D78" s="57">
        <v>2.3563999999999998</v>
      </c>
      <c r="E78" s="57">
        <v>2.3563999999999998</v>
      </c>
    </row>
    <row r="79" spans="2:5" s="40" customFormat="1">
      <c r="B79" s="50" t="s">
        <v>968</v>
      </c>
      <c r="C79" s="56" t="s">
        <v>974</v>
      </c>
      <c r="D79" s="57">
        <v>4.1910999999999996</v>
      </c>
      <c r="E79" s="57">
        <v>4.1910999999999996</v>
      </c>
    </row>
    <row r="80" spans="2:5" s="40" customFormat="1">
      <c r="B80" s="50" t="s">
        <v>969</v>
      </c>
      <c r="C80" s="56" t="s">
        <v>974</v>
      </c>
      <c r="D80" s="57">
        <v>3.4847999999999999</v>
      </c>
      <c r="E80" s="57">
        <v>3.4847999999999999</v>
      </c>
    </row>
    <row r="81" spans="2:5" s="40" customFormat="1">
      <c r="B81" s="50" t="s">
        <v>970</v>
      </c>
      <c r="C81" s="56" t="s">
        <v>974</v>
      </c>
      <c r="D81" s="57">
        <v>3.59</v>
      </c>
      <c r="E81" s="57">
        <v>3.59</v>
      </c>
    </row>
    <row r="83" spans="2:5" ht="15.75">
      <c r="B83" s="372" t="s">
        <v>975</v>
      </c>
      <c r="C83" s="372"/>
      <c r="D83" s="372"/>
      <c r="E83" s="372"/>
    </row>
    <row r="84" spans="2:5" s="45" customFormat="1" ht="38.25">
      <c r="B84" s="37" t="s">
        <v>952</v>
      </c>
      <c r="C84" s="38" t="s">
        <v>953</v>
      </c>
      <c r="D84" s="39" t="s">
        <v>954</v>
      </c>
      <c r="E84" s="39" t="s">
        <v>955</v>
      </c>
    </row>
    <row r="85" spans="2:5">
      <c r="B85" s="50" t="s">
        <v>964</v>
      </c>
      <c r="C85" s="51" t="s">
        <v>974</v>
      </c>
      <c r="D85" s="58">
        <v>4.2286000000000001</v>
      </c>
      <c r="E85" s="58">
        <v>4.2286000000000001</v>
      </c>
    </row>
    <row r="86" spans="2:5">
      <c r="B86" s="50" t="s">
        <v>966</v>
      </c>
      <c r="C86" s="51" t="s">
        <v>974</v>
      </c>
      <c r="D86" s="58">
        <v>2.8113000000000001</v>
      </c>
      <c r="E86" s="58">
        <v>2.8113000000000001</v>
      </c>
    </row>
    <row r="87" spans="2:5">
      <c r="B87" s="50" t="s">
        <v>967</v>
      </c>
      <c r="C87" s="51" t="s">
        <v>974</v>
      </c>
      <c r="D87" s="58">
        <v>2.5022000000000002</v>
      </c>
      <c r="E87" s="58">
        <v>2.5022000000000002</v>
      </c>
    </row>
    <row r="88" spans="2:5">
      <c r="B88" s="50" t="s">
        <v>968</v>
      </c>
      <c r="C88" s="51" t="s">
        <v>974</v>
      </c>
      <c r="D88" s="58">
        <v>4.3658000000000001</v>
      </c>
      <c r="E88" s="58">
        <v>4.3658000000000001</v>
      </c>
    </row>
    <row r="89" spans="2:5">
      <c r="B89" s="50" t="s">
        <v>976</v>
      </c>
      <c r="C89" s="51" t="s">
        <v>974</v>
      </c>
      <c r="D89" s="58">
        <v>3.6722999999999999</v>
      </c>
      <c r="E89" s="58">
        <v>3.6722999999999999</v>
      </c>
    </row>
    <row r="90" spans="2:5">
      <c r="B90" s="50" t="s">
        <v>970</v>
      </c>
      <c r="C90" s="51" t="s">
        <v>974</v>
      </c>
      <c r="D90" s="58">
        <v>3.774</v>
      </c>
      <c r="E90" s="58">
        <v>3.774</v>
      </c>
    </row>
    <row r="91" spans="2:5">
      <c r="B91" s="59"/>
      <c r="C91" s="60"/>
    </row>
    <row r="92" spans="2:5" ht="15.75">
      <c r="B92" s="372" t="s">
        <v>977</v>
      </c>
      <c r="C92" s="372"/>
      <c r="D92" s="372"/>
      <c r="E92" s="372"/>
    </row>
    <row r="93" spans="2:5" s="45" customFormat="1" ht="38.25">
      <c r="B93" s="37" t="s">
        <v>952</v>
      </c>
      <c r="C93" s="38" t="s">
        <v>953</v>
      </c>
      <c r="D93" s="39" t="s">
        <v>954</v>
      </c>
      <c r="E93" s="39" t="s">
        <v>955</v>
      </c>
    </row>
    <row r="94" spans="2:5" ht="15" customHeight="1">
      <c r="B94" s="50" t="s">
        <v>964</v>
      </c>
      <c r="C94" s="51" t="s">
        <v>978</v>
      </c>
      <c r="D94" s="52">
        <v>2.4790999999999999</v>
      </c>
      <c r="E94" s="52">
        <v>2.4790999999999999</v>
      </c>
    </row>
    <row r="95" spans="2:5" ht="15" customHeight="1">
      <c r="B95" s="50" t="s">
        <v>966</v>
      </c>
      <c r="C95" s="51" t="s">
        <v>978</v>
      </c>
      <c r="D95" s="52">
        <v>2.4557000000000002</v>
      </c>
      <c r="E95" s="52">
        <v>2.4557000000000002</v>
      </c>
    </row>
    <row r="96" spans="2:5" ht="15" customHeight="1">
      <c r="B96" s="50" t="s">
        <v>967</v>
      </c>
      <c r="C96" s="51" t="s">
        <v>978</v>
      </c>
      <c r="D96" s="52">
        <v>2.5666000000000002</v>
      </c>
      <c r="E96" s="52">
        <v>2.5666000000000002</v>
      </c>
    </row>
    <row r="97" spans="2:5" ht="15" customHeight="1">
      <c r="B97" s="50" t="s">
        <v>968</v>
      </c>
      <c r="C97" s="51" t="s">
        <v>978</v>
      </c>
      <c r="D97" s="52">
        <v>2.6027</v>
      </c>
      <c r="E97" s="52">
        <v>2.6027</v>
      </c>
    </row>
    <row r="98" spans="2:5" ht="15" customHeight="1">
      <c r="B98" s="50" t="s">
        <v>976</v>
      </c>
      <c r="C98" s="51" t="s">
        <v>978</v>
      </c>
      <c r="D98" s="52">
        <v>2.7225000000000001</v>
      </c>
      <c r="E98" s="52">
        <v>2.7225000000000001</v>
      </c>
    </row>
    <row r="99" spans="2:5" ht="15" customHeight="1">
      <c r="B99" s="50" t="s">
        <v>970</v>
      </c>
      <c r="C99" s="51" t="s">
        <v>978</v>
      </c>
      <c r="D99" s="52">
        <v>2.9531999999999998</v>
      </c>
      <c r="E99" s="52">
        <v>2.9531999999999998</v>
      </c>
    </row>
    <row r="100" spans="2:5" ht="15" customHeight="1">
      <c r="B100" s="59"/>
      <c r="C100" s="61"/>
      <c r="D100" s="54" t="s">
        <v>166</v>
      </c>
      <c r="E100" s="54"/>
    </row>
    <row r="101" spans="2:5" ht="15.75">
      <c r="B101" s="372" t="s">
        <v>979</v>
      </c>
      <c r="C101" s="372"/>
      <c r="D101" s="372"/>
      <c r="E101" s="372"/>
    </row>
    <row r="102" spans="2:5" s="45" customFormat="1" ht="38.25">
      <c r="B102" s="37" t="s">
        <v>952</v>
      </c>
      <c r="C102" s="38" t="s">
        <v>953</v>
      </c>
      <c r="D102" s="39" t="s">
        <v>954</v>
      </c>
      <c r="E102" s="39" t="s">
        <v>955</v>
      </c>
    </row>
    <row r="103" spans="2:5" s="40" customFormat="1">
      <c r="B103" s="50" t="s">
        <v>964</v>
      </c>
      <c r="C103" s="56" t="s">
        <v>978</v>
      </c>
      <c r="D103" s="57">
        <v>2.5670000000000002</v>
      </c>
      <c r="E103" s="57">
        <v>2.5670000000000002</v>
      </c>
    </row>
    <row r="104" spans="2:5" s="40" customFormat="1">
      <c r="B104" s="50" t="s">
        <v>966</v>
      </c>
      <c r="C104" s="56" t="s">
        <v>978</v>
      </c>
      <c r="D104" s="57">
        <v>2.5461999999999998</v>
      </c>
      <c r="E104" s="57">
        <v>2.5461999999999998</v>
      </c>
    </row>
    <row r="105" spans="2:5" s="40" customFormat="1">
      <c r="B105" s="50" t="s">
        <v>967</v>
      </c>
      <c r="C105" s="56" t="s">
        <v>978</v>
      </c>
      <c r="D105" s="57">
        <v>2.6600999999999999</v>
      </c>
      <c r="E105" s="57">
        <v>2.6600999999999999</v>
      </c>
    </row>
    <row r="106" spans="2:5" s="40" customFormat="1">
      <c r="B106" s="50" t="s">
        <v>968</v>
      </c>
      <c r="C106" s="56" t="s">
        <v>978</v>
      </c>
      <c r="D106" s="57">
        <v>2.6880999999999999</v>
      </c>
      <c r="E106" s="57">
        <v>2.6880999999999999</v>
      </c>
    </row>
    <row r="107" spans="2:5" s="40" customFormat="1">
      <c r="B107" s="50" t="s">
        <v>976</v>
      </c>
      <c r="C107" s="51" t="s">
        <v>978</v>
      </c>
      <c r="D107" s="57">
        <v>2.8186</v>
      </c>
      <c r="E107" s="62">
        <v>2.8186</v>
      </c>
    </row>
    <row r="108" spans="2:5" s="40" customFormat="1">
      <c r="B108" s="50" t="s">
        <v>970</v>
      </c>
      <c r="C108" s="51" t="s">
        <v>978</v>
      </c>
      <c r="D108" s="57">
        <v>3.0455000000000001</v>
      </c>
      <c r="E108" s="62">
        <v>3.0455000000000001</v>
      </c>
    </row>
    <row r="110" spans="2:5" ht="15.75">
      <c r="B110" s="372" t="s">
        <v>980</v>
      </c>
      <c r="C110" s="372"/>
      <c r="D110" s="372"/>
      <c r="E110" s="372"/>
    </row>
    <row r="111" spans="2:5" s="45" customFormat="1" ht="38.25">
      <c r="B111" s="37" t="s">
        <v>952</v>
      </c>
      <c r="C111" s="38" t="s">
        <v>953</v>
      </c>
      <c r="D111" s="39" t="s">
        <v>954</v>
      </c>
      <c r="E111" s="39" t="s">
        <v>955</v>
      </c>
    </row>
    <row r="112" spans="2:5" s="40" customFormat="1">
      <c r="B112" s="50" t="s">
        <v>964</v>
      </c>
      <c r="C112" s="56" t="s">
        <v>981</v>
      </c>
      <c r="D112" s="63">
        <v>3.8331</v>
      </c>
      <c r="E112" s="63">
        <v>3.8331</v>
      </c>
    </row>
    <row r="113" spans="2:5" s="40" customFormat="1">
      <c r="B113" s="50" t="s">
        <v>966</v>
      </c>
      <c r="C113" s="56" t="s">
        <v>981</v>
      </c>
      <c r="D113" s="63">
        <v>1.9834000000000001</v>
      </c>
      <c r="E113" s="63">
        <v>1.9834000000000001</v>
      </c>
    </row>
    <row r="114" spans="2:5" s="40" customFormat="1">
      <c r="B114" s="50" t="s">
        <v>967</v>
      </c>
      <c r="C114" s="56" t="s">
        <v>981</v>
      </c>
      <c r="D114" s="63">
        <v>1.9821</v>
      </c>
      <c r="E114" s="63">
        <v>1.9821</v>
      </c>
    </row>
    <row r="115" spans="2:5" s="40" customFormat="1">
      <c r="B115" s="50" t="s">
        <v>968</v>
      </c>
      <c r="C115" s="56" t="s">
        <v>981</v>
      </c>
      <c r="D115" s="63">
        <v>3.3582999999999998</v>
      </c>
      <c r="E115" s="63">
        <v>3.3582999999999998</v>
      </c>
    </row>
    <row r="116" spans="2:5" s="40" customFormat="1">
      <c r="B116" s="50" t="s">
        <v>976</v>
      </c>
      <c r="C116" s="56" t="s">
        <v>981</v>
      </c>
      <c r="D116" s="63">
        <v>2.8521000000000001</v>
      </c>
      <c r="E116" s="63">
        <v>2.8521000000000001</v>
      </c>
    </row>
    <row r="117" spans="2:5" s="40" customFormat="1">
      <c r="B117" s="50" t="s">
        <v>970</v>
      </c>
      <c r="C117" s="56" t="s">
        <v>981</v>
      </c>
      <c r="D117" s="63">
        <v>2.7461000000000002</v>
      </c>
      <c r="E117" s="63">
        <v>2.7461000000000002</v>
      </c>
    </row>
    <row r="118" spans="2:5" s="40" customFormat="1">
      <c r="B118" s="64"/>
      <c r="C118" s="65"/>
      <c r="D118" s="66"/>
      <c r="E118" s="66"/>
    </row>
    <row r="119" spans="2:5" ht="15.75">
      <c r="B119" s="372" t="s">
        <v>982</v>
      </c>
      <c r="C119" s="372"/>
      <c r="D119" s="372"/>
      <c r="E119" s="372"/>
    </row>
    <row r="120" spans="2:5" s="45" customFormat="1" ht="38.25">
      <c r="B120" s="37" t="s">
        <v>952</v>
      </c>
      <c r="C120" s="38" t="s">
        <v>953</v>
      </c>
      <c r="D120" s="39" t="s">
        <v>954</v>
      </c>
      <c r="E120" s="39" t="s">
        <v>955</v>
      </c>
    </row>
    <row r="121" spans="2:5" s="40" customFormat="1">
      <c r="B121" s="50" t="s">
        <v>964</v>
      </c>
      <c r="C121" s="56" t="s">
        <v>983</v>
      </c>
      <c r="D121" s="57">
        <v>4.0134999999999996</v>
      </c>
      <c r="E121" s="57">
        <v>4.0134999999999996</v>
      </c>
    </row>
    <row r="122" spans="2:5" s="40" customFormat="1">
      <c r="B122" s="50" t="s">
        <v>966</v>
      </c>
      <c r="C122" s="56" t="s">
        <v>983</v>
      </c>
      <c r="D122" s="57">
        <v>2.1446999999999998</v>
      </c>
      <c r="E122" s="57">
        <v>2.1446999999999998</v>
      </c>
    </row>
    <row r="123" spans="2:5" s="40" customFormat="1">
      <c r="B123" s="50" t="s">
        <v>967</v>
      </c>
      <c r="C123" s="56" t="s">
        <v>983</v>
      </c>
      <c r="D123" s="57">
        <v>2.1360999999999999</v>
      </c>
      <c r="E123" s="57">
        <v>2.1360999999999999</v>
      </c>
    </row>
    <row r="124" spans="2:5" s="40" customFormat="1">
      <c r="B124" s="50" t="s">
        <v>968</v>
      </c>
      <c r="C124" s="56" t="s">
        <v>983</v>
      </c>
      <c r="D124" s="57">
        <v>3.5312999999999999</v>
      </c>
      <c r="E124" s="57">
        <v>3.5312999999999999</v>
      </c>
    </row>
    <row r="125" spans="2:5" s="40" customFormat="1">
      <c r="B125" s="50" t="s">
        <v>969</v>
      </c>
      <c r="C125" s="56" t="s">
        <v>983</v>
      </c>
      <c r="D125" s="57">
        <v>3.1551999999999998</v>
      </c>
      <c r="E125" s="57">
        <v>3.1551999999999998</v>
      </c>
    </row>
    <row r="126" spans="2:5" s="40" customFormat="1">
      <c r="B126" s="50" t="s">
        <v>970</v>
      </c>
      <c r="C126" s="56" t="s">
        <v>983</v>
      </c>
      <c r="D126" s="57">
        <v>2.9386999999999999</v>
      </c>
      <c r="E126" s="57">
        <v>2.9386999999999999</v>
      </c>
    </row>
    <row r="127" spans="2:5">
      <c r="C127" s="60"/>
      <c r="D127" s="54"/>
      <c r="E127" s="54"/>
    </row>
    <row r="128" spans="2:5" ht="15.75">
      <c r="B128" s="372" t="s">
        <v>984</v>
      </c>
      <c r="C128" s="372"/>
      <c r="D128" s="372"/>
      <c r="E128" s="372"/>
    </row>
    <row r="129" spans="2:5" s="45" customFormat="1" ht="38.25">
      <c r="B129" s="37" t="s">
        <v>952</v>
      </c>
      <c r="C129" s="38" t="s">
        <v>953</v>
      </c>
      <c r="D129" s="39" t="s">
        <v>954</v>
      </c>
      <c r="E129" s="39" t="s">
        <v>955</v>
      </c>
    </row>
    <row r="130" spans="2:5">
      <c r="B130" s="41">
        <v>44411</v>
      </c>
      <c r="C130" s="42">
        <v>1008.0658</v>
      </c>
      <c r="D130" s="42">
        <v>0.65780000000000005</v>
      </c>
      <c r="E130" s="42">
        <v>0.65780000000000005</v>
      </c>
    </row>
    <row r="131" spans="2:5">
      <c r="B131" s="41">
        <v>44418</v>
      </c>
      <c r="C131" s="42">
        <v>1008.0658</v>
      </c>
      <c r="D131" s="42">
        <v>0.67879999999999996</v>
      </c>
      <c r="E131" s="42">
        <v>0.67879999999999996</v>
      </c>
    </row>
    <row r="132" spans="2:5">
      <c r="B132" s="41">
        <v>44425</v>
      </c>
      <c r="C132" s="42">
        <v>1008.0658</v>
      </c>
      <c r="D132" s="42">
        <v>1.2354000000000001</v>
      </c>
      <c r="E132" s="42">
        <v>1.2354000000000001</v>
      </c>
    </row>
    <row r="133" spans="2:5">
      <c r="B133" s="41">
        <v>44432</v>
      </c>
      <c r="C133" s="42">
        <v>1008.0658</v>
      </c>
      <c r="D133" s="42">
        <v>0.8</v>
      </c>
      <c r="E133" s="42">
        <v>0.8</v>
      </c>
    </row>
    <row r="134" spans="2:5">
      <c r="B134" s="41">
        <v>44439</v>
      </c>
      <c r="C134" s="42">
        <v>1008.0658</v>
      </c>
      <c r="D134" s="42">
        <v>0.78139999999999998</v>
      </c>
      <c r="E134" s="42">
        <v>0.78139999999999998</v>
      </c>
    </row>
    <row r="135" spans="2:5">
      <c r="B135" s="41">
        <v>44446</v>
      </c>
      <c r="C135" s="42">
        <v>1008.0658</v>
      </c>
      <c r="D135" s="42">
        <v>0.84660000000000002</v>
      </c>
      <c r="E135" s="42">
        <v>0.84660000000000002</v>
      </c>
    </row>
    <row r="136" spans="2:5">
      <c r="B136" s="41">
        <v>44453</v>
      </c>
      <c r="C136" s="42">
        <v>1008.0658</v>
      </c>
      <c r="D136" s="42">
        <v>0.53659999999999997</v>
      </c>
      <c r="E136" s="42">
        <v>0.53659999999999997</v>
      </c>
    </row>
    <row r="137" spans="2:5">
      <c r="B137" s="41">
        <v>44460</v>
      </c>
      <c r="C137" s="42">
        <v>1008.0658</v>
      </c>
      <c r="D137" s="42">
        <v>0.54849999999999999</v>
      </c>
      <c r="E137" s="42">
        <v>0.54849999999999999</v>
      </c>
    </row>
    <row r="138" spans="2:5">
      <c r="B138" s="41">
        <v>44467</v>
      </c>
      <c r="C138" s="42">
        <v>1008.0658</v>
      </c>
      <c r="D138" s="42">
        <v>6.6299999999999998E-2</v>
      </c>
      <c r="E138" s="42">
        <v>6.6299999999999998E-2</v>
      </c>
    </row>
    <row r="139" spans="2:5">
      <c r="B139" s="41">
        <v>44474</v>
      </c>
      <c r="C139" s="42">
        <v>1008.0658</v>
      </c>
      <c r="D139" s="42">
        <v>0.30520000000000003</v>
      </c>
      <c r="E139" s="42">
        <v>0.30520000000000003</v>
      </c>
    </row>
    <row r="140" spans="2:5">
      <c r="B140" s="41">
        <v>44481</v>
      </c>
      <c r="C140" s="42">
        <v>1008.0658</v>
      </c>
      <c r="D140" s="42">
        <v>0.78339999999999999</v>
      </c>
      <c r="E140" s="42">
        <v>0.78339999999999999</v>
      </c>
    </row>
    <row r="141" spans="2:5">
      <c r="B141" s="41">
        <v>44489</v>
      </c>
      <c r="C141" s="42">
        <v>1008.0658</v>
      </c>
      <c r="D141" s="42">
        <v>0.50570000000000004</v>
      </c>
      <c r="E141" s="42">
        <v>0.50570000000000004</v>
      </c>
    </row>
    <row r="142" spans="2:5">
      <c r="B142" s="41">
        <v>44495</v>
      </c>
      <c r="C142" s="42">
        <v>1008.0658</v>
      </c>
      <c r="D142" s="42">
        <v>0.27500000000000002</v>
      </c>
      <c r="E142" s="42">
        <v>0.27500000000000002</v>
      </c>
    </row>
    <row r="143" spans="2:5">
      <c r="B143" s="41">
        <v>44502</v>
      </c>
      <c r="C143" s="42">
        <v>1008.0658</v>
      </c>
      <c r="D143" s="42">
        <v>0.22670000000000001</v>
      </c>
      <c r="E143" s="42">
        <v>0.22670000000000001</v>
      </c>
    </row>
    <row r="144" spans="2:5">
      <c r="B144" s="41">
        <v>44509</v>
      </c>
      <c r="C144" s="42">
        <v>1008.0658</v>
      </c>
      <c r="D144" s="42">
        <v>1.2984</v>
      </c>
      <c r="E144" s="42">
        <v>1.2984</v>
      </c>
    </row>
    <row r="145" spans="2:5">
      <c r="B145" s="41">
        <v>44516</v>
      </c>
      <c r="C145" s="42">
        <v>1008.0658</v>
      </c>
      <c r="D145" s="42">
        <v>0.60609999999999997</v>
      </c>
      <c r="E145" s="42">
        <v>0.60609999999999997</v>
      </c>
    </row>
    <row r="146" spans="2:5">
      <c r="B146" s="41">
        <v>44523</v>
      </c>
      <c r="C146" s="42">
        <v>1008.0658</v>
      </c>
      <c r="D146" s="42">
        <v>0.64549999999999996</v>
      </c>
      <c r="E146" s="42">
        <v>0.64549999999999996</v>
      </c>
    </row>
    <row r="147" spans="2:5">
      <c r="B147" s="41">
        <v>44530</v>
      </c>
      <c r="C147" s="42">
        <v>1008.0658</v>
      </c>
      <c r="D147" s="42">
        <v>0.67720000000000002</v>
      </c>
      <c r="E147" s="42">
        <v>0.67720000000000002</v>
      </c>
    </row>
    <row r="148" spans="2:5">
      <c r="B148" s="41">
        <v>44537</v>
      </c>
      <c r="C148" s="42">
        <v>1008.0658</v>
      </c>
      <c r="D148" s="42">
        <v>0.80969999999999998</v>
      </c>
      <c r="E148" s="42">
        <v>0.80969999999999998</v>
      </c>
    </row>
    <row r="149" spans="2:5">
      <c r="B149" s="41">
        <v>44544</v>
      </c>
      <c r="C149" s="42">
        <v>1008.0658</v>
      </c>
      <c r="D149" s="42">
        <v>0.77339999999999998</v>
      </c>
      <c r="E149" s="42">
        <v>0.77339999999999998</v>
      </c>
    </row>
    <row r="150" spans="2:5">
      <c r="B150" s="41">
        <v>44551</v>
      </c>
      <c r="C150" s="42">
        <v>1008.0658</v>
      </c>
      <c r="D150" s="42">
        <v>1.46E-2</v>
      </c>
      <c r="E150" s="42">
        <v>1.46E-2</v>
      </c>
    </row>
    <row r="151" spans="2:5">
      <c r="B151" s="41">
        <v>44558</v>
      </c>
      <c r="C151" s="42">
        <v>1008.0658</v>
      </c>
      <c r="D151" s="42">
        <v>0.73899999999999999</v>
      </c>
      <c r="E151" s="42">
        <v>0.73899999999999999</v>
      </c>
    </row>
    <row r="152" spans="2:5">
      <c r="B152" s="41">
        <v>44565</v>
      </c>
      <c r="C152" s="42">
        <v>1008.0658</v>
      </c>
      <c r="D152" s="42">
        <v>0.69359999999999999</v>
      </c>
      <c r="E152" s="42">
        <v>0.69359999999999999</v>
      </c>
    </row>
    <row r="153" spans="2:5">
      <c r="B153" s="41">
        <v>44572</v>
      </c>
      <c r="C153" s="42">
        <v>1008.0658</v>
      </c>
      <c r="D153" s="42">
        <v>0.84560000000000002</v>
      </c>
      <c r="E153" s="42">
        <v>0.84560000000000002</v>
      </c>
    </row>
    <row r="154" spans="2:5">
      <c r="B154" s="68">
        <v>44579</v>
      </c>
      <c r="C154" s="69">
        <v>1008.0658</v>
      </c>
      <c r="D154" s="69">
        <v>0.98719999999999997</v>
      </c>
      <c r="E154" s="69">
        <v>0.98719999999999997</v>
      </c>
    </row>
    <row r="155" spans="2:5">
      <c r="B155" s="68">
        <v>44586</v>
      </c>
      <c r="C155" s="69">
        <v>1008.0658</v>
      </c>
      <c r="D155" s="69">
        <v>0.56830000000000003</v>
      </c>
      <c r="E155" s="69">
        <v>0.56830000000000003</v>
      </c>
    </row>
    <row r="156" spans="2:5">
      <c r="B156" s="70"/>
      <c r="C156" s="71"/>
      <c r="D156" s="71"/>
      <c r="E156" s="71"/>
    </row>
    <row r="157" spans="2:5" ht="15.75">
      <c r="B157" s="372" t="s">
        <v>985</v>
      </c>
      <c r="C157" s="372"/>
      <c r="D157" s="372"/>
      <c r="E157" s="372"/>
    </row>
    <row r="158" spans="2:5" s="45" customFormat="1" ht="38.25">
      <c r="B158" s="37" t="s">
        <v>952</v>
      </c>
      <c r="C158" s="38" t="s">
        <v>953</v>
      </c>
      <c r="D158" s="39" t="s">
        <v>954</v>
      </c>
      <c r="E158" s="39" t="s">
        <v>955</v>
      </c>
    </row>
    <row r="159" spans="2:5">
      <c r="B159" s="41">
        <v>44411</v>
      </c>
      <c r="C159" s="42">
        <v>1008.0658</v>
      </c>
      <c r="D159" s="42">
        <v>0.7</v>
      </c>
      <c r="E159" s="42">
        <v>0.7</v>
      </c>
    </row>
    <row r="160" spans="2:5">
      <c r="B160" s="41">
        <v>44418</v>
      </c>
      <c r="C160" s="42">
        <v>1008.0658</v>
      </c>
      <c r="D160" s="42">
        <v>0.71809999999999996</v>
      </c>
      <c r="E160" s="42">
        <v>0.71809999999999996</v>
      </c>
    </row>
    <row r="161" spans="2:5">
      <c r="B161" s="41">
        <v>44425</v>
      </c>
      <c r="C161" s="42">
        <v>1008.0658</v>
      </c>
      <c r="D161" s="42">
        <v>1.2419</v>
      </c>
      <c r="E161" s="42">
        <v>1.2419</v>
      </c>
    </row>
    <row r="162" spans="2:5">
      <c r="B162" s="41">
        <v>44432</v>
      </c>
      <c r="C162" s="42">
        <v>1008.0658</v>
      </c>
      <c r="D162" s="42">
        <v>0.84699999999999998</v>
      </c>
      <c r="E162" s="42">
        <v>0.84699999999999998</v>
      </c>
    </row>
    <row r="163" spans="2:5">
      <c r="B163" s="41">
        <v>44439</v>
      </c>
      <c r="C163" s="42">
        <v>1008.0658</v>
      </c>
      <c r="D163" s="42">
        <v>0.82689999999999997</v>
      </c>
      <c r="E163" s="42">
        <v>0.82689999999999997</v>
      </c>
    </row>
    <row r="164" spans="2:5">
      <c r="B164" s="41">
        <v>44446</v>
      </c>
      <c r="C164" s="42">
        <v>1008.0658</v>
      </c>
      <c r="D164" s="42">
        <v>0.88460000000000005</v>
      </c>
      <c r="E164" s="42">
        <v>0.88460000000000005</v>
      </c>
    </row>
    <row r="165" spans="2:5">
      <c r="B165" s="41">
        <v>44453</v>
      </c>
      <c r="C165" s="42">
        <v>1008.0658</v>
      </c>
      <c r="D165" s="42">
        <v>0.57469999999999999</v>
      </c>
      <c r="E165" s="42">
        <v>0.57469999999999999</v>
      </c>
    </row>
    <row r="166" spans="2:5">
      <c r="B166" s="41">
        <v>44460</v>
      </c>
      <c r="C166" s="42">
        <v>1008.0658</v>
      </c>
      <c r="D166" s="42">
        <v>0.58809999999999996</v>
      </c>
      <c r="E166" s="42">
        <v>0.58809999999999996</v>
      </c>
    </row>
    <row r="167" spans="2:5">
      <c r="B167" s="41">
        <v>44467</v>
      </c>
      <c r="C167" s="42">
        <v>1008.0658</v>
      </c>
      <c r="D167" s="42">
        <v>0.1076</v>
      </c>
      <c r="E167" s="42">
        <v>0.1076</v>
      </c>
    </row>
    <row r="168" spans="2:5">
      <c r="B168" s="41">
        <v>44474</v>
      </c>
      <c r="C168" s="42">
        <v>1008.0658</v>
      </c>
      <c r="D168" s="42">
        <v>0.34439999999999998</v>
      </c>
      <c r="E168" s="42">
        <v>0.34439999999999998</v>
      </c>
    </row>
    <row r="169" spans="2:5">
      <c r="B169" s="41">
        <v>44481</v>
      </c>
      <c r="C169" s="42">
        <v>1008.0658</v>
      </c>
      <c r="D169" s="42">
        <v>0.82289999999999996</v>
      </c>
      <c r="E169" s="42">
        <v>0.82289999999999996</v>
      </c>
    </row>
    <row r="170" spans="2:5">
      <c r="B170" s="41">
        <v>44489</v>
      </c>
      <c r="C170" s="42">
        <v>1008.0658</v>
      </c>
      <c r="D170" s="42">
        <v>0.55359999999999998</v>
      </c>
      <c r="E170" s="42">
        <v>0.55359999999999998</v>
      </c>
    </row>
    <row r="171" spans="2:5">
      <c r="B171" s="41">
        <v>44495</v>
      </c>
      <c r="C171" s="42">
        <v>1008.0658</v>
      </c>
      <c r="D171" s="42">
        <v>0.32179999999999997</v>
      </c>
      <c r="E171" s="42">
        <v>0.32179999999999997</v>
      </c>
    </row>
    <row r="172" spans="2:5">
      <c r="B172" s="41">
        <v>44502</v>
      </c>
      <c r="C172" s="42">
        <v>1008.0658</v>
      </c>
      <c r="D172" s="42">
        <v>0.27200000000000002</v>
      </c>
      <c r="E172" s="42">
        <v>0.27200000000000002</v>
      </c>
    </row>
    <row r="173" spans="2:5">
      <c r="B173" s="41">
        <v>44509</v>
      </c>
      <c r="C173" s="42">
        <v>1008.0658</v>
      </c>
      <c r="D173" s="42">
        <v>1.3373999999999999</v>
      </c>
      <c r="E173" s="42">
        <v>1.3373999999999999</v>
      </c>
    </row>
    <row r="174" spans="2:5">
      <c r="B174" s="41">
        <v>44516</v>
      </c>
      <c r="C174" s="42">
        <v>1008.0658</v>
      </c>
      <c r="D174" s="42">
        <v>0.64290000000000003</v>
      </c>
      <c r="E174" s="42">
        <v>0.64290000000000003</v>
      </c>
    </row>
    <row r="175" spans="2:5">
      <c r="B175" s="41">
        <v>44523</v>
      </c>
      <c r="C175" s="42">
        <v>1008.0658</v>
      </c>
      <c r="D175" s="42">
        <v>0.68389999999999995</v>
      </c>
      <c r="E175" s="42">
        <v>0.68389999999999995</v>
      </c>
    </row>
    <row r="176" spans="2:5">
      <c r="B176" s="41">
        <v>44530</v>
      </c>
      <c r="C176" s="42">
        <v>1008.0658</v>
      </c>
      <c r="D176" s="42">
        <v>0.71630000000000005</v>
      </c>
      <c r="E176" s="42">
        <v>0.71630000000000005</v>
      </c>
    </row>
    <row r="177" spans="2:5">
      <c r="B177" s="41">
        <v>44537</v>
      </c>
      <c r="C177" s="42">
        <v>1008.0658</v>
      </c>
      <c r="D177" s="42">
        <v>0.81200000000000006</v>
      </c>
      <c r="E177" s="42">
        <v>0.81200000000000006</v>
      </c>
    </row>
    <row r="178" spans="2:5">
      <c r="B178" s="41">
        <v>44544</v>
      </c>
      <c r="C178" s="42">
        <v>1008.0658</v>
      </c>
      <c r="D178" s="42">
        <v>0.77049999999999996</v>
      </c>
      <c r="E178" s="42">
        <v>0.77049999999999996</v>
      </c>
    </row>
    <row r="179" spans="2:5">
      <c r="B179" s="41">
        <v>44551</v>
      </c>
      <c r="C179" s="42">
        <v>1008.0658</v>
      </c>
      <c r="D179" s="42">
        <v>9.5399999999999999E-2</v>
      </c>
      <c r="E179" s="42">
        <v>9.5399999999999999E-2</v>
      </c>
    </row>
    <row r="180" spans="2:5">
      <c r="B180" s="41">
        <v>44558</v>
      </c>
      <c r="C180" s="42">
        <v>1008.0658</v>
      </c>
      <c r="D180" s="42">
        <v>0.85140000000000005</v>
      </c>
      <c r="E180" s="42">
        <v>0.85140000000000005</v>
      </c>
    </row>
    <row r="181" spans="2:5">
      <c r="B181" s="41">
        <v>44565</v>
      </c>
      <c r="C181" s="42">
        <v>1008.0658</v>
      </c>
      <c r="D181" s="42">
        <v>0.75290000000000001</v>
      </c>
      <c r="E181" s="42">
        <v>0.75290000000000001</v>
      </c>
    </row>
    <row r="182" spans="2:5">
      <c r="B182" s="41">
        <v>44572</v>
      </c>
      <c r="C182" s="42">
        <v>1008.0658</v>
      </c>
      <c r="D182" s="42">
        <v>0.89710000000000001</v>
      </c>
      <c r="E182" s="42">
        <v>0.89710000000000001</v>
      </c>
    </row>
    <row r="183" spans="2:5">
      <c r="B183" s="68">
        <v>44579</v>
      </c>
      <c r="C183" s="69">
        <v>1008.0658</v>
      </c>
      <c r="D183" s="69">
        <v>1.0421</v>
      </c>
      <c r="E183" s="69">
        <v>1.0421</v>
      </c>
    </row>
    <row r="184" spans="2:5">
      <c r="B184" s="68">
        <v>44586</v>
      </c>
      <c r="C184" s="69">
        <v>1008.0658</v>
      </c>
      <c r="D184" s="69">
        <v>0.63249999999999995</v>
      </c>
      <c r="E184" s="69">
        <v>0.63249999999999995</v>
      </c>
    </row>
    <row r="185" spans="2:5">
      <c r="B185" s="72"/>
      <c r="C185" s="44"/>
      <c r="D185" s="44"/>
      <c r="E185" s="44"/>
    </row>
    <row r="186" spans="2:5" ht="15.75">
      <c r="B186" s="372" t="s">
        <v>986</v>
      </c>
      <c r="C186" s="372"/>
      <c r="D186" s="372"/>
      <c r="E186" s="372"/>
    </row>
    <row r="187" spans="2:5" s="45" customFormat="1" ht="38.25">
      <c r="B187" s="37" t="s">
        <v>952</v>
      </c>
      <c r="C187" s="38" t="s">
        <v>953</v>
      </c>
      <c r="D187" s="39" t="s">
        <v>954</v>
      </c>
      <c r="E187" s="39" t="s">
        <v>955</v>
      </c>
    </row>
    <row r="188" spans="2:5">
      <c r="B188" s="41">
        <v>44411</v>
      </c>
      <c r="C188" s="42">
        <v>10.3758</v>
      </c>
      <c r="D188" s="42">
        <v>5.1000000000000004E-3</v>
      </c>
      <c r="E188" s="42">
        <v>5.1000000000000004E-3</v>
      </c>
    </row>
    <row r="189" spans="2:5">
      <c r="B189" s="41">
        <v>44418</v>
      </c>
      <c r="C189" s="42">
        <v>10.3758</v>
      </c>
      <c r="D189" s="42">
        <v>6.7999999999999996E-3</v>
      </c>
      <c r="E189" s="42">
        <v>6.7999999999999996E-3</v>
      </c>
    </row>
    <row r="190" spans="2:5">
      <c r="B190" s="41">
        <v>44425</v>
      </c>
      <c r="C190" s="42">
        <v>10.3758</v>
      </c>
      <c r="D190" s="42">
        <v>8.3999999999999995E-3</v>
      </c>
      <c r="E190" s="42">
        <v>8.3999999999999995E-3</v>
      </c>
    </row>
    <row r="191" spans="2:5">
      <c r="B191" s="41">
        <v>44432</v>
      </c>
      <c r="C191" s="42">
        <v>10.3758</v>
      </c>
      <c r="D191" s="42">
        <v>7.4000000000000003E-3</v>
      </c>
      <c r="E191" s="42">
        <v>7.4000000000000003E-3</v>
      </c>
    </row>
    <row r="192" spans="2:5">
      <c r="B192" s="41">
        <v>44439</v>
      </c>
      <c r="C192" s="42">
        <v>10.3758</v>
      </c>
      <c r="D192" s="42">
        <v>7.7000000000000002E-3</v>
      </c>
      <c r="E192" s="42">
        <v>7.7000000000000002E-3</v>
      </c>
    </row>
    <row r="193" spans="2:5">
      <c r="B193" s="41">
        <v>44446</v>
      </c>
      <c r="C193" s="42">
        <v>10.3758</v>
      </c>
      <c r="D193" s="42">
        <v>6.8999999999999999E-3</v>
      </c>
      <c r="E193" s="42">
        <v>6.8999999999999999E-3</v>
      </c>
    </row>
    <row r="194" spans="2:5">
      <c r="B194" s="41">
        <v>44453</v>
      </c>
      <c r="C194" s="42">
        <v>10.3758</v>
      </c>
      <c r="D194" s="42">
        <v>4.7999999999999996E-3</v>
      </c>
      <c r="E194" s="42">
        <v>4.7999999999999996E-3</v>
      </c>
    </row>
    <row r="195" spans="2:5">
      <c r="B195" s="41">
        <v>44460</v>
      </c>
      <c r="C195" s="42">
        <v>10.3758</v>
      </c>
      <c r="D195" s="42">
        <v>5.7000000000000002E-3</v>
      </c>
      <c r="E195" s="42">
        <v>5.7000000000000002E-3</v>
      </c>
    </row>
    <row r="196" spans="2:5">
      <c r="B196" s="41">
        <v>44467</v>
      </c>
      <c r="C196" s="42">
        <v>10.3758</v>
      </c>
      <c r="D196" s="42">
        <v>1.6999999999999999E-3</v>
      </c>
      <c r="E196" s="42">
        <v>1.6999999999999999E-3</v>
      </c>
    </row>
    <row r="197" spans="2:5">
      <c r="B197" s="41">
        <v>44474</v>
      </c>
      <c r="C197" s="42">
        <v>10.3758</v>
      </c>
      <c r="D197" s="42">
        <v>4.8999999999999998E-3</v>
      </c>
      <c r="E197" s="42">
        <v>4.8999999999999998E-3</v>
      </c>
    </row>
    <row r="198" spans="2:5">
      <c r="B198" s="41">
        <v>44481</v>
      </c>
      <c r="C198" s="42">
        <v>10.3758</v>
      </c>
      <c r="D198" s="42">
        <v>9.4999999999999998E-3</v>
      </c>
      <c r="E198" s="42">
        <v>9.4999999999999998E-3</v>
      </c>
    </row>
    <row r="199" spans="2:5">
      <c r="B199" s="41">
        <v>44489</v>
      </c>
      <c r="C199" s="42">
        <v>10.3758</v>
      </c>
      <c r="D199" s="42">
        <v>5.1999999999999998E-3</v>
      </c>
      <c r="E199" s="42">
        <v>5.1999999999999998E-3</v>
      </c>
    </row>
    <row r="200" spans="2:5">
      <c r="B200" s="41">
        <v>44495</v>
      </c>
      <c r="C200" s="42">
        <v>10.3758</v>
      </c>
      <c r="D200" s="42">
        <v>1.1000000000000001E-3</v>
      </c>
      <c r="E200" s="42">
        <v>1.1000000000000001E-3</v>
      </c>
    </row>
    <row r="201" spans="2:5">
      <c r="B201" s="41">
        <v>44502</v>
      </c>
      <c r="C201" s="42">
        <v>10.3758</v>
      </c>
      <c r="D201" s="42">
        <v>4.1000000000000003E-3</v>
      </c>
      <c r="E201" s="42">
        <v>4.1000000000000003E-3</v>
      </c>
    </row>
    <row r="202" spans="2:5">
      <c r="B202" s="41">
        <v>44509</v>
      </c>
      <c r="C202" s="42">
        <v>10.3758</v>
      </c>
      <c r="D202" s="42">
        <v>9.2999999999999992E-3</v>
      </c>
      <c r="E202" s="42">
        <v>9.2999999999999992E-3</v>
      </c>
    </row>
    <row r="203" spans="2:5">
      <c r="B203" s="41">
        <v>44516</v>
      </c>
      <c r="C203" s="42">
        <v>10.3758</v>
      </c>
      <c r="D203" s="42">
        <v>6.8999999999999999E-3</v>
      </c>
      <c r="E203" s="42">
        <v>6.8999999999999999E-3</v>
      </c>
    </row>
    <row r="204" spans="2:5">
      <c r="B204" s="41">
        <v>44523</v>
      </c>
      <c r="C204" s="42">
        <v>10.3758</v>
      </c>
      <c r="D204" s="42">
        <v>5.4999999999999997E-3</v>
      </c>
      <c r="E204" s="42">
        <v>5.4999999999999997E-3</v>
      </c>
    </row>
    <row r="205" spans="2:5">
      <c r="B205" s="41">
        <v>44530</v>
      </c>
      <c r="C205" s="42">
        <v>10.3758</v>
      </c>
      <c r="D205" s="42">
        <v>6.1000000000000004E-3</v>
      </c>
      <c r="E205" s="42">
        <v>6.1000000000000004E-3</v>
      </c>
    </row>
    <row r="206" spans="2:5">
      <c r="B206" s="41">
        <v>44537</v>
      </c>
      <c r="C206" s="42">
        <v>10.3758</v>
      </c>
      <c r="D206" s="42">
        <v>6.3E-3</v>
      </c>
      <c r="E206" s="42">
        <v>6.3E-3</v>
      </c>
    </row>
    <row r="207" spans="2:5">
      <c r="B207" s="41">
        <v>44544</v>
      </c>
      <c r="C207" s="42">
        <v>10.3758</v>
      </c>
      <c r="D207" s="42">
        <v>6.8999999999999999E-3</v>
      </c>
      <c r="E207" s="42">
        <v>6.8999999999999999E-3</v>
      </c>
    </row>
    <row r="208" spans="2:5">
      <c r="B208" s="41">
        <v>44551</v>
      </c>
      <c r="C208" s="42">
        <v>10.3758</v>
      </c>
      <c r="D208" s="42">
        <v>3.3E-3</v>
      </c>
      <c r="E208" s="42">
        <v>3.3E-3</v>
      </c>
    </row>
    <row r="209" spans="2:5">
      <c r="B209" s="41">
        <v>44558</v>
      </c>
      <c r="C209" s="42">
        <v>10.3758</v>
      </c>
      <c r="D209" s="42">
        <v>6.8999999999999999E-3</v>
      </c>
      <c r="E209" s="42">
        <v>6.8999999999999999E-3</v>
      </c>
    </row>
    <row r="210" spans="2:5">
      <c r="B210" s="41">
        <v>44565</v>
      </c>
      <c r="C210" s="42">
        <v>10.3758</v>
      </c>
      <c r="D210" s="42">
        <v>7.7000000000000002E-3</v>
      </c>
      <c r="E210" s="42">
        <v>7.7000000000000002E-3</v>
      </c>
    </row>
    <row r="211" spans="2:5">
      <c r="B211" s="41">
        <v>44572</v>
      </c>
      <c r="C211" s="42">
        <v>10.3758</v>
      </c>
      <c r="D211" s="42">
        <v>8.9999999999999993E-3</v>
      </c>
      <c r="E211" s="42">
        <v>8.9999999999999993E-3</v>
      </c>
    </row>
    <row r="212" spans="2:5">
      <c r="B212" s="68">
        <v>44579</v>
      </c>
      <c r="C212" s="69">
        <v>10.3758</v>
      </c>
      <c r="D212" s="69">
        <v>8.2000000000000007E-3</v>
      </c>
      <c r="E212" s="69">
        <v>8.2000000000000007E-3</v>
      </c>
    </row>
    <row r="213" spans="2:5">
      <c r="B213" s="68">
        <v>44586</v>
      </c>
      <c r="C213" s="69">
        <v>10.3758</v>
      </c>
      <c r="D213" s="69">
        <v>4.3E-3</v>
      </c>
      <c r="E213" s="69">
        <v>4.3E-3</v>
      </c>
    </row>
    <row r="214" spans="2:5">
      <c r="B214" s="43"/>
      <c r="C214" s="44"/>
      <c r="D214" s="44"/>
      <c r="E214" s="44"/>
    </row>
    <row r="215" spans="2:5" ht="15.75">
      <c r="B215" s="372" t="s">
        <v>987</v>
      </c>
      <c r="C215" s="372"/>
      <c r="D215" s="372"/>
      <c r="E215" s="372"/>
    </row>
    <row r="216" spans="2:5" s="45" customFormat="1" ht="38.25">
      <c r="B216" s="37" t="s">
        <v>952</v>
      </c>
      <c r="C216" s="38" t="s">
        <v>953</v>
      </c>
      <c r="D216" s="39" t="s">
        <v>954</v>
      </c>
      <c r="E216" s="39" t="s">
        <v>955</v>
      </c>
    </row>
    <row r="217" spans="2:5">
      <c r="B217" s="41">
        <v>44411</v>
      </c>
      <c r="C217" s="42">
        <v>10.4023</v>
      </c>
      <c r="D217" s="42">
        <v>6.6E-3</v>
      </c>
      <c r="E217" s="42">
        <v>6.6E-3</v>
      </c>
    </row>
    <row r="218" spans="2:5">
      <c r="B218" s="41">
        <v>44418</v>
      </c>
      <c r="C218" s="42">
        <v>10.4023</v>
      </c>
      <c r="D218" s="42">
        <v>8.3000000000000001E-3</v>
      </c>
      <c r="E218" s="42">
        <v>8.3000000000000001E-3</v>
      </c>
    </row>
    <row r="219" spans="2:5">
      <c r="B219" s="41">
        <v>44425</v>
      </c>
      <c r="C219" s="42">
        <v>10.4023</v>
      </c>
      <c r="D219" s="42">
        <v>1.06E-2</v>
      </c>
      <c r="E219" s="42">
        <v>1.06E-2</v>
      </c>
    </row>
    <row r="220" spans="2:5">
      <c r="B220" s="41">
        <v>44432</v>
      </c>
      <c r="C220" s="42">
        <v>10.4023</v>
      </c>
      <c r="D220" s="42">
        <v>9.2999999999999992E-3</v>
      </c>
      <c r="E220" s="42">
        <v>9.2999999999999992E-3</v>
      </c>
    </row>
    <row r="221" spans="2:5">
      <c r="B221" s="41">
        <v>44439</v>
      </c>
      <c r="C221" s="42">
        <v>10.4023</v>
      </c>
      <c r="D221" s="42">
        <v>9.1999999999999998E-3</v>
      </c>
      <c r="E221" s="42">
        <v>9.1999999999999998E-3</v>
      </c>
    </row>
    <row r="222" spans="2:5">
      <c r="B222" s="41">
        <v>44446</v>
      </c>
      <c r="C222" s="42">
        <v>10.4023</v>
      </c>
      <c r="D222" s="42">
        <v>8.3999999999999995E-3</v>
      </c>
      <c r="E222" s="42">
        <v>8.3999999999999995E-3</v>
      </c>
    </row>
    <row r="223" spans="2:5">
      <c r="B223" s="41">
        <v>44453</v>
      </c>
      <c r="C223" s="42">
        <v>10.4023</v>
      </c>
      <c r="D223" s="42">
        <v>6.3E-3</v>
      </c>
      <c r="E223" s="42">
        <v>6.3E-3</v>
      </c>
    </row>
    <row r="224" spans="2:5">
      <c r="B224" s="41">
        <v>44460</v>
      </c>
      <c r="C224" s="42">
        <v>10.4023</v>
      </c>
      <c r="D224" s="42">
        <v>7.6E-3</v>
      </c>
      <c r="E224" s="42">
        <v>7.6E-3</v>
      </c>
    </row>
    <row r="225" spans="2:5">
      <c r="B225" s="41">
        <v>44467</v>
      </c>
      <c r="C225" s="42">
        <v>10.4023</v>
      </c>
      <c r="D225" s="42">
        <v>3.8E-3</v>
      </c>
      <c r="E225" s="42">
        <v>3.8E-3</v>
      </c>
    </row>
    <row r="226" spans="2:5">
      <c r="B226" s="41">
        <v>44474</v>
      </c>
      <c r="C226" s="42">
        <v>10.4023</v>
      </c>
      <c r="D226" s="42">
        <v>6.3E-3</v>
      </c>
      <c r="E226" s="42">
        <v>6.3E-3</v>
      </c>
    </row>
    <row r="227" spans="2:5">
      <c r="B227" s="41">
        <v>44481</v>
      </c>
      <c r="C227" s="42">
        <v>10.4023</v>
      </c>
      <c r="D227" s="42">
        <v>1.11E-2</v>
      </c>
      <c r="E227" s="42">
        <v>1.11E-2</v>
      </c>
    </row>
    <row r="228" spans="2:5">
      <c r="B228" s="41">
        <v>44489</v>
      </c>
      <c r="C228" s="42">
        <v>10.4023</v>
      </c>
      <c r="D228" s="42">
        <v>6.8999999999999999E-3</v>
      </c>
      <c r="E228" s="42">
        <v>6.8999999999999999E-3</v>
      </c>
    </row>
    <row r="229" spans="2:5">
      <c r="B229" s="41">
        <v>44495</v>
      </c>
      <c r="C229" s="42">
        <v>10.4023</v>
      </c>
      <c r="D229" s="42">
        <v>2.3E-3</v>
      </c>
      <c r="E229" s="42">
        <v>2.3E-3</v>
      </c>
    </row>
    <row r="230" spans="2:5">
      <c r="B230" s="41">
        <v>44502</v>
      </c>
      <c r="C230" s="42">
        <v>10.4023</v>
      </c>
      <c r="D230" s="42">
        <v>5.5999999999999999E-3</v>
      </c>
      <c r="E230" s="42">
        <v>5.5999999999999999E-3</v>
      </c>
    </row>
    <row r="231" spans="2:5">
      <c r="B231" s="41">
        <v>44509</v>
      </c>
      <c r="C231" s="42">
        <v>10.4023</v>
      </c>
      <c r="D231" s="42">
        <v>1.0500000000000001E-2</v>
      </c>
      <c r="E231" s="42">
        <v>1.0500000000000001E-2</v>
      </c>
    </row>
    <row r="232" spans="2:5">
      <c r="B232" s="41">
        <v>44516</v>
      </c>
      <c r="C232" s="42">
        <v>10.4023</v>
      </c>
      <c r="D232" s="42">
        <v>8.3999999999999995E-3</v>
      </c>
      <c r="E232" s="42">
        <v>8.3999999999999995E-3</v>
      </c>
    </row>
    <row r="233" spans="2:5">
      <c r="B233" s="41">
        <v>44523</v>
      </c>
      <c r="C233" s="42">
        <v>10.4023</v>
      </c>
      <c r="D233" s="42">
        <v>6.8999999999999999E-3</v>
      </c>
      <c r="E233" s="42">
        <v>6.8999999999999999E-3</v>
      </c>
    </row>
    <row r="234" spans="2:5">
      <c r="B234" s="41">
        <v>44530</v>
      </c>
      <c r="C234" s="42">
        <v>10.4023</v>
      </c>
      <c r="D234" s="42">
        <v>7.6E-3</v>
      </c>
      <c r="E234" s="42">
        <v>7.6E-3</v>
      </c>
    </row>
    <row r="235" spans="2:5">
      <c r="B235" s="41">
        <v>44537</v>
      </c>
      <c r="C235" s="42">
        <v>10.4023</v>
      </c>
      <c r="D235" s="42">
        <v>7.7999999999999996E-3</v>
      </c>
      <c r="E235" s="42">
        <v>7.7999999999999996E-3</v>
      </c>
    </row>
    <row r="236" spans="2:5">
      <c r="B236" s="41">
        <v>44544</v>
      </c>
      <c r="C236" s="42">
        <v>10.4023</v>
      </c>
      <c r="D236" s="42">
        <v>8.2000000000000007E-3</v>
      </c>
      <c r="E236" s="42">
        <v>8.2000000000000007E-3</v>
      </c>
    </row>
    <row r="237" spans="2:5">
      <c r="B237" s="41">
        <v>44551</v>
      </c>
      <c r="C237" s="42">
        <v>10.4023</v>
      </c>
      <c r="D237" s="42">
        <v>4.8999999999999998E-3</v>
      </c>
      <c r="E237" s="42">
        <v>4.8999999999999998E-3</v>
      </c>
    </row>
    <row r="238" spans="2:5">
      <c r="B238" s="41">
        <v>44558</v>
      </c>
      <c r="C238" s="42">
        <v>10.4023</v>
      </c>
      <c r="D238" s="42">
        <v>8.5000000000000006E-3</v>
      </c>
      <c r="E238" s="42">
        <v>8.5000000000000006E-3</v>
      </c>
    </row>
    <row r="239" spans="2:5">
      <c r="B239" s="41">
        <v>44565</v>
      </c>
      <c r="C239" s="42">
        <v>10.4023</v>
      </c>
      <c r="D239" s="42">
        <v>9.1999999999999998E-3</v>
      </c>
      <c r="E239" s="42">
        <v>9.1999999999999998E-3</v>
      </c>
    </row>
    <row r="240" spans="2:5">
      <c r="B240" s="41">
        <v>44572</v>
      </c>
      <c r="C240" s="42">
        <v>10.4023</v>
      </c>
      <c r="D240" s="42">
        <v>1.0500000000000001E-2</v>
      </c>
      <c r="E240" s="42">
        <v>1.0500000000000001E-2</v>
      </c>
    </row>
    <row r="241" spans="1:256">
      <c r="B241" s="68">
        <v>44579</v>
      </c>
      <c r="C241" s="69">
        <v>10.4023</v>
      </c>
      <c r="D241" s="69">
        <v>9.7000000000000003E-3</v>
      </c>
      <c r="E241" s="69">
        <v>9.7000000000000003E-3</v>
      </c>
    </row>
    <row r="242" spans="1:256">
      <c r="B242" s="68">
        <v>44586</v>
      </c>
      <c r="C242" s="69">
        <v>10.4023</v>
      </c>
      <c r="D242" s="69">
        <v>6.0000000000000001E-3</v>
      </c>
      <c r="E242" s="69">
        <v>6.0000000000000001E-3</v>
      </c>
    </row>
    <row r="244" spans="1:256" ht="18.75">
      <c r="A244" s="73"/>
      <c r="B244" s="74" t="s">
        <v>988</v>
      </c>
      <c r="C244" s="373" t="s">
        <v>989</v>
      </c>
      <c r="D244" s="373"/>
      <c r="E244" s="373"/>
      <c r="F244" s="73"/>
      <c r="G244" s="73"/>
      <c r="H244" s="73"/>
      <c r="I244" s="73"/>
      <c r="J244" s="73"/>
      <c r="K244" s="73"/>
      <c r="L244" s="73"/>
      <c r="M244" s="73"/>
      <c r="N244" s="73"/>
      <c r="O244" s="73"/>
      <c r="P244" s="73"/>
      <c r="Q244" s="73"/>
      <c r="R244" s="73"/>
      <c r="S244" s="73"/>
      <c r="T244" s="73"/>
      <c r="U244" s="73"/>
      <c r="V244" s="73"/>
      <c r="W244" s="73"/>
      <c r="X244" s="73"/>
      <c r="Y244" s="73"/>
      <c r="Z244" s="73"/>
      <c r="AA244" s="73"/>
      <c r="AB244" s="73"/>
      <c r="AC244" s="73"/>
      <c r="AD244" s="73"/>
      <c r="AE244" s="73"/>
      <c r="AF244" s="73"/>
      <c r="AG244" s="73"/>
      <c r="AH244" s="73"/>
      <c r="AI244" s="73"/>
      <c r="AJ244" s="73"/>
      <c r="AK244" s="73"/>
      <c r="AL244" s="73"/>
      <c r="AM244" s="73"/>
      <c r="AN244" s="73"/>
      <c r="AO244" s="73"/>
      <c r="AP244" s="73"/>
      <c r="AQ244" s="73"/>
      <c r="AR244" s="73"/>
      <c r="AS244" s="73"/>
      <c r="AT244" s="73"/>
      <c r="AU244" s="73"/>
      <c r="AV244" s="73"/>
      <c r="AW244" s="73"/>
      <c r="AX244" s="73"/>
      <c r="AY244" s="73"/>
      <c r="AZ244" s="73"/>
      <c r="BA244" s="73"/>
      <c r="BB244" s="73"/>
      <c r="BC244" s="73"/>
      <c r="BD244" s="73"/>
      <c r="BE244" s="73"/>
      <c r="BF244" s="73"/>
      <c r="BG244" s="73"/>
      <c r="BH244" s="73"/>
      <c r="BI244" s="73"/>
      <c r="BJ244" s="73"/>
      <c r="BK244" s="73"/>
      <c r="BL244" s="73"/>
      <c r="BM244" s="73"/>
      <c r="BN244" s="73"/>
      <c r="BO244" s="73"/>
      <c r="BP244" s="73"/>
      <c r="BQ244" s="73"/>
      <c r="BR244" s="73"/>
      <c r="BS244" s="73"/>
      <c r="BT244" s="73"/>
      <c r="BU244" s="73"/>
      <c r="BV244" s="73"/>
      <c r="BW244" s="73"/>
      <c r="BX244" s="73"/>
      <c r="BY244" s="73"/>
      <c r="BZ244" s="73"/>
      <c r="CA244" s="73"/>
      <c r="CB244" s="73"/>
      <c r="CC244" s="73"/>
      <c r="CD244" s="73"/>
      <c r="CE244" s="73"/>
      <c r="CF244" s="73"/>
      <c r="CG244" s="73"/>
      <c r="CH244" s="73"/>
      <c r="CI244" s="73"/>
      <c r="CJ244" s="73"/>
      <c r="CK244" s="73"/>
      <c r="CL244" s="73"/>
      <c r="CM244" s="73"/>
      <c r="CN244" s="73"/>
      <c r="CO244" s="73"/>
      <c r="CP244" s="73"/>
      <c r="CQ244" s="73"/>
      <c r="CR244" s="73"/>
      <c r="CS244" s="73"/>
      <c r="CT244" s="73"/>
      <c r="CU244" s="73"/>
      <c r="CV244" s="73"/>
      <c r="CW244" s="73"/>
      <c r="CX244" s="73"/>
      <c r="CY244" s="73"/>
      <c r="CZ244" s="73"/>
      <c r="DA244" s="73"/>
      <c r="DB244" s="73"/>
      <c r="DC244" s="73"/>
      <c r="DD244" s="73"/>
      <c r="DE244" s="73"/>
      <c r="DF244" s="73"/>
      <c r="DG244" s="73"/>
      <c r="DH244" s="73"/>
      <c r="DI244" s="73"/>
      <c r="DJ244" s="73"/>
      <c r="DK244" s="73"/>
      <c r="DL244" s="73"/>
      <c r="DM244" s="73"/>
      <c r="DN244" s="73"/>
      <c r="DO244" s="73"/>
      <c r="DP244" s="73"/>
      <c r="DQ244" s="73"/>
      <c r="DR244" s="73"/>
      <c r="DS244" s="73"/>
      <c r="DT244" s="73"/>
      <c r="DU244" s="73"/>
      <c r="DV244" s="73"/>
      <c r="DW244" s="73"/>
      <c r="DX244" s="73"/>
      <c r="DY244" s="73"/>
      <c r="DZ244" s="73"/>
      <c r="EA244" s="73"/>
      <c r="EB244" s="73"/>
      <c r="EC244" s="73"/>
      <c r="ED244" s="73"/>
      <c r="EE244" s="73"/>
      <c r="EF244" s="73"/>
      <c r="EG244" s="73"/>
      <c r="EH244" s="73"/>
      <c r="EI244" s="73"/>
      <c r="EJ244" s="73"/>
      <c r="EK244" s="73"/>
      <c r="EL244" s="73"/>
      <c r="EM244" s="73"/>
      <c r="EN244" s="73"/>
      <c r="EO244" s="73"/>
      <c r="EP244" s="73"/>
      <c r="EQ244" s="73"/>
      <c r="ER244" s="73"/>
      <c r="ES244" s="73"/>
      <c r="ET244" s="73"/>
      <c r="EU244" s="73"/>
      <c r="EV244" s="73"/>
      <c r="EW244" s="73"/>
      <c r="EX244" s="73"/>
      <c r="EY244" s="73"/>
      <c r="EZ244" s="73"/>
      <c r="FA244" s="73"/>
      <c r="FB244" s="73"/>
      <c r="FC244" s="73"/>
      <c r="FD244" s="73"/>
      <c r="FE244" s="73"/>
      <c r="FF244" s="73"/>
      <c r="FG244" s="73"/>
      <c r="FH244" s="73"/>
      <c r="FI244" s="73"/>
      <c r="FJ244" s="73"/>
      <c r="FK244" s="73"/>
      <c r="FL244" s="73"/>
      <c r="FM244" s="73"/>
      <c r="FN244" s="73"/>
      <c r="FO244" s="73"/>
      <c r="FP244" s="73"/>
      <c r="FQ244" s="73"/>
      <c r="FR244" s="73"/>
      <c r="FS244" s="73"/>
      <c r="FT244" s="73"/>
      <c r="FU244" s="73"/>
      <c r="FV244" s="73"/>
      <c r="FW244" s="73"/>
      <c r="FX244" s="73"/>
      <c r="FY244" s="73"/>
      <c r="FZ244" s="73"/>
      <c r="GA244" s="73"/>
      <c r="GB244" s="73"/>
      <c r="GC244" s="73"/>
      <c r="GD244" s="73"/>
      <c r="GE244" s="73"/>
      <c r="GF244" s="73"/>
      <c r="GG244" s="73"/>
      <c r="GH244" s="73"/>
      <c r="GI244" s="73"/>
      <c r="GJ244" s="73"/>
      <c r="GK244" s="73"/>
      <c r="GL244" s="73"/>
      <c r="GM244" s="73"/>
      <c r="GN244" s="73"/>
      <c r="GO244" s="73"/>
      <c r="GP244" s="73"/>
      <c r="GQ244" s="73"/>
      <c r="GR244" s="73"/>
      <c r="GS244" s="73"/>
      <c r="GT244" s="73"/>
      <c r="GU244" s="73"/>
      <c r="GV244" s="73"/>
      <c r="GW244" s="73"/>
      <c r="GX244" s="73"/>
      <c r="GY244" s="73"/>
      <c r="GZ244" s="73"/>
      <c r="HA244" s="73"/>
      <c r="HB244" s="73"/>
      <c r="HC244" s="73"/>
      <c r="HD244" s="73"/>
      <c r="HE244" s="73"/>
      <c r="HF244" s="73"/>
      <c r="HG244" s="73"/>
      <c r="HH244" s="73"/>
      <c r="HI244" s="73"/>
      <c r="HJ244" s="73"/>
      <c r="HK244" s="73"/>
      <c r="HL244" s="73"/>
      <c r="HM244" s="73"/>
      <c r="HN244" s="73"/>
      <c r="HO244" s="73"/>
      <c r="HP244" s="73"/>
      <c r="HQ244" s="73"/>
      <c r="HR244" s="73"/>
      <c r="HS244" s="73"/>
      <c r="HT244" s="73"/>
      <c r="HU244" s="73"/>
      <c r="HV244" s="73"/>
      <c r="HW244" s="73"/>
      <c r="HX244" s="73"/>
      <c r="HY244" s="73"/>
      <c r="HZ244" s="73"/>
      <c r="IA244" s="73"/>
      <c r="IB244" s="73"/>
      <c r="IC244" s="73"/>
      <c r="ID244" s="73"/>
      <c r="IE244" s="73"/>
      <c r="IF244" s="73"/>
      <c r="IG244" s="73"/>
      <c r="IH244" s="73"/>
      <c r="II244" s="73"/>
      <c r="IJ244" s="73"/>
      <c r="IK244" s="73"/>
      <c r="IL244" s="73"/>
      <c r="IM244" s="73"/>
      <c r="IN244" s="73"/>
      <c r="IO244" s="73"/>
      <c r="IP244" s="73"/>
      <c r="IQ244" s="73"/>
      <c r="IR244" s="73"/>
      <c r="IS244" s="73"/>
      <c r="IT244" s="73"/>
      <c r="IU244" s="73"/>
      <c r="IV244" s="73"/>
    </row>
  </sheetData>
  <mergeCells count="21">
    <mergeCell ref="B83:E83"/>
    <mergeCell ref="B1:E1"/>
    <mergeCell ref="B6:E6"/>
    <mergeCell ref="B11:E11"/>
    <mergeCell ref="B15:E15"/>
    <mergeCell ref="B20:E20"/>
    <mergeCell ref="B29:E29"/>
    <mergeCell ref="B38:E38"/>
    <mergeCell ref="B47:E47"/>
    <mergeCell ref="B56:E56"/>
    <mergeCell ref="B65:E65"/>
    <mergeCell ref="B74:E74"/>
    <mergeCell ref="B186:E186"/>
    <mergeCell ref="B215:E215"/>
    <mergeCell ref="C244:E244"/>
    <mergeCell ref="B92:E92"/>
    <mergeCell ref="B101:E101"/>
    <mergeCell ref="B110:E110"/>
    <mergeCell ref="B119:E119"/>
    <mergeCell ref="B128:E128"/>
    <mergeCell ref="B157:E157"/>
  </mergeCells>
  <hyperlinks>
    <hyperlink ref="A1" location="Index!A1" display="Index" xr:uid="{A75B1AC6-4BB4-4DA9-8112-2832E9E42A2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13"/>
  <sheetViews>
    <sheetView workbookViewId="0">
      <selection activeCell="B1" sqref="B1:E1"/>
    </sheetView>
  </sheetViews>
  <sheetFormatPr defaultRowHeight="12.75"/>
  <cols>
    <col min="1" max="1" width="5.42578125" style="22" bestFit="1" customWidth="1"/>
    <col min="2" max="2" width="101.42578125" style="22" bestFit="1" customWidth="1"/>
    <col min="3" max="3" width="25.7109375" style="23" customWidth="1"/>
    <col min="4" max="4" width="25.7109375" style="22" customWidth="1"/>
    <col min="5" max="5" width="14.28515625" style="22" bestFit="1" customWidth="1"/>
    <col min="6" max="6" width="12.140625" style="24" bestFit="1" customWidth="1"/>
    <col min="7" max="7" width="18.140625" style="24" bestFit="1" customWidth="1"/>
    <col min="8" max="8" width="9.140625" style="24" bestFit="1"/>
    <col min="9" max="9" width="1.7109375" style="22" customWidth="1"/>
    <col min="10" max="10" width="9.140625" style="22"/>
    <col min="11" max="11" width="10.5703125" style="22" bestFit="1" customWidth="1"/>
    <col min="12" max="16384" width="9.140625" style="22"/>
  </cols>
  <sheetData>
    <row r="1" spans="1:12" s="1" customFormat="1">
      <c r="A1" s="3" t="s">
        <v>243</v>
      </c>
      <c r="B1" s="374" t="s">
        <v>276</v>
      </c>
      <c r="C1" s="374"/>
      <c r="D1" s="374"/>
      <c r="E1" s="374"/>
      <c r="F1" s="4"/>
      <c r="G1" s="4"/>
      <c r="H1" s="4"/>
    </row>
    <row r="2" spans="1:12" s="1" customFormat="1" ht="13.5" thickBot="1">
      <c r="C2" s="5"/>
      <c r="F2" s="4"/>
      <c r="G2" s="4"/>
      <c r="H2" s="4"/>
    </row>
    <row r="3" spans="1:12" s="12" customFormat="1" ht="15">
      <c r="B3" s="75" t="s">
        <v>990</v>
      </c>
      <c r="C3" s="375"/>
      <c r="D3" s="378"/>
      <c r="F3" s="21"/>
      <c r="G3" s="21"/>
      <c r="H3" s="21"/>
      <c r="K3" s="16"/>
      <c r="L3" s="16"/>
    </row>
    <row r="4" spans="1:12" s="12" customFormat="1" ht="15">
      <c r="B4" s="76" t="s">
        <v>991</v>
      </c>
      <c r="C4" s="376"/>
      <c r="D4" s="379"/>
      <c r="F4" s="21"/>
      <c r="G4" s="21"/>
      <c r="H4" s="21"/>
      <c r="K4" s="16"/>
      <c r="L4" s="16"/>
    </row>
    <row r="5" spans="1:12" s="12" customFormat="1" ht="15">
      <c r="B5" s="77" t="s">
        <v>992</v>
      </c>
      <c r="C5" s="376"/>
      <c r="D5" s="379"/>
      <c r="F5" s="21"/>
      <c r="G5" s="21"/>
      <c r="H5" s="21"/>
      <c r="K5" s="16"/>
      <c r="L5" s="16"/>
    </row>
    <row r="6" spans="1:12" s="12" customFormat="1" ht="15">
      <c r="B6" s="77" t="s">
        <v>993</v>
      </c>
      <c r="C6" s="376"/>
      <c r="D6" s="379"/>
      <c r="F6" s="21"/>
      <c r="G6" s="21"/>
      <c r="H6" s="21"/>
      <c r="K6" s="16"/>
      <c r="L6" s="16"/>
    </row>
    <row r="7" spans="1:12" s="12" customFormat="1" ht="30.75" thickBot="1">
      <c r="B7" s="78" t="s">
        <v>994</v>
      </c>
      <c r="C7" s="377"/>
      <c r="D7" s="380"/>
      <c r="F7" s="21"/>
      <c r="G7" s="21"/>
      <c r="H7" s="21"/>
      <c r="K7" s="16"/>
      <c r="L7" s="16"/>
    </row>
    <row r="8" spans="1:12" s="12" customFormat="1">
      <c r="C8" s="14" t="s">
        <v>995</v>
      </c>
      <c r="D8" s="14" t="s">
        <v>996</v>
      </c>
      <c r="F8" s="21"/>
      <c r="G8" s="21"/>
      <c r="H8" s="21"/>
    </row>
    <row r="11" spans="1:12">
      <c r="B11" s="22" t="s">
        <v>338</v>
      </c>
    </row>
    <row r="13" spans="1:12">
      <c r="B13" s="223" t="s">
        <v>339</v>
      </c>
      <c r="C13" s="224" t="s">
        <v>340</v>
      </c>
      <c r="D13" s="223" t="s">
        <v>375</v>
      </c>
      <c r="E13" s="223" t="s">
        <v>342</v>
      </c>
      <c r="F13" s="26" t="s">
        <v>343</v>
      </c>
      <c r="G13" s="26" t="s">
        <v>344</v>
      </c>
      <c r="H13" s="26" t="s">
        <v>345</v>
      </c>
      <c r="I13" s="220" t="s">
        <v>376</v>
      </c>
    </row>
    <row r="14" spans="1:12">
      <c r="B14" s="220" t="s">
        <v>377</v>
      </c>
    </row>
    <row r="15" spans="1:12">
      <c r="B15" s="220" t="s">
        <v>347</v>
      </c>
    </row>
    <row r="16" spans="1:12">
      <c r="B16" s="22" t="s">
        <v>1087</v>
      </c>
      <c r="C16" s="229" t="s">
        <v>378</v>
      </c>
      <c r="D16" s="22" t="s">
        <v>390</v>
      </c>
      <c r="E16" s="22" t="s">
        <v>391</v>
      </c>
      <c r="F16" s="24">
        <v>1191000</v>
      </c>
      <c r="G16" s="24">
        <v>30025.11</v>
      </c>
      <c r="H16" s="24">
        <v>2.68</v>
      </c>
    </row>
    <row r="17" spans="2:8">
      <c r="B17" s="22" t="s">
        <v>1088</v>
      </c>
      <c r="C17" s="229" t="s">
        <v>378</v>
      </c>
      <c r="D17" s="22" t="s">
        <v>383</v>
      </c>
      <c r="E17" s="22" t="s">
        <v>516</v>
      </c>
      <c r="F17" s="24">
        <v>2723000</v>
      </c>
      <c r="G17" s="24">
        <v>29936.66</v>
      </c>
      <c r="H17" s="24">
        <v>2.67</v>
      </c>
    </row>
    <row r="18" spans="2:8">
      <c r="B18" s="22" t="s">
        <v>1089</v>
      </c>
      <c r="C18" s="229" t="s">
        <v>378</v>
      </c>
      <c r="D18" s="22" t="s">
        <v>381</v>
      </c>
      <c r="E18" s="22" t="s">
        <v>382</v>
      </c>
      <c r="F18" s="24">
        <v>1151000</v>
      </c>
      <c r="G18" s="24">
        <v>27469.77</v>
      </c>
      <c r="H18" s="24">
        <v>2.4500000000000002</v>
      </c>
    </row>
    <row r="19" spans="2:8">
      <c r="B19" s="22" t="s">
        <v>1090</v>
      </c>
      <c r="C19" s="229" t="s">
        <v>378</v>
      </c>
      <c r="D19" s="22" t="s">
        <v>396</v>
      </c>
      <c r="E19" s="22" t="s">
        <v>397</v>
      </c>
      <c r="F19" s="24">
        <v>12451200</v>
      </c>
      <c r="G19" s="24">
        <v>27417.54</v>
      </c>
      <c r="H19" s="24">
        <v>2.4500000000000002</v>
      </c>
    </row>
    <row r="20" spans="2:8">
      <c r="B20" s="22" t="s">
        <v>1091</v>
      </c>
      <c r="C20" s="229" t="s">
        <v>378</v>
      </c>
      <c r="D20" s="22" t="s">
        <v>589</v>
      </c>
      <c r="E20" s="22" t="s">
        <v>590</v>
      </c>
      <c r="F20" s="24">
        <v>2246125</v>
      </c>
      <c r="G20" s="24">
        <v>24382.81</v>
      </c>
      <c r="H20" s="24">
        <v>2.1800000000000002</v>
      </c>
    </row>
    <row r="21" spans="2:8">
      <c r="B21" s="22" t="s">
        <v>1092</v>
      </c>
      <c r="C21" s="229" t="s">
        <v>378</v>
      </c>
      <c r="D21" s="22" t="s">
        <v>379</v>
      </c>
      <c r="E21" s="22" t="s">
        <v>394</v>
      </c>
      <c r="F21" s="24">
        <v>2419200</v>
      </c>
      <c r="G21" s="24">
        <v>18701.63</v>
      </c>
      <c r="H21" s="24">
        <v>1.67</v>
      </c>
    </row>
    <row r="22" spans="2:8">
      <c r="B22" s="22" t="s">
        <v>1093</v>
      </c>
      <c r="C22" s="229" t="s">
        <v>378</v>
      </c>
      <c r="D22" s="22" t="s">
        <v>383</v>
      </c>
      <c r="E22" s="22" t="s">
        <v>386</v>
      </c>
      <c r="F22" s="24">
        <v>471000</v>
      </c>
      <c r="G22" s="24">
        <v>17597.740000000002</v>
      </c>
      <c r="H22" s="24">
        <v>1.57</v>
      </c>
    </row>
    <row r="23" spans="2:8">
      <c r="B23" s="22" t="s">
        <v>1094</v>
      </c>
      <c r="C23" s="229" t="s">
        <v>378</v>
      </c>
      <c r="D23" s="22" t="s">
        <v>434</v>
      </c>
      <c r="E23" s="22" t="s">
        <v>662</v>
      </c>
      <c r="F23" s="24">
        <v>2401250</v>
      </c>
      <c r="G23" s="24">
        <v>17200.150000000001</v>
      </c>
      <c r="H23" s="24">
        <v>1.54</v>
      </c>
    </row>
    <row r="24" spans="2:8">
      <c r="B24" s="22" t="s">
        <v>1095</v>
      </c>
      <c r="C24" s="229" t="s">
        <v>378</v>
      </c>
      <c r="D24" s="22" t="s">
        <v>396</v>
      </c>
      <c r="E24" s="22" t="s">
        <v>402</v>
      </c>
      <c r="F24" s="24">
        <v>751200</v>
      </c>
      <c r="G24" s="24">
        <v>17080.41</v>
      </c>
      <c r="H24" s="24">
        <v>1.53</v>
      </c>
    </row>
    <row r="25" spans="2:8">
      <c r="B25" s="22" t="s">
        <v>1096</v>
      </c>
      <c r="C25" s="229" t="s">
        <v>378</v>
      </c>
      <c r="D25" s="22" t="s">
        <v>473</v>
      </c>
      <c r="E25" s="22" t="s">
        <v>533</v>
      </c>
      <c r="F25" s="24">
        <v>358000</v>
      </c>
      <c r="G25" s="24">
        <v>15957.31</v>
      </c>
      <c r="H25" s="24">
        <v>1.43</v>
      </c>
    </row>
    <row r="26" spans="2:8">
      <c r="B26" s="22" t="s">
        <v>1097</v>
      </c>
      <c r="C26" s="229" t="s">
        <v>378</v>
      </c>
      <c r="D26" s="22" t="s">
        <v>604</v>
      </c>
      <c r="E26" s="22" t="s">
        <v>176</v>
      </c>
      <c r="F26" s="24">
        <v>926500</v>
      </c>
      <c r="G26" s="24">
        <v>15889.01</v>
      </c>
      <c r="H26" s="24">
        <v>1.42</v>
      </c>
    </row>
    <row r="27" spans="2:8">
      <c r="B27" s="22" t="s">
        <v>1098</v>
      </c>
      <c r="C27" s="229" t="s">
        <v>378</v>
      </c>
      <c r="D27" s="22" t="s">
        <v>383</v>
      </c>
      <c r="E27" s="22" t="s">
        <v>655</v>
      </c>
      <c r="F27" s="24">
        <v>1054800</v>
      </c>
      <c r="G27" s="24">
        <v>15600.49</v>
      </c>
      <c r="H27" s="24">
        <v>1.39</v>
      </c>
    </row>
    <row r="28" spans="2:8">
      <c r="B28" s="22" t="s">
        <v>1099</v>
      </c>
      <c r="C28" s="229" t="s">
        <v>378</v>
      </c>
      <c r="D28" s="22" t="s">
        <v>388</v>
      </c>
      <c r="E28" s="22" t="s">
        <v>389</v>
      </c>
      <c r="F28" s="24">
        <v>640500</v>
      </c>
      <c r="G28" s="24">
        <v>15117.72</v>
      </c>
      <c r="H28" s="24">
        <v>1.35</v>
      </c>
    </row>
    <row r="29" spans="2:8">
      <c r="B29" s="22" t="s">
        <v>1100</v>
      </c>
      <c r="C29" s="229" t="s">
        <v>378</v>
      </c>
      <c r="D29" s="22" t="s">
        <v>379</v>
      </c>
      <c r="E29" s="22" t="s">
        <v>385</v>
      </c>
      <c r="F29" s="24">
        <v>888250</v>
      </c>
      <c r="G29" s="24">
        <v>13196.73</v>
      </c>
      <c r="H29" s="24">
        <v>1.18</v>
      </c>
    </row>
    <row r="30" spans="2:8">
      <c r="B30" s="22" t="s">
        <v>1101</v>
      </c>
      <c r="C30" s="229" t="s">
        <v>378</v>
      </c>
      <c r="D30" s="22" t="s">
        <v>503</v>
      </c>
      <c r="E30" s="22" t="s">
        <v>606</v>
      </c>
      <c r="F30" s="24">
        <v>5298750</v>
      </c>
      <c r="G30" s="24">
        <v>13037.57</v>
      </c>
      <c r="H30" s="24">
        <v>1.1599999999999999</v>
      </c>
    </row>
    <row r="31" spans="2:8">
      <c r="B31" s="22" t="s">
        <v>1102</v>
      </c>
      <c r="C31" s="229" t="s">
        <v>378</v>
      </c>
      <c r="D31" s="22" t="s">
        <v>438</v>
      </c>
      <c r="E31" s="22" t="s">
        <v>612</v>
      </c>
      <c r="F31" s="24">
        <v>1660100</v>
      </c>
      <c r="G31" s="24">
        <v>12890.68</v>
      </c>
      <c r="H31" s="24">
        <v>1.1499999999999999</v>
      </c>
    </row>
    <row r="32" spans="2:8">
      <c r="B32" s="22" t="s">
        <v>1103</v>
      </c>
      <c r="C32" s="229" t="s">
        <v>378</v>
      </c>
      <c r="D32" s="22" t="s">
        <v>535</v>
      </c>
      <c r="E32" s="22" t="s">
        <v>536</v>
      </c>
      <c r="F32" s="24">
        <v>357000</v>
      </c>
      <c r="G32" s="24">
        <v>12725.8</v>
      </c>
      <c r="H32" s="24">
        <v>1.1399999999999999</v>
      </c>
    </row>
    <row r="33" spans="2:8">
      <c r="B33" s="22" t="s">
        <v>1104</v>
      </c>
      <c r="C33" s="229" t="s">
        <v>378</v>
      </c>
      <c r="D33" s="22" t="s">
        <v>396</v>
      </c>
      <c r="E33" s="22" t="s">
        <v>432</v>
      </c>
      <c r="F33" s="24">
        <v>1728675</v>
      </c>
      <c r="G33" s="24">
        <v>12572.65</v>
      </c>
      <c r="H33" s="24">
        <v>1.1200000000000001</v>
      </c>
    </row>
    <row r="34" spans="2:8">
      <c r="B34" s="22" t="s">
        <v>1105</v>
      </c>
      <c r="C34" s="229" t="s">
        <v>378</v>
      </c>
      <c r="D34" s="22" t="s">
        <v>417</v>
      </c>
      <c r="E34" s="22" t="s">
        <v>421</v>
      </c>
      <c r="F34" s="24">
        <v>304700</v>
      </c>
      <c r="G34" s="24">
        <v>12298</v>
      </c>
      <c r="H34" s="24">
        <v>1.1000000000000001</v>
      </c>
    </row>
    <row r="35" spans="2:8">
      <c r="B35" s="22" t="s">
        <v>1106</v>
      </c>
      <c r="C35" s="229" t="s">
        <v>378</v>
      </c>
      <c r="D35" s="22" t="s">
        <v>379</v>
      </c>
      <c r="E35" s="22" t="s">
        <v>631</v>
      </c>
      <c r="F35" s="24">
        <v>1407600</v>
      </c>
      <c r="G35" s="24">
        <v>12275.68</v>
      </c>
      <c r="H35" s="24">
        <v>1.1000000000000001</v>
      </c>
    </row>
    <row r="36" spans="2:8">
      <c r="B36" s="22" t="s">
        <v>1107</v>
      </c>
      <c r="C36" s="229" t="s">
        <v>378</v>
      </c>
      <c r="D36" s="22" t="s">
        <v>390</v>
      </c>
      <c r="E36" s="22" t="s">
        <v>627</v>
      </c>
      <c r="F36" s="24">
        <v>172250</v>
      </c>
      <c r="G36" s="24">
        <v>12057.93</v>
      </c>
      <c r="H36" s="24">
        <v>1.08</v>
      </c>
    </row>
    <row r="37" spans="2:8">
      <c r="B37" s="22" t="s">
        <v>1108</v>
      </c>
      <c r="C37" s="229" t="s">
        <v>378</v>
      </c>
      <c r="D37" s="22" t="s">
        <v>396</v>
      </c>
      <c r="E37" s="22" t="s">
        <v>526</v>
      </c>
      <c r="F37" s="24">
        <v>381600</v>
      </c>
      <c r="G37" s="24">
        <v>12028.99</v>
      </c>
      <c r="H37" s="24">
        <v>1.07</v>
      </c>
    </row>
    <row r="38" spans="2:8">
      <c r="B38" s="22" t="s">
        <v>1109</v>
      </c>
      <c r="C38" s="229" t="s">
        <v>378</v>
      </c>
      <c r="D38" s="22" t="s">
        <v>429</v>
      </c>
      <c r="E38" s="22" t="s">
        <v>653</v>
      </c>
      <c r="F38" s="24">
        <v>70450</v>
      </c>
      <c r="G38" s="24">
        <v>11053.29</v>
      </c>
      <c r="H38" s="24">
        <v>0.99</v>
      </c>
    </row>
    <row r="39" spans="2:8">
      <c r="B39" s="22" t="s">
        <v>1110</v>
      </c>
      <c r="C39" s="229" t="s">
        <v>378</v>
      </c>
      <c r="D39" s="22" t="s">
        <v>425</v>
      </c>
      <c r="E39" s="22" t="s">
        <v>523</v>
      </c>
      <c r="F39" s="24">
        <v>219250</v>
      </c>
      <c r="G39" s="24">
        <v>10745</v>
      </c>
      <c r="H39" s="24">
        <v>0.96</v>
      </c>
    </row>
    <row r="40" spans="2:8">
      <c r="B40" s="22" t="s">
        <v>1111</v>
      </c>
      <c r="C40" s="229" t="s">
        <v>378</v>
      </c>
      <c r="D40" s="22" t="s">
        <v>379</v>
      </c>
      <c r="E40" s="22" t="s">
        <v>380</v>
      </c>
      <c r="F40" s="24">
        <v>1254000</v>
      </c>
      <c r="G40" s="24">
        <v>9891.5499999999993</v>
      </c>
      <c r="H40" s="24">
        <v>0.88</v>
      </c>
    </row>
    <row r="41" spans="2:8">
      <c r="B41" s="22" t="s">
        <v>1112</v>
      </c>
      <c r="C41" s="229" t="s">
        <v>378</v>
      </c>
      <c r="D41" s="22" t="s">
        <v>417</v>
      </c>
      <c r="E41" s="22" t="s">
        <v>418</v>
      </c>
      <c r="F41" s="24">
        <v>1152900</v>
      </c>
      <c r="G41" s="24">
        <v>9620.9500000000007</v>
      </c>
      <c r="H41" s="24">
        <v>0.86</v>
      </c>
    </row>
    <row r="42" spans="2:8">
      <c r="B42" s="22" t="s">
        <v>1113</v>
      </c>
      <c r="C42" s="229" t="s">
        <v>378</v>
      </c>
      <c r="D42" s="22" t="s">
        <v>405</v>
      </c>
      <c r="E42" s="22" t="s">
        <v>406</v>
      </c>
      <c r="F42" s="24">
        <v>490475</v>
      </c>
      <c r="G42" s="24">
        <v>9364.15</v>
      </c>
      <c r="H42" s="24">
        <v>0.84</v>
      </c>
    </row>
    <row r="43" spans="2:8">
      <c r="B43" s="22" t="s">
        <v>1114</v>
      </c>
      <c r="C43" s="229" t="s">
        <v>378</v>
      </c>
      <c r="D43" s="22" t="s">
        <v>419</v>
      </c>
      <c r="E43" s="22" t="s">
        <v>420</v>
      </c>
      <c r="F43" s="24">
        <v>127200</v>
      </c>
      <c r="G43" s="24">
        <v>9179.26</v>
      </c>
      <c r="H43" s="24">
        <v>0.82</v>
      </c>
    </row>
    <row r="44" spans="2:8">
      <c r="B44" s="22" t="s">
        <v>1115</v>
      </c>
      <c r="C44" s="229" t="s">
        <v>378</v>
      </c>
      <c r="D44" s="22" t="s">
        <v>429</v>
      </c>
      <c r="E44" s="22" t="s">
        <v>443</v>
      </c>
      <c r="F44" s="24">
        <v>1382700</v>
      </c>
      <c r="G44" s="24">
        <v>8606.6200000000008</v>
      </c>
      <c r="H44" s="24">
        <v>0.77</v>
      </c>
    </row>
    <row r="45" spans="2:8">
      <c r="B45" s="22" t="s">
        <v>1116</v>
      </c>
      <c r="C45" s="229" t="s">
        <v>378</v>
      </c>
      <c r="D45" s="22" t="s">
        <v>417</v>
      </c>
      <c r="E45" s="22" t="s">
        <v>424</v>
      </c>
      <c r="F45" s="24">
        <v>193625</v>
      </c>
      <c r="G45" s="24">
        <v>8331.2999999999993</v>
      </c>
      <c r="H45" s="24">
        <v>0.74</v>
      </c>
    </row>
    <row r="46" spans="2:8">
      <c r="B46" s="22" t="s">
        <v>1117</v>
      </c>
      <c r="C46" s="229" t="s">
        <v>378</v>
      </c>
      <c r="D46" s="22" t="s">
        <v>417</v>
      </c>
      <c r="E46" s="22" t="s">
        <v>813</v>
      </c>
      <c r="F46" s="24">
        <v>1295250</v>
      </c>
      <c r="G46" s="24">
        <v>8217.7099999999991</v>
      </c>
      <c r="H46" s="24">
        <v>0.73</v>
      </c>
    </row>
    <row r="47" spans="2:8">
      <c r="B47" s="22" t="s">
        <v>1118</v>
      </c>
      <c r="C47" s="229" t="s">
        <v>378</v>
      </c>
      <c r="D47" s="22" t="s">
        <v>379</v>
      </c>
      <c r="E47" s="22" t="s">
        <v>643</v>
      </c>
      <c r="F47" s="24">
        <v>2451600</v>
      </c>
      <c r="G47" s="24">
        <v>7736.02</v>
      </c>
      <c r="H47" s="24">
        <v>0.69</v>
      </c>
    </row>
    <row r="48" spans="2:8">
      <c r="B48" s="22" t="s">
        <v>1119</v>
      </c>
      <c r="C48" s="229" t="s">
        <v>378</v>
      </c>
      <c r="D48" s="22" t="s">
        <v>535</v>
      </c>
      <c r="E48" s="22" t="s">
        <v>23</v>
      </c>
      <c r="F48" s="24">
        <v>393800</v>
      </c>
      <c r="G48" s="24">
        <v>7286.68</v>
      </c>
      <c r="H48" s="24">
        <v>0.65</v>
      </c>
    </row>
    <row r="49" spans="2:8">
      <c r="B49" s="22" t="s">
        <v>1120</v>
      </c>
      <c r="C49" s="229" t="s">
        <v>378</v>
      </c>
      <c r="D49" s="22" t="s">
        <v>419</v>
      </c>
      <c r="E49" s="22" t="s">
        <v>598</v>
      </c>
      <c r="F49" s="24">
        <v>398525</v>
      </c>
      <c r="G49" s="24">
        <v>6884.52</v>
      </c>
      <c r="H49" s="24">
        <v>0.62</v>
      </c>
    </row>
    <row r="50" spans="2:8">
      <c r="B50" s="22" t="s">
        <v>1121</v>
      </c>
      <c r="C50" s="229" t="s">
        <v>378</v>
      </c>
      <c r="D50" s="22" t="s">
        <v>487</v>
      </c>
      <c r="E50" s="22" t="s">
        <v>177</v>
      </c>
      <c r="F50" s="24">
        <v>2373000</v>
      </c>
      <c r="G50" s="24">
        <v>6871.02</v>
      </c>
      <c r="H50" s="24">
        <v>0.61</v>
      </c>
    </row>
    <row r="51" spans="2:8">
      <c r="B51" s="22" t="s">
        <v>1122</v>
      </c>
      <c r="C51" s="229" t="s">
        <v>378</v>
      </c>
      <c r="D51" s="22" t="s">
        <v>383</v>
      </c>
      <c r="E51" s="22" t="s">
        <v>1</v>
      </c>
      <c r="F51" s="24">
        <v>109500</v>
      </c>
      <c r="G51" s="24">
        <v>6866.03</v>
      </c>
      <c r="H51" s="24">
        <v>0.61</v>
      </c>
    </row>
    <row r="52" spans="2:8">
      <c r="B52" s="22" t="s">
        <v>1123</v>
      </c>
      <c r="C52" s="229" t="s">
        <v>378</v>
      </c>
      <c r="D52" s="22" t="s">
        <v>419</v>
      </c>
      <c r="E52" s="22" t="s">
        <v>521</v>
      </c>
      <c r="F52" s="24">
        <v>1816500</v>
      </c>
      <c r="G52" s="24">
        <v>6632.95</v>
      </c>
      <c r="H52" s="24">
        <v>0.59</v>
      </c>
    </row>
    <row r="53" spans="2:8">
      <c r="B53" s="22" t="s">
        <v>1124</v>
      </c>
      <c r="C53" s="229" t="s">
        <v>378</v>
      </c>
      <c r="D53" s="22" t="s">
        <v>396</v>
      </c>
      <c r="E53" s="22" t="s">
        <v>433</v>
      </c>
      <c r="F53" s="24">
        <v>1307000</v>
      </c>
      <c r="G53" s="24">
        <v>6306.93</v>
      </c>
      <c r="H53" s="24">
        <v>0.56000000000000005</v>
      </c>
    </row>
    <row r="54" spans="2:8">
      <c r="B54" s="22" t="s">
        <v>1125</v>
      </c>
      <c r="C54" s="229" t="s">
        <v>378</v>
      </c>
      <c r="D54" s="22" t="s">
        <v>379</v>
      </c>
      <c r="E54" s="22" t="s">
        <v>644</v>
      </c>
      <c r="F54" s="24">
        <v>6150000</v>
      </c>
      <c r="G54" s="24">
        <v>6186.9</v>
      </c>
      <c r="H54" s="24">
        <v>0.55000000000000004</v>
      </c>
    </row>
    <row r="55" spans="2:8">
      <c r="B55" s="22" t="s">
        <v>1126</v>
      </c>
      <c r="C55" s="229" t="s">
        <v>378</v>
      </c>
      <c r="D55" s="22" t="s">
        <v>396</v>
      </c>
      <c r="E55" s="22" t="s">
        <v>413</v>
      </c>
      <c r="F55" s="24">
        <v>695000</v>
      </c>
      <c r="G55" s="24">
        <v>6021.48</v>
      </c>
      <c r="H55" s="24">
        <v>0.54</v>
      </c>
    </row>
    <row r="56" spans="2:8">
      <c r="B56" s="22" t="s">
        <v>1127</v>
      </c>
      <c r="C56" s="229" t="s">
        <v>378</v>
      </c>
      <c r="D56" s="22" t="s">
        <v>390</v>
      </c>
      <c r="E56" s="22" t="s">
        <v>178</v>
      </c>
      <c r="F56" s="24">
        <v>1538000</v>
      </c>
      <c r="G56" s="24">
        <v>5926.68</v>
      </c>
      <c r="H56" s="24">
        <v>0.53</v>
      </c>
    </row>
    <row r="57" spans="2:8">
      <c r="B57" s="22" t="s">
        <v>1128</v>
      </c>
      <c r="C57" s="229" t="s">
        <v>378</v>
      </c>
      <c r="D57" s="22" t="s">
        <v>530</v>
      </c>
      <c r="E57" s="22" t="s">
        <v>779</v>
      </c>
      <c r="F57" s="24">
        <v>345475</v>
      </c>
      <c r="G57" s="24">
        <v>5925.41</v>
      </c>
      <c r="H57" s="24">
        <v>0.53</v>
      </c>
    </row>
    <row r="58" spans="2:8">
      <c r="B58" s="22" t="s">
        <v>1129</v>
      </c>
      <c r="C58" s="229" t="s">
        <v>378</v>
      </c>
      <c r="D58" s="22" t="s">
        <v>438</v>
      </c>
      <c r="E58" s="22" t="s">
        <v>607</v>
      </c>
      <c r="F58" s="24">
        <v>236000</v>
      </c>
      <c r="G58" s="24">
        <v>5743.06</v>
      </c>
      <c r="H58" s="24">
        <v>0.51</v>
      </c>
    </row>
    <row r="59" spans="2:8">
      <c r="B59" s="22" t="s">
        <v>1130</v>
      </c>
      <c r="C59" s="229" t="s">
        <v>378</v>
      </c>
      <c r="D59" s="22" t="s">
        <v>589</v>
      </c>
      <c r="E59" s="22" t="s">
        <v>593</v>
      </c>
      <c r="F59" s="24">
        <v>1482500</v>
      </c>
      <c r="G59" s="24">
        <v>5722.45</v>
      </c>
      <c r="H59" s="24">
        <v>0.51</v>
      </c>
    </row>
    <row r="60" spans="2:8">
      <c r="B60" s="22" t="s">
        <v>1131</v>
      </c>
      <c r="C60" s="229" t="s">
        <v>378</v>
      </c>
      <c r="D60" s="22" t="s">
        <v>411</v>
      </c>
      <c r="E60" s="22" t="s">
        <v>179</v>
      </c>
      <c r="F60" s="24">
        <v>2366250</v>
      </c>
      <c r="G60" s="24">
        <v>5571.34</v>
      </c>
      <c r="H60" s="24">
        <v>0.5</v>
      </c>
    </row>
    <row r="61" spans="2:8">
      <c r="B61" s="22" t="s">
        <v>1132</v>
      </c>
      <c r="C61" s="229" t="s">
        <v>378</v>
      </c>
      <c r="D61" s="22" t="s">
        <v>417</v>
      </c>
      <c r="E61" s="22" t="s">
        <v>180</v>
      </c>
      <c r="F61" s="24">
        <v>1350800</v>
      </c>
      <c r="G61" s="24">
        <v>5491</v>
      </c>
      <c r="H61" s="24">
        <v>0.49</v>
      </c>
    </row>
    <row r="62" spans="2:8">
      <c r="B62" s="22" t="s">
        <v>1133</v>
      </c>
      <c r="C62" s="229" t="s">
        <v>378</v>
      </c>
      <c r="D62" s="22" t="s">
        <v>396</v>
      </c>
      <c r="E62" s="22" t="s">
        <v>747</v>
      </c>
      <c r="F62" s="24">
        <v>1017500</v>
      </c>
      <c r="G62" s="24">
        <v>5461.43</v>
      </c>
      <c r="H62" s="24">
        <v>0.49</v>
      </c>
    </row>
    <row r="63" spans="2:8">
      <c r="B63" s="22" t="s">
        <v>1134</v>
      </c>
      <c r="C63" s="229" t="s">
        <v>378</v>
      </c>
      <c r="D63" s="22" t="s">
        <v>591</v>
      </c>
      <c r="E63" s="22" t="s">
        <v>597</v>
      </c>
      <c r="F63" s="24">
        <v>4896000</v>
      </c>
      <c r="G63" s="24">
        <v>5329.3</v>
      </c>
      <c r="H63" s="24">
        <v>0.48</v>
      </c>
    </row>
    <row r="64" spans="2:8">
      <c r="B64" s="22" t="s">
        <v>1135</v>
      </c>
      <c r="C64" s="229" t="s">
        <v>378</v>
      </c>
      <c r="D64" s="22" t="s">
        <v>390</v>
      </c>
      <c r="E64" s="22" t="s">
        <v>544</v>
      </c>
      <c r="F64" s="24">
        <v>360375</v>
      </c>
      <c r="G64" s="24">
        <v>5252.83</v>
      </c>
      <c r="H64" s="24">
        <v>0.47</v>
      </c>
    </row>
    <row r="65" spans="2:8">
      <c r="B65" s="22" t="s">
        <v>1136</v>
      </c>
      <c r="C65" s="229" t="s">
        <v>378</v>
      </c>
      <c r="D65" s="22" t="s">
        <v>477</v>
      </c>
      <c r="E65" s="22" t="s">
        <v>519</v>
      </c>
      <c r="F65" s="24">
        <v>154375</v>
      </c>
      <c r="G65" s="24">
        <v>5224.4399999999996</v>
      </c>
      <c r="H65" s="24">
        <v>0.47</v>
      </c>
    </row>
    <row r="66" spans="2:8">
      <c r="B66" s="22" t="s">
        <v>181</v>
      </c>
      <c r="C66" s="229" t="s">
        <v>378</v>
      </c>
      <c r="D66" s="22" t="s">
        <v>379</v>
      </c>
      <c r="E66" s="22" t="s">
        <v>182</v>
      </c>
      <c r="F66" s="24">
        <v>12528000</v>
      </c>
      <c r="G66" s="24">
        <v>5205.38</v>
      </c>
      <c r="H66" s="24">
        <v>0.47</v>
      </c>
    </row>
    <row r="67" spans="2:8">
      <c r="B67" s="22" t="s">
        <v>1137</v>
      </c>
      <c r="C67" s="229" t="s">
        <v>378</v>
      </c>
      <c r="D67" s="22" t="s">
        <v>447</v>
      </c>
      <c r="E67" s="22" t="s">
        <v>448</v>
      </c>
      <c r="F67" s="24">
        <v>1273250</v>
      </c>
      <c r="G67" s="24">
        <v>5001.33</v>
      </c>
      <c r="H67" s="24">
        <v>0.45</v>
      </c>
    </row>
    <row r="68" spans="2:8">
      <c r="B68" s="22" t="s">
        <v>1138</v>
      </c>
      <c r="C68" s="229" t="s">
        <v>378</v>
      </c>
      <c r="D68" s="22" t="s">
        <v>403</v>
      </c>
      <c r="E68" s="22" t="s">
        <v>750</v>
      </c>
      <c r="F68" s="24">
        <v>213125</v>
      </c>
      <c r="G68" s="24">
        <v>4955.8</v>
      </c>
      <c r="H68" s="24">
        <v>0.44</v>
      </c>
    </row>
    <row r="69" spans="2:8">
      <c r="B69" s="22" t="s">
        <v>1139</v>
      </c>
      <c r="C69" s="229" t="s">
        <v>378</v>
      </c>
      <c r="D69" s="22" t="s">
        <v>445</v>
      </c>
      <c r="E69" s="22" t="s">
        <v>795</v>
      </c>
      <c r="F69" s="24">
        <v>2329400</v>
      </c>
      <c r="G69" s="24">
        <v>4884.75</v>
      </c>
      <c r="H69" s="24">
        <v>0.44</v>
      </c>
    </row>
    <row r="70" spans="2:8">
      <c r="B70" s="22" t="s">
        <v>1140</v>
      </c>
      <c r="C70" s="229" t="s">
        <v>378</v>
      </c>
      <c r="D70" s="22" t="s">
        <v>383</v>
      </c>
      <c r="E70" s="22" t="s">
        <v>718</v>
      </c>
      <c r="F70" s="24">
        <v>156275</v>
      </c>
      <c r="G70" s="24">
        <v>4854.68</v>
      </c>
      <c r="H70" s="24">
        <v>0.43</v>
      </c>
    </row>
    <row r="71" spans="2:8">
      <c r="B71" s="22" t="s">
        <v>1141</v>
      </c>
      <c r="C71" s="229" t="s">
        <v>378</v>
      </c>
      <c r="D71" s="22" t="s">
        <v>434</v>
      </c>
      <c r="E71" s="22" t="s">
        <v>924</v>
      </c>
      <c r="F71" s="24">
        <v>743200</v>
      </c>
      <c r="G71" s="24">
        <v>4802.93</v>
      </c>
      <c r="H71" s="24">
        <v>0.43</v>
      </c>
    </row>
    <row r="72" spans="2:8">
      <c r="B72" s="22" t="s">
        <v>1142</v>
      </c>
      <c r="C72" s="229" t="s">
        <v>378</v>
      </c>
      <c r="D72" s="22" t="s">
        <v>419</v>
      </c>
      <c r="E72" s="22" t="s">
        <v>427</v>
      </c>
      <c r="F72" s="24">
        <v>194750</v>
      </c>
      <c r="G72" s="24">
        <v>4451.5</v>
      </c>
      <c r="H72" s="24">
        <v>0.4</v>
      </c>
    </row>
    <row r="73" spans="2:8">
      <c r="B73" s="22" t="s">
        <v>1143</v>
      </c>
      <c r="C73" s="229" t="s">
        <v>378</v>
      </c>
      <c r="D73" s="22" t="s">
        <v>535</v>
      </c>
      <c r="E73" s="22" t="s">
        <v>665</v>
      </c>
      <c r="F73" s="24">
        <v>162050</v>
      </c>
      <c r="G73" s="24">
        <v>4287.03</v>
      </c>
      <c r="H73" s="24">
        <v>0.38</v>
      </c>
    </row>
    <row r="74" spans="2:8">
      <c r="B74" s="22" t="s">
        <v>1144</v>
      </c>
      <c r="C74" s="229" t="s">
        <v>378</v>
      </c>
      <c r="D74" s="22" t="s">
        <v>379</v>
      </c>
      <c r="E74" s="22" t="s">
        <v>387</v>
      </c>
      <c r="F74" s="24">
        <v>225600</v>
      </c>
      <c r="G74" s="24">
        <v>4189.96</v>
      </c>
      <c r="H74" s="24">
        <v>0.37</v>
      </c>
    </row>
    <row r="75" spans="2:8">
      <c r="B75" s="22" t="s">
        <v>1145</v>
      </c>
      <c r="C75" s="229" t="s">
        <v>378</v>
      </c>
      <c r="D75" s="22" t="s">
        <v>396</v>
      </c>
      <c r="E75" s="22" t="s">
        <v>183</v>
      </c>
      <c r="F75" s="24">
        <v>578600</v>
      </c>
      <c r="G75" s="24">
        <v>4179.8100000000004</v>
      </c>
      <c r="H75" s="24">
        <v>0.37</v>
      </c>
    </row>
    <row r="76" spans="2:8">
      <c r="B76" s="22" t="s">
        <v>1146</v>
      </c>
      <c r="C76" s="229" t="s">
        <v>378</v>
      </c>
      <c r="D76" s="22" t="s">
        <v>419</v>
      </c>
      <c r="E76" s="22" t="s">
        <v>616</v>
      </c>
      <c r="F76" s="24">
        <v>16375</v>
      </c>
      <c r="G76" s="24">
        <v>3973.74</v>
      </c>
      <c r="H76" s="24">
        <v>0.36</v>
      </c>
    </row>
    <row r="77" spans="2:8">
      <c r="B77" s="22" t="s">
        <v>1147</v>
      </c>
      <c r="C77" s="229" t="s">
        <v>378</v>
      </c>
      <c r="D77" s="22" t="s">
        <v>388</v>
      </c>
      <c r="E77" s="22" t="s">
        <v>534</v>
      </c>
      <c r="F77" s="24">
        <v>328500</v>
      </c>
      <c r="G77" s="24">
        <v>3890.75</v>
      </c>
      <c r="H77" s="24">
        <v>0.35</v>
      </c>
    </row>
    <row r="78" spans="2:8">
      <c r="B78" s="22" t="s">
        <v>1148</v>
      </c>
      <c r="C78" s="229" t="s">
        <v>378</v>
      </c>
      <c r="D78" s="22" t="s">
        <v>411</v>
      </c>
      <c r="E78" s="22" t="s">
        <v>683</v>
      </c>
      <c r="F78" s="24">
        <v>175400</v>
      </c>
      <c r="G78" s="24">
        <v>3867.92</v>
      </c>
      <c r="H78" s="24">
        <v>0.35</v>
      </c>
    </row>
    <row r="79" spans="2:8">
      <c r="B79" s="22" t="s">
        <v>1149</v>
      </c>
      <c r="C79" s="229" t="s">
        <v>378</v>
      </c>
      <c r="D79" s="22" t="s">
        <v>390</v>
      </c>
      <c r="E79" s="22" t="s">
        <v>184</v>
      </c>
      <c r="F79" s="24">
        <v>1829000</v>
      </c>
      <c r="G79" s="24">
        <v>3853.7</v>
      </c>
      <c r="H79" s="24">
        <v>0.34</v>
      </c>
    </row>
    <row r="80" spans="2:8">
      <c r="B80" s="22" t="s">
        <v>1150</v>
      </c>
      <c r="C80" s="229" t="s">
        <v>378</v>
      </c>
      <c r="D80" s="22" t="s">
        <v>429</v>
      </c>
      <c r="E80" s="22" t="s">
        <v>430</v>
      </c>
      <c r="F80" s="24">
        <v>275825</v>
      </c>
      <c r="G80" s="24">
        <v>3776.32</v>
      </c>
      <c r="H80" s="24">
        <v>0.34</v>
      </c>
    </row>
    <row r="81" spans="2:8">
      <c r="B81" s="22" t="s">
        <v>1151</v>
      </c>
      <c r="C81" s="229" t="s">
        <v>378</v>
      </c>
      <c r="D81" s="22" t="s">
        <v>396</v>
      </c>
      <c r="E81" s="22" t="s">
        <v>752</v>
      </c>
      <c r="F81" s="24">
        <v>260750</v>
      </c>
      <c r="G81" s="24">
        <v>3714.38</v>
      </c>
      <c r="H81" s="24">
        <v>0.33</v>
      </c>
    </row>
    <row r="82" spans="2:8">
      <c r="B82" s="22" t="s">
        <v>1152</v>
      </c>
      <c r="C82" s="229" t="s">
        <v>378</v>
      </c>
      <c r="D82" s="22" t="s">
        <v>383</v>
      </c>
      <c r="E82" s="22" t="s">
        <v>422</v>
      </c>
      <c r="F82" s="24">
        <v>91600</v>
      </c>
      <c r="G82" s="24">
        <v>3669.77</v>
      </c>
      <c r="H82" s="24">
        <v>0.33</v>
      </c>
    </row>
    <row r="83" spans="2:8">
      <c r="B83" s="22" t="s">
        <v>1153</v>
      </c>
      <c r="C83" s="229" t="s">
        <v>378</v>
      </c>
      <c r="D83" s="22" t="s">
        <v>398</v>
      </c>
      <c r="E83" s="22" t="s">
        <v>733</v>
      </c>
      <c r="F83" s="24">
        <v>161150</v>
      </c>
      <c r="G83" s="24">
        <v>3479.95</v>
      </c>
      <c r="H83" s="24">
        <v>0.31</v>
      </c>
    </row>
    <row r="84" spans="2:8">
      <c r="B84" s="22" t="s">
        <v>1154</v>
      </c>
      <c r="C84" s="229" t="s">
        <v>378</v>
      </c>
      <c r="D84" s="22" t="s">
        <v>396</v>
      </c>
      <c r="E84" s="22" t="s">
        <v>749</v>
      </c>
      <c r="F84" s="24">
        <v>387500</v>
      </c>
      <c r="G84" s="24">
        <v>3442.16</v>
      </c>
      <c r="H84" s="24">
        <v>0.31</v>
      </c>
    </row>
    <row r="85" spans="2:8">
      <c r="B85" s="22" t="s">
        <v>1155</v>
      </c>
      <c r="C85" s="229" t="s">
        <v>378</v>
      </c>
      <c r="D85" s="22" t="s">
        <v>415</v>
      </c>
      <c r="E85" s="22" t="s">
        <v>185</v>
      </c>
      <c r="F85" s="24">
        <v>134625</v>
      </c>
      <c r="G85" s="24">
        <v>3240.15</v>
      </c>
      <c r="H85" s="24">
        <v>0.28999999999999998</v>
      </c>
    </row>
    <row r="86" spans="2:8">
      <c r="B86" s="22" t="s">
        <v>674</v>
      </c>
      <c r="C86" s="229" t="s">
        <v>378</v>
      </c>
      <c r="D86" s="22" t="s">
        <v>379</v>
      </c>
      <c r="E86" s="22" t="s">
        <v>675</v>
      </c>
      <c r="F86" s="24">
        <v>2983500</v>
      </c>
      <c r="G86" s="24">
        <v>3208.75</v>
      </c>
      <c r="H86" s="24">
        <v>0.28999999999999998</v>
      </c>
    </row>
    <row r="87" spans="2:8">
      <c r="B87" s="22" t="s">
        <v>1156</v>
      </c>
      <c r="C87" s="229" t="s">
        <v>378</v>
      </c>
      <c r="D87" s="22" t="s">
        <v>425</v>
      </c>
      <c r="E87" s="22" t="s">
        <v>764</v>
      </c>
      <c r="F87" s="24">
        <v>1092000</v>
      </c>
      <c r="G87" s="24">
        <v>3205.57</v>
      </c>
      <c r="H87" s="24">
        <v>0.28999999999999998</v>
      </c>
    </row>
    <row r="88" spans="2:8">
      <c r="B88" s="22" t="s">
        <v>1157</v>
      </c>
      <c r="C88" s="229" t="s">
        <v>378</v>
      </c>
      <c r="D88" s="22" t="s">
        <v>400</v>
      </c>
      <c r="E88" s="22" t="s">
        <v>43</v>
      </c>
      <c r="F88" s="24">
        <v>135600</v>
      </c>
      <c r="G88" s="24">
        <v>3169.04</v>
      </c>
      <c r="H88" s="24">
        <v>0.28000000000000003</v>
      </c>
    </row>
    <row r="89" spans="2:8">
      <c r="B89" s="22" t="s">
        <v>1158</v>
      </c>
      <c r="C89" s="229" t="s">
        <v>378</v>
      </c>
      <c r="D89" s="22" t="s">
        <v>379</v>
      </c>
      <c r="E89" s="22" t="s">
        <v>645</v>
      </c>
      <c r="F89" s="24">
        <v>6626700</v>
      </c>
      <c r="G89" s="24">
        <v>3097.98</v>
      </c>
      <c r="H89" s="24">
        <v>0.28000000000000003</v>
      </c>
    </row>
    <row r="90" spans="2:8">
      <c r="B90" s="22" t="s">
        <v>1159</v>
      </c>
      <c r="C90" s="229" t="s">
        <v>378</v>
      </c>
      <c r="D90" s="22" t="s">
        <v>392</v>
      </c>
      <c r="E90" s="22" t="s">
        <v>54</v>
      </c>
      <c r="F90" s="24">
        <v>236400</v>
      </c>
      <c r="G90" s="24">
        <v>3033.72</v>
      </c>
      <c r="H90" s="24">
        <v>0.27</v>
      </c>
    </row>
    <row r="91" spans="2:8">
      <c r="B91" s="22" t="s">
        <v>1160</v>
      </c>
      <c r="C91" s="229" t="s">
        <v>378</v>
      </c>
      <c r="D91" s="22" t="s">
        <v>396</v>
      </c>
      <c r="E91" s="22" t="s">
        <v>657</v>
      </c>
      <c r="F91" s="24">
        <v>16375</v>
      </c>
      <c r="G91" s="24">
        <v>3032.9</v>
      </c>
      <c r="H91" s="24">
        <v>0.27</v>
      </c>
    </row>
    <row r="92" spans="2:8">
      <c r="B92" s="22" t="s">
        <v>1161</v>
      </c>
      <c r="C92" s="229" t="s">
        <v>378</v>
      </c>
      <c r="D92" s="22" t="s">
        <v>417</v>
      </c>
      <c r="E92" s="22" t="s">
        <v>687</v>
      </c>
      <c r="F92" s="24">
        <v>325550</v>
      </c>
      <c r="G92" s="24">
        <v>2956.32</v>
      </c>
      <c r="H92" s="24">
        <v>0.26</v>
      </c>
    </row>
    <row r="93" spans="2:8">
      <c r="B93" s="22" t="s">
        <v>1162</v>
      </c>
      <c r="C93" s="229" t="s">
        <v>378</v>
      </c>
      <c r="D93" s="22" t="s">
        <v>530</v>
      </c>
      <c r="E93" s="22" t="s">
        <v>677</v>
      </c>
      <c r="F93" s="24">
        <v>754050</v>
      </c>
      <c r="G93" s="24">
        <v>2947.58</v>
      </c>
      <c r="H93" s="24">
        <v>0.26</v>
      </c>
    </row>
    <row r="94" spans="2:8">
      <c r="B94" s="22" t="s">
        <v>1163</v>
      </c>
      <c r="C94" s="229" t="s">
        <v>378</v>
      </c>
      <c r="D94" s="22" t="s">
        <v>434</v>
      </c>
      <c r="E94" s="22" t="s">
        <v>186</v>
      </c>
      <c r="F94" s="24">
        <v>156750</v>
      </c>
      <c r="G94" s="24">
        <v>2910.61</v>
      </c>
      <c r="H94" s="24">
        <v>0.26</v>
      </c>
    </row>
    <row r="95" spans="2:8">
      <c r="B95" s="22" t="s">
        <v>1164</v>
      </c>
      <c r="C95" s="229" t="s">
        <v>378</v>
      </c>
      <c r="D95" s="22" t="s">
        <v>503</v>
      </c>
      <c r="E95" s="22" t="s">
        <v>515</v>
      </c>
      <c r="F95" s="24">
        <v>1338583</v>
      </c>
      <c r="G95" s="24">
        <v>2883.31</v>
      </c>
      <c r="H95" s="24">
        <v>0.26</v>
      </c>
    </row>
    <row r="96" spans="2:8">
      <c r="B96" s="22" t="s">
        <v>1165</v>
      </c>
      <c r="C96" s="229" t="s">
        <v>378</v>
      </c>
      <c r="D96" s="22" t="s">
        <v>591</v>
      </c>
      <c r="E96" s="22" t="s">
        <v>596</v>
      </c>
      <c r="F96" s="24">
        <v>858700</v>
      </c>
      <c r="G96" s="24">
        <v>2762.87</v>
      </c>
      <c r="H96" s="24">
        <v>0.25</v>
      </c>
    </row>
    <row r="97" spans="2:8">
      <c r="B97" s="22" t="s">
        <v>1166</v>
      </c>
      <c r="C97" s="229" t="s">
        <v>378</v>
      </c>
      <c r="D97" s="22" t="s">
        <v>425</v>
      </c>
      <c r="E97" s="22" t="s">
        <v>725</v>
      </c>
      <c r="F97" s="24">
        <v>255200</v>
      </c>
      <c r="G97" s="24">
        <v>2632.52</v>
      </c>
      <c r="H97" s="24">
        <v>0.24</v>
      </c>
    </row>
    <row r="98" spans="2:8">
      <c r="B98" s="22" t="s">
        <v>1167</v>
      </c>
      <c r="C98" s="229" t="s">
        <v>378</v>
      </c>
      <c r="D98" s="22" t="s">
        <v>604</v>
      </c>
      <c r="E98" s="22" t="s">
        <v>685</v>
      </c>
      <c r="F98" s="24">
        <v>1882700</v>
      </c>
      <c r="G98" s="24">
        <v>2616.0100000000002</v>
      </c>
      <c r="H98" s="24">
        <v>0.23</v>
      </c>
    </row>
    <row r="99" spans="2:8">
      <c r="B99" s="22" t="s">
        <v>1168</v>
      </c>
      <c r="C99" s="229" t="s">
        <v>378</v>
      </c>
      <c r="D99" s="22" t="s">
        <v>417</v>
      </c>
      <c r="E99" s="22" t="s">
        <v>187</v>
      </c>
      <c r="F99" s="24">
        <v>706100</v>
      </c>
      <c r="G99" s="24">
        <v>2592.09</v>
      </c>
      <c r="H99" s="24">
        <v>0.23</v>
      </c>
    </row>
    <row r="100" spans="2:8">
      <c r="B100" s="22" t="s">
        <v>1169</v>
      </c>
      <c r="C100" s="229" t="s">
        <v>378</v>
      </c>
      <c r="D100" s="22" t="s">
        <v>403</v>
      </c>
      <c r="E100" s="22" t="s">
        <v>188</v>
      </c>
      <c r="F100" s="24">
        <v>4410000</v>
      </c>
      <c r="G100" s="24">
        <v>2557.8000000000002</v>
      </c>
      <c r="H100" s="24">
        <v>0.23</v>
      </c>
    </row>
    <row r="101" spans="2:8">
      <c r="B101" s="22" t="s">
        <v>1170</v>
      </c>
      <c r="C101" s="229" t="s">
        <v>378</v>
      </c>
      <c r="D101" s="22" t="s">
        <v>447</v>
      </c>
      <c r="E101" s="22" t="s">
        <v>110</v>
      </c>
      <c r="F101" s="24">
        <v>310800</v>
      </c>
      <c r="G101" s="24">
        <v>2546.54</v>
      </c>
      <c r="H101" s="24">
        <v>0.23</v>
      </c>
    </row>
    <row r="102" spans="2:8">
      <c r="B102" s="22" t="s">
        <v>1171</v>
      </c>
      <c r="C102" s="229" t="s">
        <v>378</v>
      </c>
      <c r="D102" s="22" t="s">
        <v>589</v>
      </c>
      <c r="E102" s="22" t="s">
        <v>40</v>
      </c>
      <c r="F102" s="24">
        <v>2493750</v>
      </c>
      <c r="G102" s="24">
        <v>2455.1</v>
      </c>
      <c r="H102" s="24">
        <v>0.22</v>
      </c>
    </row>
    <row r="103" spans="2:8">
      <c r="B103" s="22" t="s">
        <v>1172</v>
      </c>
      <c r="C103" s="229" t="s">
        <v>378</v>
      </c>
      <c r="D103" s="22" t="s">
        <v>390</v>
      </c>
      <c r="E103" s="22" t="s">
        <v>189</v>
      </c>
      <c r="F103" s="24">
        <v>3168020</v>
      </c>
      <c r="G103" s="24">
        <v>2369.6799999999998</v>
      </c>
      <c r="H103" s="24">
        <v>0.21</v>
      </c>
    </row>
    <row r="104" spans="2:8">
      <c r="B104" s="22" t="s">
        <v>1173</v>
      </c>
      <c r="C104" s="229" t="s">
        <v>378</v>
      </c>
      <c r="D104" s="22" t="s">
        <v>487</v>
      </c>
      <c r="E104" s="22" t="s">
        <v>190</v>
      </c>
      <c r="F104" s="24">
        <v>145706</v>
      </c>
      <c r="G104" s="24">
        <v>2314.3200000000002</v>
      </c>
      <c r="H104" s="24">
        <v>0.21</v>
      </c>
    </row>
    <row r="105" spans="2:8">
      <c r="B105" s="22" t="s">
        <v>1174</v>
      </c>
      <c r="C105" s="229" t="s">
        <v>378</v>
      </c>
      <c r="D105" s="22" t="s">
        <v>390</v>
      </c>
      <c r="E105" s="22" t="s">
        <v>493</v>
      </c>
      <c r="F105" s="24">
        <v>3310000</v>
      </c>
      <c r="G105" s="24">
        <v>2141.5700000000002</v>
      </c>
      <c r="H105" s="24">
        <v>0.19</v>
      </c>
    </row>
    <row r="106" spans="2:8">
      <c r="B106" s="22" t="s">
        <v>1175</v>
      </c>
      <c r="C106" s="229" t="s">
        <v>378</v>
      </c>
      <c r="D106" s="22" t="s">
        <v>434</v>
      </c>
      <c r="E106" s="22" t="s">
        <v>191</v>
      </c>
      <c r="F106" s="24">
        <v>238000</v>
      </c>
      <c r="G106" s="24">
        <v>2065.84</v>
      </c>
      <c r="H106" s="24">
        <v>0.18</v>
      </c>
    </row>
    <row r="107" spans="2:8">
      <c r="B107" s="22" t="s">
        <v>1176</v>
      </c>
      <c r="C107" s="229" t="s">
        <v>378</v>
      </c>
      <c r="D107" s="22" t="s">
        <v>379</v>
      </c>
      <c r="E107" s="22" t="s">
        <v>646</v>
      </c>
      <c r="F107" s="24">
        <v>1373600</v>
      </c>
      <c r="G107" s="24">
        <v>1974.55</v>
      </c>
      <c r="H107" s="24">
        <v>0.18</v>
      </c>
    </row>
    <row r="108" spans="2:8">
      <c r="B108" s="22" t="s">
        <v>628</v>
      </c>
      <c r="C108" s="229" t="s">
        <v>378</v>
      </c>
      <c r="D108" s="22" t="s">
        <v>379</v>
      </c>
      <c r="E108" s="22" t="s">
        <v>629</v>
      </c>
      <c r="F108" s="24">
        <v>366000</v>
      </c>
      <c r="G108" s="24">
        <v>1970.18</v>
      </c>
      <c r="H108" s="24">
        <v>0.18</v>
      </c>
    </row>
    <row r="109" spans="2:8">
      <c r="B109" s="22" t="s">
        <v>1177</v>
      </c>
      <c r="C109" s="229" t="s">
        <v>378</v>
      </c>
      <c r="D109" s="22" t="s">
        <v>417</v>
      </c>
      <c r="E109" s="22" t="s">
        <v>192</v>
      </c>
      <c r="F109" s="24">
        <v>540950</v>
      </c>
      <c r="G109" s="24">
        <v>1645.03</v>
      </c>
      <c r="H109" s="24">
        <v>0.15</v>
      </c>
    </row>
    <row r="110" spans="2:8">
      <c r="B110" s="22" t="s">
        <v>1178</v>
      </c>
      <c r="C110" s="229" t="s">
        <v>378</v>
      </c>
      <c r="D110" s="22" t="s">
        <v>417</v>
      </c>
      <c r="E110" s="22" t="s">
        <v>632</v>
      </c>
      <c r="F110" s="24">
        <v>149850</v>
      </c>
      <c r="G110" s="24">
        <v>1550.42</v>
      </c>
      <c r="H110" s="24">
        <v>0.14000000000000001</v>
      </c>
    </row>
    <row r="111" spans="2:8">
      <c r="B111" s="22" t="s">
        <v>1179</v>
      </c>
      <c r="C111" s="229" t="s">
        <v>378</v>
      </c>
      <c r="D111" s="22" t="s">
        <v>390</v>
      </c>
      <c r="E111" s="22" t="s">
        <v>193</v>
      </c>
      <c r="F111" s="24">
        <v>124800</v>
      </c>
      <c r="G111" s="24">
        <v>1533.04</v>
      </c>
      <c r="H111" s="24">
        <v>0.14000000000000001</v>
      </c>
    </row>
    <row r="112" spans="2:8">
      <c r="B112" s="22" t="s">
        <v>1180</v>
      </c>
      <c r="C112" s="229" t="s">
        <v>378</v>
      </c>
      <c r="D112" s="22" t="s">
        <v>392</v>
      </c>
      <c r="E112" s="22" t="s">
        <v>194</v>
      </c>
      <c r="F112" s="24">
        <v>12250000</v>
      </c>
      <c r="G112" s="24">
        <v>1304.6300000000001</v>
      </c>
      <c r="H112" s="24">
        <v>0.12</v>
      </c>
    </row>
    <row r="113" spans="2:8">
      <c r="B113" s="22" t="s">
        <v>1181</v>
      </c>
      <c r="C113" s="229" t="s">
        <v>378</v>
      </c>
      <c r="D113" s="22" t="s">
        <v>417</v>
      </c>
      <c r="E113" s="22" t="s">
        <v>812</v>
      </c>
      <c r="F113" s="24">
        <v>255300</v>
      </c>
      <c r="G113" s="24">
        <v>1242.1600000000001</v>
      </c>
      <c r="H113" s="24">
        <v>0.11</v>
      </c>
    </row>
    <row r="114" spans="2:8">
      <c r="B114" s="22" t="s">
        <v>1182</v>
      </c>
      <c r="C114" s="229" t="s">
        <v>378</v>
      </c>
      <c r="D114" s="22" t="s">
        <v>390</v>
      </c>
      <c r="E114" s="22" t="s">
        <v>195</v>
      </c>
      <c r="F114" s="24">
        <v>756000</v>
      </c>
      <c r="G114" s="24">
        <v>1192.21</v>
      </c>
      <c r="H114" s="24">
        <v>0.11</v>
      </c>
    </row>
    <row r="115" spans="2:8">
      <c r="B115" s="22" t="s">
        <v>1183</v>
      </c>
      <c r="C115" s="229" t="s">
        <v>378</v>
      </c>
      <c r="D115" s="22" t="s">
        <v>390</v>
      </c>
      <c r="E115" s="22" t="s">
        <v>518</v>
      </c>
      <c r="F115" s="24">
        <v>130000</v>
      </c>
      <c r="G115" s="24">
        <v>1143.3499999999999</v>
      </c>
      <c r="H115" s="24">
        <v>0.1</v>
      </c>
    </row>
    <row r="116" spans="2:8">
      <c r="B116" s="22" t="s">
        <v>1184</v>
      </c>
      <c r="C116" s="229" t="s">
        <v>378</v>
      </c>
      <c r="D116" s="22" t="s">
        <v>388</v>
      </c>
      <c r="E116" s="22" t="s">
        <v>520</v>
      </c>
      <c r="F116" s="24">
        <v>25500</v>
      </c>
      <c r="G116" s="24">
        <v>1123.8499999999999</v>
      </c>
      <c r="H116" s="24">
        <v>0.1</v>
      </c>
    </row>
    <row r="117" spans="2:8">
      <c r="B117" s="22" t="s">
        <v>1185</v>
      </c>
      <c r="C117" s="229" t="s">
        <v>378</v>
      </c>
      <c r="D117" s="22" t="s">
        <v>400</v>
      </c>
      <c r="E117" s="22" t="s">
        <v>401</v>
      </c>
      <c r="F117" s="24">
        <v>1530</v>
      </c>
      <c r="G117" s="24">
        <v>1103.8699999999999</v>
      </c>
      <c r="H117" s="24">
        <v>0.1</v>
      </c>
    </row>
    <row r="118" spans="2:8">
      <c r="B118" s="22" t="s">
        <v>1186</v>
      </c>
      <c r="C118" s="229" t="s">
        <v>378</v>
      </c>
      <c r="D118" s="22" t="s">
        <v>535</v>
      </c>
      <c r="E118" s="22" t="s">
        <v>540</v>
      </c>
      <c r="F118" s="24">
        <v>40200</v>
      </c>
      <c r="G118" s="24">
        <v>1095.17</v>
      </c>
      <c r="H118" s="24">
        <v>0.1</v>
      </c>
    </row>
    <row r="119" spans="2:8">
      <c r="B119" s="22" t="s">
        <v>1187</v>
      </c>
      <c r="C119" s="229" t="s">
        <v>378</v>
      </c>
      <c r="D119" s="22" t="s">
        <v>411</v>
      </c>
      <c r="E119" s="22" t="s">
        <v>39</v>
      </c>
      <c r="F119" s="24">
        <v>70000</v>
      </c>
      <c r="G119" s="24">
        <v>1076.32</v>
      </c>
      <c r="H119" s="24">
        <v>0.1</v>
      </c>
    </row>
    <row r="120" spans="2:8">
      <c r="B120" s="22" t="s">
        <v>1188</v>
      </c>
      <c r="C120" s="229" t="s">
        <v>378</v>
      </c>
      <c r="D120" s="22" t="s">
        <v>390</v>
      </c>
      <c r="E120" s="22" t="s">
        <v>196</v>
      </c>
      <c r="F120" s="24">
        <v>750000</v>
      </c>
      <c r="G120" s="24">
        <v>1039.8800000000001</v>
      </c>
      <c r="H120" s="24">
        <v>0.09</v>
      </c>
    </row>
    <row r="121" spans="2:8">
      <c r="B121" s="22" t="s">
        <v>1189</v>
      </c>
      <c r="C121" s="229" t="s">
        <v>378</v>
      </c>
      <c r="D121" s="22" t="s">
        <v>535</v>
      </c>
      <c r="E121" s="22" t="s">
        <v>731</v>
      </c>
      <c r="F121" s="24">
        <v>774000</v>
      </c>
      <c r="G121" s="24">
        <v>1025.94</v>
      </c>
      <c r="H121" s="24">
        <v>0.09</v>
      </c>
    </row>
    <row r="122" spans="2:8">
      <c r="B122" s="22" t="s">
        <v>1190</v>
      </c>
      <c r="C122" s="229" t="s">
        <v>378</v>
      </c>
      <c r="D122" s="22" t="s">
        <v>400</v>
      </c>
      <c r="E122" s="22" t="s">
        <v>197</v>
      </c>
      <c r="F122" s="24">
        <v>165000</v>
      </c>
      <c r="G122" s="24">
        <v>1021.68</v>
      </c>
      <c r="H122" s="24">
        <v>0.09</v>
      </c>
    </row>
    <row r="123" spans="2:8">
      <c r="B123" s="22" t="s">
        <v>1191</v>
      </c>
      <c r="C123" s="229" t="s">
        <v>378</v>
      </c>
      <c r="D123" s="22" t="s">
        <v>396</v>
      </c>
      <c r="E123" s="22" t="s">
        <v>664</v>
      </c>
      <c r="F123" s="24">
        <v>28200</v>
      </c>
      <c r="G123" s="24">
        <v>996.95</v>
      </c>
      <c r="H123" s="24">
        <v>0.09</v>
      </c>
    </row>
    <row r="124" spans="2:8">
      <c r="B124" s="22" t="s">
        <v>1192</v>
      </c>
      <c r="C124" s="229" t="s">
        <v>378</v>
      </c>
      <c r="D124" s="22" t="s">
        <v>589</v>
      </c>
      <c r="E124" s="22" t="s">
        <v>661</v>
      </c>
      <c r="F124" s="24">
        <v>145800</v>
      </c>
      <c r="G124" s="24">
        <v>917.01</v>
      </c>
      <c r="H124" s="24">
        <v>0.08</v>
      </c>
    </row>
    <row r="125" spans="2:8">
      <c r="B125" s="22" t="s">
        <v>1193</v>
      </c>
      <c r="C125" s="229" t="s">
        <v>378</v>
      </c>
      <c r="D125" s="22" t="s">
        <v>381</v>
      </c>
      <c r="E125" s="22" t="s">
        <v>611</v>
      </c>
      <c r="F125" s="24">
        <v>221400</v>
      </c>
      <c r="G125" s="24">
        <v>879.07</v>
      </c>
      <c r="H125" s="24">
        <v>0.08</v>
      </c>
    </row>
    <row r="126" spans="2:8">
      <c r="B126" s="22" t="s">
        <v>1194</v>
      </c>
      <c r="C126" s="229" t="s">
        <v>378</v>
      </c>
      <c r="D126" s="22" t="s">
        <v>383</v>
      </c>
      <c r="E126" s="22" t="s">
        <v>414</v>
      </c>
      <c r="F126" s="24">
        <v>183300</v>
      </c>
      <c r="G126" s="24">
        <v>871.77</v>
      </c>
      <c r="H126" s="24">
        <v>0.08</v>
      </c>
    </row>
    <row r="127" spans="2:8">
      <c r="B127" s="22" t="s">
        <v>1195</v>
      </c>
      <c r="C127" s="229" t="s">
        <v>378</v>
      </c>
      <c r="D127" s="22" t="s">
        <v>487</v>
      </c>
      <c r="E127" s="22" t="s">
        <v>22</v>
      </c>
      <c r="F127" s="24">
        <v>166500</v>
      </c>
      <c r="G127" s="24">
        <v>828.84</v>
      </c>
      <c r="H127" s="24">
        <v>7.0000000000000007E-2</v>
      </c>
    </row>
    <row r="128" spans="2:8">
      <c r="B128" s="22" t="s">
        <v>1196</v>
      </c>
      <c r="C128" s="229" t="s">
        <v>378</v>
      </c>
      <c r="D128" s="22" t="s">
        <v>477</v>
      </c>
      <c r="E128" s="22" t="s">
        <v>198</v>
      </c>
      <c r="F128" s="24">
        <v>370024</v>
      </c>
      <c r="G128" s="24">
        <v>797.77</v>
      </c>
      <c r="H128" s="24">
        <v>7.0000000000000007E-2</v>
      </c>
    </row>
    <row r="129" spans="2:8">
      <c r="B129" s="22" t="s">
        <v>1197</v>
      </c>
      <c r="C129" s="229" t="s">
        <v>378</v>
      </c>
      <c r="D129" s="22" t="s">
        <v>379</v>
      </c>
      <c r="E129" s="22" t="s">
        <v>647</v>
      </c>
      <c r="F129" s="24">
        <v>522000</v>
      </c>
      <c r="G129" s="24">
        <v>774.13</v>
      </c>
      <c r="H129" s="24">
        <v>7.0000000000000007E-2</v>
      </c>
    </row>
    <row r="130" spans="2:8">
      <c r="B130" s="22" t="s">
        <v>1198</v>
      </c>
      <c r="C130" s="229" t="s">
        <v>378</v>
      </c>
      <c r="D130" s="22" t="s">
        <v>415</v>
      </c>
      <c r="E130" s="22" t="s">
        <v>199</v>
      </c>
      <c r="F130" s="24">
        <v>29500</v>
      </c>
      <c r="G130" s="24">
        <v>724.67</v>
      </c>
      <c r="H130" s="24">
        <v>0.06</v>
      </c>
    </row>
    <row r="131" spans="2:8">
      <c r="B131" s="22" t="s">
        <v>1199</v>
      </c>
      <c r="C131" s="229" t="s">
        <v>378</v>
      </c>
      <c r="D131" s="22" t="s">
        <v>535</v>
      </c>
      <c r="E131" s="22" t="s">
        <v>626</v>
      </c>
      <c r="F131" s="24">
        <v>59500</v>
      </c>
      <c r="G131" s="24">
        <v>527.04999999999995</v>
      </c>
      <c r="H131" s="24">
        <v>0.05</v>
      </c>
    </row>
    <row r="132" spans="2:8">
      <c r="B132" s="22" t="s">
        <v>1200</v>
      </c>
      <c r="C132" s="229" t="s">
        <v>378</v>
      </c>
      <c r="D132" s="22" t="s">
        <v>429</v>
      </c>
      <c r="E132" s="22" t="s">
        <v>532</v>
      </c>
      <c r="F132" s="24">
        <v>78000</v>
      </c>
      <c r="G132" s="24">
        <v>437.15</v>
      </c>
      <c r="H132" s="24">
        <v>0.04</v>
      </c>
    </row>
    <row r="133" spans="2:8">
      <c r="B133" s="22" t="s">
        <v>1201</v>
      </c>
      <c r="C133" s="229" t="s">
        <v>378</v>
      </c>
      <c r="D133" s="22" t="s">
        <v>400</v>
      </c>
      <c r="E133" s="22" t="s">
        <v>200</v>
      </c>
      <c r="F133" s="24">
        <v>248400</v>
      </c>
      <c r="G133" s="24">
        <v>431.35</v>
      </c>
      <c r="H133" s="24">
        <v>0.04</v>
      </c>
    </row>
    <row r="134" spans="2:8">
      <c r="B134" s="22" t="s">
        <v>1202</v>
      </c>
      <c r="C134" s="229" t="s">
        <v>378</v>
      </c>
      <c r="D134" s="22" t="s">
        <v>535</v>
      </c>
      <c r="E134" s="22" t="s">
        <v>654</v>
      </c>
      <c r="F134" s="24">
        <v>82650</v>
      </c>
      <c r="G134" s="24">
        <v>427.92</v>
      </c>
      <c r="H134" s="24">
        <v>0.04</v>
      </c>
    </row>
    <row r="135" spans="2:8">
      <c r="B135" s="22" t="s">
        <v>1203</v>
      </c>
      <c r="C135" s="229" t="s">
        <v>378</v>
      </c>
      <c r="D135" s="22" t="s">
        <v>390</v>
      </c>
      <c r="E135" s="22" t="s">
        <v>201</v>
      </c>
      <c r="F135" s="24">
        <v>303800</v>
      </c>
      <c r="G135" s="24">
        <v>369.72</v>
      </c>
      <c r="H135" s="24">
        <v>0.03</v>
      </c>
    </row>
    <row r="136" spans="2:8">
      <c r="B136" s="22" t="s">
        <v>1204</v>
      </c>
      <c r="C136" s="229" t="s">
        <v>378</v>
      </c>
      <c r="D136" s="22" t="s">
        <v>415</v>
      </c>
      <c r="E136" s="22" t="s">
        <v>416</v>
      </c>
      <c r="F136" s="24">
        <v>15500</v>
      </c>
      <c r="G136" s="24">
        <v>345.88</v>
      </c>
      <c r="H136" s="24">
        <v>0.03</v>
      </c>
    </row>
    <row r="137" spans="2:8">
      <c r="B137" s="22" t="s">
        <v>1205</v>
      </c>
      <c r="C137" s="229" t="s">
        <v>378</v>
      </c>
      <c r="D137" s="22" t="s">
        <v>379</v>
      </c>
      <c r="E137" s="22" t="s">
        <v>202</v>
      </c>
      <c r="F137" s="24">
        <v>20000</v>
      </c>
      <c r="G137" s="24">
        <v>261.91000000000003</v>
      </c>
      <c r="H137" s="24">
        <v>0.02</v>
      </c>
    </row>
    <row r="138" spans="2:8">
      <c r="B138" s="22" t="s">
        <v>1206</v>
      </c>
      <c r="C138" s="229" t="s">
        <v>378</v>
      </c>
      <c r="D138" s="22" t="s">
        <v>390</v>
      </c>
      <c r="E138" s="22" t="s">
        <v>726</v>
      </c>
      <c r="F138" s="24">
        <v>160000</v>
      </c>
      <c r="G138" s="24">
        <v>258.48</v>
      </c>
      <c r="H138" s="24">
        <v>0.02</v>
      </c>
    </row>
    <row r="139" spans="2:8">
      <c r="B139" s="22" t="s">
        <v>1207</v>
      </c>
      <c r="C139" s="229" t="s">
        <v>378</v>
      </c>
      <c r="D139" s="22" t="s">
        <v>390</v>
      </c>
      <c r="E139" s="22" t="s">
        <v>203</v>
      </c>
      <c r="F139" s="24">
        <v>40950</v>
      </c>
      <c r="G139" s="24">
        <v>252.31</v>
      </c>
      <c r="H139" s="24">
        <v>0.02</v>
      </c>
    </row>
    <row r="140" spans="2:8">
      <c r="B140" s="22" t="s">
        <v>1208</v>
      </c>
      <c r="C140" s="229" t="s">
        <v>378</v>
      </c>
      <c r="D140" s="22" t="s">
        <v>419</v>
      </c>
      <c r="E140" s="22" t="s">
        <v>204</v>
      </c>
      <c r="F140" s="24">
        <v>113100</v>
      </c>
      <c r="G140" s="24">
        <v>252.16</v>
      </c>
      <c r="H140" s="24">
        <v>0.02</v>
      </c>
    </row>
    <row r="141" spans="2:8">
      <c r="B141" s="22" t="s">
        <v>205</v>
      </c>
      <c r="C141" s="229" t="s">
        <v>378</v>
      </c>
      <c r="D141" s="22" t="s">
        <v>379</v>
      </c>
      <c r="E141" s="22" t="s">
        <v>206</v>
      </c>
      <c r="F141" s="24">
        <v>91800</v>
      </c>
      <c r="G141" s="24">
        <v>232.21</v>
      </c>
      <c r="H141" s="24">
        <v>0.02</v>
      </c>
    </row>
    <row r="142" spans="2:8">
      <c r="B142" s="22" t="s">
        <v>1209</v>
      </c>
      <c r="C142" s="229" t="s">
        <v>378</v>
      </c>
      <c r="D142" s="22" t="s">
        <v>383</v>
      </c>
      <c r="E142" s="22" t="s">
        <v>52</v>
      </c>
      <c r="F142" s="24">
        <v>4800</v>
      </c>
      <c r="G142" s="24">
        <v>225.27</v>
      </c>
      <c r="H142" s="24">
        <v>0.02</v>
      </c>
    </row>
    <row r="143" spans="2:8">
      <c r="B143" s="22" t="s">
        <v>1210</v>
      </c>
      <c r="C143" s="229" t="s">
        <v>378</v>
      </c>
      <c r="D143" s="22" t="s">
        <v>400</v>
      </c>
      <c r="E143" s="22" t="s">
        <v>735</v>
      </c>
      <c r="F143" s="24">
        <v>92500</v>
      </c>
      <c r="G143" s="24">
        <v>200.4</v>
      </c>
      <c r="H143" s="24">
        <v>0.02</v>
      </c>
    </row>
    <row r="144" spans="2:8">
      <c r="B144" s="22" t="s">
        <v>1211</v>
      </c>
      <c r="C144" s="229" t="s">
        <v>378</v>
      </c>
      <c r="D144" s="22" t="s">
        <v>602</v>
      </c>
      <c r="E144" s="22" t="s">
        <v>603</v>
      </c>
      <c r="F144" s="24">
        <v>22500</v>
      </c>
      <c r="G144" s="24">
        <v>177.63</v>
      </c>
      <c r="H144" s="24">
        <v>0.02</v>
      </c>
    </row>
    <row r="145" spans="2:9">
      <c r="B145" s="22" t="s">
        <v>1212</v>
      </c>
      <c r="C145" s="229" t="s">
        <v>378</v>
      </c>
      <c r="D145" s="22" t="s">
        <v>383</v>
      </c>
      <c r="E145" s="22" t="s">
        <v>410</v>
      </c>
      <c r="F145" s="24">
        <v>3450</v>
      </c>
      <c r="G145" s="24">
        <v>151.80000000000001</v>
      </c>
      <c r="H145" s="24">
        <v>0.01</v>
      </c>
    </row>
    <row r="146" spans="2:9">
      <c r="B146" s="22" t="s">
        <v>1213</v>
      </c>
      <c r="C146" s="229" t="s">
        <v>378</v>
      </c>
      <c r="D146" s="22" t="s">
        <v>415</v>
      </c>
      <c r="E146" s="22" t="s">
        <v>207</v>
      </c>
      <c r="F146" s="24">
        <v>11000</v>
      </c>
      <c r="G146" s="24">
        <v>102.71</v>
      </c>
      <c r="H146" s="24">
        <v>0.01</v>
      </c>
    </row>
    <row r="147" spans="2:9">
      <c r="B147" s="22" t="s">
        <v>1214</v>
      </c>
      <c r="C147" s="229" t="s">
        <v>378</v>
      </c>
      <c r="D147" s="22" t="s">
        <v>419</v>
      </c>
      <c r="E147" s="22" t="s">
        <v>599</v>
      </c>
      <c r="F147" s="24">
        <v>9350</v>
      </c>
      <c r="G147" s="24">
        <v>81.260000000000005</v>
      </c>
      <c r="H147" s="24">
        <v>0.01</v>
      </c>
    </row>
    <row r="148" spans="2:9">
      <c r="B148" s="22" t="s">
        <v>1215</v>
      </c>
      <c r="C148" s="229" t="s">
        <v>378</v>
      </c>
      <c r="D148" s="22" t="s">
        <v>383</v>
      </c>
      <c r="E148" s="22" t="s">
        <v>525</v>
      </c>
      <c r="F148" s="24">
        <v>1875</v>
      </c>
      <c r="G148" s="24">
        <v>65.91</v>
      </c>
      <c r="H148" s="24">
        <v>0.01</v>
      </c>
    </row>
    <row r="149" spans="2:9">
      <c r="B149" s="22" t="s">
        <v>1216</v>
      </c>
      <c r="C149" s="229" t="s">
        <v>378</v>
      </c>
      <c r="D149" s="22" t="s">
        <v>429</v>
      </c>
      <c r="E149" s="22" t="s">
        <v>537</v>
      </c>
      <c r="F149" s="24">
        <v>5250</v>
      </c>
      <c r="G149" s="24">
        <v>64.75</v>
      </c>
      <c r="H149" s="24">
        <v>0.01</v>
      </c>
    </row>
    <row r="150" spans="2:9">
      <c r="B150" s="22" t="s">
        <v>1217</v>
      </c>
      <c r="C150" s="229" t="s">
        <v>378</v>
      </c>
      <c r="D150" s="22" t="s">
        <v>415</v>
      </c>
      <c r="E150" s="22" t="s">
        <v>208</v>
      </c>
      <c r="F150" s="24">
        <v>5100</v>
      </c>
      <c r="G150" s="24">
        <v>50.33</v>
      </c>
      <c r="H150" s="24">
        <v>0</v>
      </c>
      <c r="I150" s="22" t="s">
        <v>649</v>
      </c>
    </row>
    <row r="151" spans="2:9">
      <c r="B151" s="22" t="s">
        <v>1218</v>
      </c>
      <c r="C151" s="229" t="s">
        <v>378</v>
      </c>
      <c r="D151" s="22" t="s">
        <v>447</v>
      </c>
      <c r="E151" s="22" t="s">
        <v>737</v>
      </c>
      <c r="F151" s="24">
        <v>6250</v>
      </c>
      <c r="G151" s="24">
        <v>42.04</v>
      </c>
      <c r="H151" s="24">
        <v>0</v>
      </c>
      <c r="I151" s="22" t="s">
        <v>649</v>
      </c>
    </row>
    <row r="152" spans="2:9">
      <c r="B152" s="22" t="s">
        <v>1219</v>
      </c>
      <c r="C152" s="229" t="s">
        <v>378</v>
      </c>
      <c r="D152" s="22" t="s">
        <v>398</v>
      </c>
      <c r="E152" s="22" t="s">
        <v>517</v>
      </c>
      <c r="F152" s="24">
        <v>1200</v>
      </c>
      <c r="G152" s="24">
        <v>30.29</v>
      </c>
      <c r="H152" s="24">
        <v>0</v>
      </c>
      <c r="I152" s="22" t="s">
        <v>649</v>
      </c>
    </row>
    <row r="153" spans="2:9">
      <c r="B153" s="22" t="s">
        <v>1220</v>
      </c>
      <c r="C153" s="229" t="s">
        <v>378</v>
      </c>
      <c r="D153" s="22" t="s">
        <v>381</v>
      </c>
      <c r="E153" s="22" t="s">
        <v>595</v>
      </c>
      <c r="F153" s="24">
        <v>5400</v>
      </c>
      <c r="G153" s="24">
        <v>16.96</v>
      </c>
      <c r="H153" s="24">
        <v>0</v>
      </c>
      <c r="I153" s="22" t="s">
        <v>649</v>
      </c>
    </row>
    <row r="154" spans="2:9">
      <c r="B154" s="22" t="s">
        <v>1221</v>
      </c>
      <c r="C154" s="229" t="s">
        <v>378</v>
      </c>
      <c r="D154" s="22" t="s">
        <v>381</v>
      </c>
      <c r="E154" s="22" t="s">
        <v>595</v>
      </c>
      <c r="F154" s="24">
        <v>-5400</v>
      </c>
      <c r="G154" s="24">
        <v>-17.03</v>
      </c>
      <c r="H154" s="24">
        <v>0</v>
      </c>
      <c r="I154" s="22" t="s">
        <v>649</v>
      </c>
    </row>
    <row r="155" spans="2:9">
      <c r="B155" s="22" t="s">
        <v>1222</v>
      </c>
      <c r="C155" s="229" t="s">
        <v>378</v>
      </c>
      <c r="D155" s="22" t="s">
        <v>398</v>
      </c>
      <c r="E155" s="22" t="s">
        <v>517</v>
      </c>
      <c r="F155" s="24">
        <v>-1200</v>
      </c>
      <c r="G155" s="24">
        <v>-30.13</v>
      </c>
      <c r="H155" s="24">
        <v>0</v>
      </c>
      <c r="I155" s="22" t="s">
        <v>649</v>
      </c>
    </row>
    <row r="156" spans="2:9">
      <c r="B156" s="22" t="s">
        <v>1223</v>
      </c>
      <c r="C156" s="229" t="s">
        <v>378</v>
      </c>
      <c r="D156" s="22" t="s">
        <v>447</v>
      </c>
      <c r="E156" s="22" t="s">
        <v>737</v>
      </c>
      <c r="F156" s="24">
        <v>-6250</v>
      </c>
      <c r="G156" s="24">
        <v>-42.25</v>
      </c>
      <c r="H156" s="24">
        <v>0</v>
      </c>
      <c r="I156" s="22" t="s">
        <v>649</v>
      </c>
    </row>
    <row r="157" spans="2:9">
      <c r="B157" s="22" t="s">
        <v>1224</v>
      </c>
      <c r="C157" s="229" t="s">
        <v>378</v>
      </c>
      <c r="D157" s="22" t="s">
        <v>415</v>
      </c>
      <c r="E157" s="22" t="s">
        <v>208</v>
      </c>
      <c r="F157" s="24">
        <v>-5100</v>
      </c>
      <c r="G157" s="24">
        <v>-50.35</v>
      </c>
      <c r="H157" s="24">
        <v>0</v>
      </c>
      <c r="I157" s="22" t="s">
        <v>649</v>
      </c>
    </row>
    <row r="158" spans="2:9">
      <c r="B158" s="22" t="s">
        <v>1225</v>
      </c>
      <c r="C158" s="229" t="s">
        <v>378</v>
      </c>
      <c r="D158" s="22" t="s">
        <v>429</v>
      </c>
      <c r="E158" s="22" t="s">
        <v>537</v>
      </c>
      <c r="F158" s="24">
        <v>-5250</v>
      </c>
      <c r="G158" s="24">
        <v>-64.989999999999995</v>
      </c>
      <c r="H158" s="24">
        <v>-0.01</v>
      </c>
    </row>
    <row r="159" spans="2:9">
      <c r="B159" s="22" t="s">
        <v>1226</v>
      </c>
      <c r="C159" s="229" t="s">
        <v>378</v>
      </c>
      <c r="D159" s="22" t="s">
        <v>383</v>
      </c>
      <c r="E159" s="22" t="s">
        <v>525</v>
      </c>
      <c r="F159" s="24">
        <v>-1875</v>
      </c>
      <c r="G159" s="24">
        <v>-66.099999999999994</v>
      </c>
      <c r="H159" s="24">
        <v>-0.01</v>
      </c>
    </row>
    <row r="160" spans="2:9">
      <c r="B160" s="22" t="s">
        <v>1227</v>
      </c>
      <c r="C160" s="229" t="s">
        <v>378</v>
      </c>
      <c r="D160" s="22" t="s">
        <v>419</v>
      </c>
      <c r="E160" s="22" t="s">
        <v>599</v>
      </c>
      <c r="F160" s="24">
        <v>-9350</v>
      </c>
      <c r="G160" s="24">
        <v>-80.62</v>
      </c>
      <c r="H160" s="24">
        <v>-0.01</v>
      </c>
    </row>
    <row r="161" spans="2:8">
      <c r="B161" s="22" t="s">
        <v>1228</v>
      </c>
      <c r="C161" s="229" t="s">
        <v>378</v>
      </c>
      <c r="D161" s="22" t="s">
        <v>415</v>
      </c>
      <c r="E161" s="22" t="s">
        <v>207</v>
      </c>
      <c r="F161" s="24">
        <v>-11000</v>
      </c>
      <c r="G161" s="24">
        <v>-103.17</v>
      </c>
      <c r="H161" s="24">
        <v>-0.01</v>
      </c>
    </row>
    <row r="162" spans="2:8">
      <c r="B162" s="22" t="s">
        <v>1229</v>
      </c>
      <c r="C162" s="229" t="s">
        <v>378</v>
      </c>
      <c r="D162" s="22" t="s">
        <v>383</v>
      </c>
      <c r="E162" s="22" t="s">
        <v>410</v>
      </c>
      <c r="F162" s="24">
        <v>-3450</v>
      </c>
      <c r="G162" s="24">
        <v>-151.82</v>
      </c>
      <c r="H162" s="24">
        <v>-0.01</v>
      </c>
    </row>
    <row r="163" spans="2:8">
      <c r="B163" s="22" t="s">
        <v>1230</v>
      </c>
      <c r="C163" s="229" t="s">
        <v>378</v>
      </c>
      <c r="D163" s="22" t="s">
        <v>602</v>
      </c>
      <c r="E163" s="22" t="s">
        <v>603</v>
      </c>
      <c r="F163" s="24">
        <v>-22500</v>
      </c>
      <c r="G163" s="24">
        <v>-176.03</v>
      </c>
      <c r="H163" s="24">
        <v>-0.02</v>
      </c>
    </row>
    <row r="164" spans="2:8">
      <c r="B164" s="22" t="s">
        <v>1231</v>
      </c>
      <c r="C164" s="229" t="s">
        <v>378</v>
      </c>
      <c r="D164" s="22" t="s">
        <v>400</v>
      </c>
      <c r="E164" s="22" t="s">
        <v>735</v>
      </c>
      <c r="F164" s="24">
        <v>-92500</v>
      </c>
      <c r="G164" s="24">
        <v>-201.33</v>
      </c>
      <c r="H164" s="24">
        <v>-0.02</v>
      </c>
    </row>
    <row r="165" spans="2:8">
      <c r="B165" s="22" t="s">
        <v>1232</v>
      </c>
      <c r="C165" s="229" t="s">
        <v>378</v>
      </c>
      <c r="D165" s="22" t="s">
        <v>383</v>
      </c>
      <c r="E165" s="22" t="s">
        <v>52</v>
      </c>
      <c r="F165" s="24">
        <v>-4800</v>
      </c>
      <c r="G165" s="24">
        <v>-225.26</v>
      </c>
      <c r="H165" s="24">
        <v>-0.02</v>
      </c>
    </row>
    <row r="166" spans="2:8">
      <c r="B166" s="22" t="s">
        <v>209</v>
      </c>
      <c r="C166" s="229" t="s">
        <v>378</v>
      </c>
      <c r="D166" s="22" t="s">
        <v>379</v>
      </c>
      <c r="E166" s="22" t="s">
        <v>206</v>
      </c>
      <c r="F166" s="24">
        <v>-91800</v>
      </c>
      <c r="G166" s="24">
        <v>-232.3</v>
      </c>
      <c r="H166" s="24">
        <v>-0.02</v>
      </c>
    </row>
    <row r="167" spans="2:8">
      <c r="B167" s="22" t="s">
        <v>1233</v>
      </c>
      <c r="C167" s="229" t="s">
        <v>378</v>
      </c>
      <c r="D167" s="22" t="s">
        <v>419</v>
      </c>
      <c r="E167" s="22" t="s">
        <v>204</v>
      </c>
      <c r="F167" s="24">
        <v>-113100</v>
      </c>
      <c r="G167" s="24">
        <v>-253</v>
      </c>
      <c r="H167" s="24">
        <v>-0.02</v>
      </c>
    </row>
    <row r="168" spans="2:8">
      <c r="B168" s="22" t="s">
        <v>1234</v>
      </c>
      <c r="C168" s="229" t="s">
        <v>378</v>
      </c>
      <c r="D168" s="22" t="s">
        <v>390</v>
      </c>
      <c r="E168" s="22" t="s">
        <v>203</v>
      </c>
      <c r="F168" s="24">
        <v>-40950</v>
      </c>
      <c r="G168" s="24">
        <v>-253.54</v>
      </c>
      <c r="H168" s="24">
        <v>-0.02</v>
      </c>
    </row>
    <row r="169" spans="2:8">
      <c r="B169" s="22" t="s">
        <v>1235</v>
      </c>
      <c r="C169" s="229" t="s">
        <v>378</v>
      </c>
      <c r="D169" s="22" t="s">
        <v>390</v>
      </c>
      <c r="E169" s="22" t="s">
        <v>726</v>
      </c>
      <c r="F169" s="24">
        <v>-160000</v>
      </c>
      <c r="G169" s="24">
        <v>-258.48</v>
      </c>
      <c r="H169" s="24">
        <v>-0.02</v>
      </c>
    </row>
    <row r="170" spans="2:8">
      <c r="B170" s="22" t="s">
        <v>1236</v>
      </c>
      <c r="C170" s="229" t="s">
        <v>378</v>
      </c>
      <c r="D170" s="22" t="s">
        <v>379</v>
      </c>
      <c r="E170" s="22" t="s">
        <v>202</v>
      </c>
      <c r="F170" s="24">
        <v>-20000</v>
      </c>
      <c r="G170" s="24">
        <v>-262.06</v>
      </c>
      <c r="H170" s="24">
        <v>-0.02</v>
      </c>
    </row>
    <row r="171" spans="2:8">
      <c r="B171" s="22" t="s">
        <v>1237</v>
      </c>
      <c r="C171" s="229" t="s">
        <v>378</v>
      </c>
      <c r="D171" s="22" t="s">
        <v>415</v>
      </c>
      <c r="E171" s="22" t="s">
        <v>416</v>
      </c>
      <c r="F171" s="24">
        <v>-15500</v>
      </c>
      <c r="G171" s="24">
        <v>-346.32</v>
      </c>
      <c r="H171" s="24">
        <v>-0.03</v>
      </c>
    </row>
    <row r="172" spans="2:8">
      <c r="B172" s="22" t="s">
        <v>1238</v>
      </c>
      <c r="C172" s="229" t="s">
        <v>378</v>
      </c>
      <c r="D172" s="22" t="s">
        <v>390</v>
      </c>
      <c r="E172" s="22" t="s">
        <v>201</v>
      </c>
      <c r="F172" s="24">
        <v>-303800</v>
      </c>
      <c r="G172" s="24">
        <v>-367.29</v>
      </c>
      <c r="H172" s="24">
        <v>-0.03</v>
      </c>
    </row>
    <row r="173" spans="2:8">
      <c r="B173" s="22" t="s">
        <v>1239</v>
      </c>
      <c r="C173" s="229" t="s">
        <v>378</v>
      </c>
      <c r="D173" s="22" t="s">
        <v>400</v>
      </c>
      <c r="E173" s="22" t="s">
        <v>200</v>
      </c>
      <c r="F173" s="24">
        <v>-248400</v>
      </c>
      <c r="G173" s="24">
        <v>-427.5</v>
      </c>
      <c r="H173" s="24">
        <v>-0.04</v>
      </c>
    </row>
    <row r="174" spans="2:8">
      <c r="B174" s="22" t="s">
        <v>1240</v>
      </c>
      <c r="C174" s="229" t="s">
        <v>378</v>
      </c>
      <c r="D174" s="22" t="s">
        <v>535</v>
      </c>
      <c r="E174" s="22" t="s">
        <v>654</v>
      </c>
      <c r="F174" s="24">
        <v>-82650</v>
      </c>
      <c r="G174" s="24">
        <v>-427.63</v>
      </c>
      <c r="H174" s="24">
        <v>-0.04</v>
      </c>
    </row>
    <row r="175" spans="2:8">
      <c r="B175" s="22" t="s">
        <v>1241</v>
      </c>
      <c r="C175" s="229" t="s">
        <v>378</v>
      </c>
      <c r="D175" s="22" t="s">
        <v>429</v>
      </c>
      <c r="E175" s="22" t="s">
        <v>532</v>
      </c>
      <c r="F175" s="24">
        <v>-78000</v>
      </c>
      <c r="G175" s="24">
        <v>-438.17</v>
      </c>
      <c r="H175" s="24">
        <v>-0.04</v>
      </c>
    </row>
    <row r="176" spans="2:8">
      <c r="B176" s="22" t="s">
        <v>1242</v>
      </c>
      <c r="C176" s="229" t="s">
        <v>378</v>
      </c>
      <c r="D176" s="22" t="s">
        <v>535</v>
      </c>
      <c r="E176" s="22" t="s">
        <v>626</v>
      </c>
      <c r="F176" s="24">
        <v>-59500</v>
      </c>
      <c r="G176" s="24">
        <v>-527.26</v>
      </c>
      <c r="H176" s="24">
        <v>-0.05</v>
      </c>
    </row>
    <row r="177" spans="2:8">
      <c r="B177" s="22" t="s">
        <v>1243</v>
      </c>
      <c r="C177" s="229" t="s">
        <v>378</v>
      </c>
      <c r="D177" s="22" t="s">
        <v>415</v>
      </c>
      <c r="E177" s="22" t="s">
        <v>199</v>
      </c>
      <c r="F177" s="24">
        <v>-29500</v>
      </c>
      <c r="G177" s="24">
        <v>-725.41</v>
      </c>
      <c r="H177" s="24">
        <v>-0.06</v>
      </c>
    </row>
    <row r="178" spans="2:8">
      <c r="B178" s="22" t="s">
        <v>1244</v>
      </c>
      <c r="C178" s="229" t="s">
        <v>378</v>
      </c>
      <c r="D178" s="22" t="s">
        <v>379</v>
      </c>
      <c r="E178" s="22" t="s">
        <v>647</v>
      </c>
      <c r="F178" s="24">
        <v>-522000</v>
      </c>
      <c r="G178" s="24">
        <v>-776.74</v>
      </c>
      <c r="H178" s="24">
        <v>-7.0000000000000007E-2</v>
      </c>
    </row>
    <row r="179" spans="2:8">
      <c r="B179" s="22" t="s">
        <v>1245</v>
      </c>
      <c r="C179" s="229" t="s">
        <v>378</v>
      </c>
      <c r="D179" s="22" t="s">
        <v>477</v>
      </c>
      <c r="E179" s="22" t="s">
        <v>198</v>
      </c>
      <c r="F179" s="24">
        <v>-370024</v>
      </c>
      <c r="G179" s="24">
        <v>-801.47</v>
      </c>
      <c r="H179" s="24">
        <v>-7.0000000000000007E-2</v>
      </c>
    </row>
    <row r="180" spans="2:8">
      <c r="B180" s="22" t="s">
        <v>1246</v>
      </c>
      <c r="C180" s="229" t="s">
        <v>378</v>
      </c>
      <c r="D180" s="22" t="s">
        <v>487</v>
      </c>
      <c r="E180" s="22" t="s">
        <v>22</v>
      </c>
      <c r="F180" s="24">
        <v>-166500</v>
      </c>
      <c r="G180" s="24">
        <v>-827.09</v>
      </c>
      <c r="H180" s="24">
        <v>-7.0000000000000007E-2</v>
      </c>
    </row>
    <row r="181" spans="2:8">
      <c r="B181" s="22" t="s">
        <v>1247</v>
      </c>
      <c r="C181" s="229" t="s">
        <v>378</v>
      </c>
      <c r="D181" s="22" t="s">
        <v>381</v>
      </c>
      <c r="E181" s="22" t="s">
        <v>611</v>
      </c>
      <c r="F181" s="24">
        <v>-221400</v>
      </c>
      <c r="G181" s="24">
        <v>-862.57</v>
      </c>
      <c r="H181" s="24">
        <v>-0.08</v>
      </c>
    </row>
    <row r="182" spans="2:8">
      <c r="B182" s="22" t="s">
        <v>1248</v>
      </c>
      <c r="C182" s="229" t="s">
        <v>378</v>
      </c>
      <c r="D182" s="22" t="s">
        <v>383</v>
      </c>
      <c r="E182" s="22" t="s">
        <v>414</v>
      </c>
      <c r="F182" s="24">
        <v>-183300</v>
      </c>
      <c r="G182" s="24">
        <v>-873.7</v>
      </c>
      <c r="H182" s="24">
        <v>-0.08</v>
      </c>
    </row>
    <row r="183" spans="2:8">
      <c r="B183" s="22" t="s">
        <v>1249</v>
      </c>
      <c r="C183" s="229" t="s">
        <v>378</v>
      </c>
      <c r="D183" s="22" t="s">
        <v>589</v>
      </c>
      <c r="E183" s="22" t="s">
        <v>661</v>
      </c>
      <c r="F183" s="24">
        <v>-145800</v>
      </c>
      <c r="G183" s="24">
        <v>-920.95</v>
      </c>
      <c r="H183" s="24">
        <v>-0.08</v>
      </c>
    </row>
    <row r="184" spans="2:8">
      <c r="B184" s="22" t="s">
        <v>1250</v>
      </c>
      <c r="C184" s="229" t="s">
        <v>378</v>
      </c>
      <c r="D184" s="22" t="s">
        <v>396</v>
      </c>
      <c r="E184" s="22" t="s">
        <v>664</v>
      </c>
      <c r="F184" s="24">
        <v>-28200</v>
      </c>
      <c r="G184" s="24">
        <v>-1001.54</v>
      </c>
      <c r="H184" s="24">
        <v>-0.09</v>
      </c>
    </row>
    <row r="185" spans="2:8">
      <c r="B185" s="22" t="s">
        <v>1251</v>
      </c>
      <c r="C185" s="229" t="s">
        <v>378</v>
      </c>
      <c r="D185" s="22" t="s">
        <v>400</v>
      </c>
      <c r="E185" s="22" t="s">
        <v>197</v>
      </c>
      <c r="F185" s="24">
        <v>-165000</v>
      </c>
      <c r="G185" s="24">
        <v>-1021.85</v>
      </c>
      <c r="H185" s="24">
        <v>-0.09</v>
      </c>
    </row>
    <row r="186" spans="2:8">
      <c r="B186" s="22" t="s">
        <v>1252</v>
      </c>
      <c r="C186" s="229" t="s">
        <v>378</v>
      </c>
      <c r="D186" s="22" t="s">
        <v>390</v>
      </c>
      <c r="E186" s="22" t="s">
        <v>196</v>
      </c>
      <c r="F186" s="24">
        <v>-750000</v>
      </c>
      <c r="G186" s="24">
        <v>-1026</v>
      </c>
      <c r="H186" s="24">
        <v>-0.09</v>
      </c>
    </row>
    <row r="187" spans="2:8">
      <c r="B187" s="22" t="s">
        <v>1253</v>
      </c>
      <c r="C187" s="229" t="s">
        <v>378</v>
      </c>
      <c r="D187" s="22" t="s">
        <v>535</v>
      </c>
      <c r="E187" s="22" t="s">
        <v>731</v>
      </c>
      <c r="F187" s="24">
        <v>-774000</v>
      </c>
      <c r="G187" s="24">
        <v>-1030.58</v>
      </c>
      <c r="H187" s="24">
        <v>-0.09</v>
      </c>
    </row>
    <row r="188" spans="2:8">
      <c r="B188" s="22" t="s">
        <v>1254</v>
      </c>
      <c r="C188" s="229" t="s">
        <v>378</v>
      </c>
      <c r="D188" s="22" t="s">
        <v>535</v>
      </c>
      <c r="E188" s="22" t="s">
        <v>540</v>
      </c>
      <c r="F188" s="24">
        <v>-40200</v>
      </c>
      <c r="G188" s="24">
        <v>-1068.5</v>
      </c>
      <c r="H188" s="24">
        <v>-0.1</v>
      </c>
    </row>
    <row r="189" spans="2:8">
      <c r="B189" s="22" t="s">
        <v>1255</v>
      </c>
      <c r="C189" s="229" t="s">
        <v>378</v>
      </c>
      <c r="D189" s="22" t="s">
        <v>411</v>
      </c>
      <c r="E189" s="22" t="s">
        <v>39</v>
      </c>
      <c r="F189" s="24">
        <v>-70000</v>
      </c>
      <c r="G189" s="24">
        <v>-1078.6300000000001</v>
      </c>
      <c r="H189" s="24">
        <v>-0.1</v>
      </c>
    </row>
    <row r="190" spans="2:8">
      <c r="B190" s="22" t="s">
        <v>1256</v>
      </c>
      <c r="C190" s="229" t="s">
        <v>378</v>
      </c>
      <c r="D190" s="22" t="s">
        <v>400</v>
      </c>
      <c r="E190" s="22" t="s">
        <v>401</v>
      </c>
      <c r="F190" s="24">
        <v>-1530</v>
      </c>
      <c r="G190" s="24">
        <v>-1108.75</v>
      </c>
      <c r="H190" s="24">
        <v>-0.1</v>
      </c>
    </row>
    <row r="191" spans="2:8">
      <c r="B191" s="22" t="s">
        <v>1257</v>
      </c>
      <c r="C191" s="229" t="s">
        <v>378</v>
      </c>
      <c r="D191" s="22" t="s">
        <v>388</v>
      </c>
      <c r="E191" s="22" t="s">
        <v>520</v>
      </c>
      <c r="F191" s="24">
        <v>-25500</v>
      </c>
      <c r="G191" s="24">
        <v>-1125.42</v>
      </c>
      <c r="H191" s="24">
        <v>-0.1</v>
      </c>
    </row>
    <row r="192" spans="2:8">
      <c r="B192" s="22" t="s">
        <v>1258</v>
      </c>
      <c r="C192" s="229" t="s">
        <v>378</v>
      </c>
      <c r="D192" s="22" t="s">
        <v>390</v>
      </c>
      <c r="E192" s="22" t="s">
        <v>518</v>
      </c>
      <c r="F192" s="24">
        <v>-130000</v>
      </c>
      <c r="G192" s="24">
        <v>-1144.72</v>
      </c>
      <c r="H192" s="24">
        <v>-0.1</v>
      </c>
    </row>
    <row r="193" spans="2:8">
      <c r="B193" s="22" t="s">
        <v>1259</v>
      </c>
      <c r="C193" s="229" t="s">
        <v>378</v>
      </c>
      <c r="D193" s="22" t="s">
        <v>390</v>
      </c>
      <c r="E193" s="22" t="s">
        <v>195</v>
      </c>
      <c r="F193" s="24">
        <v>-756000</v>
      </c>
      <c r="G193" s="24">
        <v>-1188.81</v>
      </c>
      <c r="H193" s="24">
        <v>-0.11</v>
      </c>
    </row>
    <row r="194" spans="2:8">
      <c r="B194" s="22" t="s">
        <v>1260</v>
      </c>
      <c r="C194" s="229" t="s">
        <v>378</v>
      </c>
      <c r="D194" s="22" t="s">
        <v>417</v>
      </c>
      <c r="E194" s="22" t="s">
        <v>812</v>
      </c>
      <c r="F194" s="24">
        <v>-255300</v>
      </c>
      <c r="G194" s="24">
        <v>-1248.42</v>
      </c>
      <c r="H194" s="24">
        <v>-0.11</v>
      </c>
    </row>
    <row r="195" spans="2:8">
      <c r="B195" s="22" t="s">
        <v>1261</v>
      </c>
      <c r="C195" s="229" t="s">
        <v>378</v>
      </c>
      <c r="D195" s="22" t="s">
        <v>392</v>
      </c>
      <c r="E195" s="22" t="s">
        <v>194</v>
      </c>
      <c r="F195" s="24">
        <v>-12250000</v>
      </c>
      <c r="G195" s="24">
        <v>-1316.88</v>
      </c>
      <c r="H195" s="24">
        <v>-0.12</v>
      </c>
    </row>
    <row r="196" spans="2:8">
      <c r="B196" s="22" t="s">
        <v>1262</v>
      </c>
      <c r="C196" s="229" t="s">
        <v>378</v>
      </c>
      <c r="D196" s="22" t="s">
        <v>390</v>
      </c>
      <c r="E196" s="22" t="s">
        <v>193</v>
      </c>
      <c r="F196" s="24">
        <v>-124800</v>
      </c>
      <c r="G196" s="24">
        <v>-1539.84</v>
      </c>
      <c r="H196" s="24">
        <v>-0.14000000000000001</v>
      </c>
    </row>
    <row r="197" spans="2:8">
      <c r="B197" s="22" t="s">
        <v>1263</v>
      </c>
      <c r="C197" s="229" t="s">
        <v>378</v>
      </c>
      <c r="D197" s="22" t="s">
        <v>417</v>
      </c>
      <c r="E197" s="22" t="s">
        <v>632</v>
      </c>
      <c r="F197" s="24">
        <v>-149850</v>
      </c>
      <c r="G197" s="24">
        <v>-1548.85</v>
      </c>
      <c r="H197" s="24">
        <v>-0.14000000000000001</v>
      </c>
    </row>
    <row r="198" spans="2:8">
      <c r="B198" s="22" t="s">
        <v>1264</v>
      </c>
      <c r="C198" s="229" t="s">
        <v>378</v>
      </c>
      <c r="D198" s="22" t="s">
        <v>417</v>
      </c>
      <c r="E198" s="22" t="s">
        <v>192</v>
      </c>
      <c r="F198" s="24">
        <v>-540950</v>
      </c>
      <c r="G198" s="24">
        <v>-1648.27</v>
      </c>
      <c r="H198" s="24">
        <v>-0.15</v>
      </c>
    </row>
    <row r="199" spans="2:8">
      <c r="B199" s="22" t="s">
        <v>693</v>
      </c>
      <c r="C199" s="229" t="s">
        <v>378</v>
      </c>
      <c r="D199" s="22" t="s">
        <v>379</v>
      </c>
      <c r="E199" s="22" t="s">
        <v>629</v>
      </c>
      <c r="F199" s="24">
        <v>-366000</v>
      </c>
      <c r="G199" s="24">
        <v>-1972.37</v>
      </c>
      <c r="H199" s="24">
        <v>-0.18</v>
      </c>
    </row>
    <row r="200" spans="2:8">
      <c r="B200" s="22" t="s">
        <v>1265</v>
      </c>
      <c r="C200" s="229" t="s">
        <v>378</v>
      </c>
      <c r="D200" s="22" t="s">
        <v>379</v>
      </c>
      <c r="E200" s="22" t="s">
        <v>646</v>
      </c>
      <c r="F200" s="24">
        <v>-1373600</v>
      </c>
      <c r="G200" s="24">
        <v>-1977.3</v>
      </c>
      <c r="H200" s="24">
        <v>-0.18</v>
      </c>
    </row>
    <row r="201" spans="2:8">
      <c r="B201" s="22" t="s">
        <v>1266</v>
      </c>
      <c r="C201" s="229" t="s">
        <v>378</v>
      </c>
      <c r="D201" s="22" t="s">
        <v>434</v>
      </c>
      <c r="E201" s="22" t="s">
        <v>191</v>
      </c>
      <c r="F201" s="24">
        <v>-238000</v>
      </c>
      <c r="G201" s="24">
        <v>-2070.6</v>
      </c>
      <c r="H201" s="24">
        <v>-0.19</v>
      </c>
    </row>
    <row r="202" spans="2:8">
      <c r="B202" s="22" t="s">
        <v>1267</v>
      </c>
      <c r="C202" s="229" t="s">
        <v>378</v>
      </c>
      <c r="D202" s="22" t="s">
        <v>390</v>
      </c>
      <c r="E202" s="22" t="s">
        <v>493</v>
      </c>
      <c r="F202" s="24">
        <v>-3310000</v>
      </c>
      <c r="G202" s="24">
        <v>-2151.5</v>
      </c>
      <c r="H202" s="24">
        <v>-0.19</v>
      </c>
    </row>
    <row r="203" spans="2:8">
      <c r="B203" s="22" t="s">
        <v>1268</v>
      </c>
      <c r="C203" s="229" t="s">
        <v>378</v>
      </c>
      <c r="D203" s="22" t="s">
        <v>487</v>
      </c>
      <c r="E203" s="22" t="s">
        <v>190</v>
      </c>
      <c r="F203" s="24">
        <v>-145706</v>
      </c>
      <c r="G203" s="24">
        <v>-2316.14</v>
      </c>
      <c r="H203" s="24">
        <v>-0.21</v>
      </c>
    </row>
    <row r="204" spans="2:8">
      <c r="B204" s="22" t="s">
        <v>1269</v>
      </c>
      <c r="C204" s="229" t="s">
        <v>378</v>
      </c>
      <c r="D204" s="22" t="s">
        <v>390</v>
      </c>
      <c r="E204" s="22" t="s">
        <v>189</v>
      </c>
      <c r="F204" s="24">
        <v>-3168020</v>
      </c>
      <c r="G204" s="24">
        <v>-2376.02</v>
      </c>
      <c r="H204" s="24">
        <v>-0.21</v>
      </c>
    </row>
    <row r="205" spans="2:8">
      <c r="B205" s="22" t="s">
        <v>1270</v>
      </c>
      <c r="C205" s="229" t="s">
        <v>378</v>
      </c>
      <c r="D205" s="22" t="s">
        <v>589</v>
      </c>
      <c r="E205" s="22" t="s">
        <v>40</v>
      </c>
      <c r="F205" s="24">
        <v>-2493750</v>
      </c>
      <c r="G205" s="24">
        <v>-2435.15</v>
      </c>
      <c r="H205" s="24">
        <v>-0.22</v>
      </c>
    </row>
    <row r="206" spans="2:8">
      <c r="B206" s="22" t="s">
        <v>1271</v>
      </c>
      <c r="C206" s="229" t="s">
        <v>378</v>
      </c>
      <c r="D206" s="22" t="s">
        <v>447</v>
      </c>
      <c r="E206" s="22" t="s">
        <v>110</v>
      </c>
      <c r="F206" s="24">
        <v>-310800</v>
      </c>
      <c r="G206" s="24">
        <v>-2526.0300000000002</v>
      </c>
      <c r="H206" s="24">
        <v>-0.23</v>
      </c>
    </row>
    <row r="207" spans="2:8">
      <c r="B207" s="22" t="s">
        <v>1272</v>
      </c>
      <c r="C207" s="229" t="s">
        <v>378</v>
      </c>
      <c r="D207" s="22" t="s">
        <v>403</v>
      </c>
      <c r="E207" s="22" t="s">
        <v>188</v>
      </c>
      <c r="F207" s="24">
        <v>-4410000</v>
      </c>
      <c r="G207" s="24">
        <v>-2571.0300000000002</v>
      </c>
      <c r="H207" s="24">
        <v>-0.23</v>
      </c>
    </row>
    <row r="208" spans="2:8">
      <c r="B208" s="22" t="s">
        <v>1273</v>
      </c>
      <c r="C208" s="229" t="s">
        <v>378</v>
      </c>
      <c r="D208" s="22" t="s">
        <v>417</v>
      </c>
      <c r="E208" s="22" t="s">
        <v>187</v>
      </c>
      <c r="F208" s="24">
        <v>-706100</v>
      </c>
      <c r="G208" s="24">
        <v>-2606.92</v>
      </c>
      <c r="H208" s="24">
        <v>-0.23</v>
      </c>
    </row>
    <row r="209" spans="2:8">
      <c r="B209" s="22" t="s">
        <v>1274</v>
      </c>
      <c r="C209" s="229" t="s">
        <v>378</v>
      </c>
      <c r="D209" s="22" t="s">
        <v>604</v>
      </c>
      <c r="E209" s="22" t="s">
        <v>685</v>
      </c>
      <c r="F209" s="24">
        <v>-1882700</v>
      </c>
      <c r="G209" s="24">
        <v>-2613.19</v>
      </c>
      <c r="H209" s="24">
        <v>-0.23</v>
      </c>
    </row>
    <row r="210" spans="2:8">
      <c r="B210" s="22" t="s">
        <v>1275</v>
      </c>
      <c r="C210" s="229" t="s">
        <v>378</v>
      </c>
      <c r="D210" s="22" t="s">
        <v>425</v>
      </c>
      <c r="E210" s="22" t="s">
        <v>725</v>
      </c>
      <c r="F210" s="24">
        <v>-255200</v>
      </c>
      <c r="G210" s="24">
        <v>-2637.36</v>
      </c>
      <c r="H210" s="24">
        <v>-0.24</v>
      </c>
    </row>
    <row r="211" spans="2:8">
      <c r="B211" s="22" t="s">
        <v>1276</v>
      </c>
      <c r="C211" s="229" t="s">
        <v>378</v>
      </c>
      <c r="D211" s="22" t="s">
        <v>591</v>
      </c>
      <c r="E211" s="22" t="s">
        <v>596</v>
      </c>
      <c r="F211" s="24">
        <v>-858700</v>
      </c>
      <c r="G211" s="24">
        <v>-2774.03</v>
      </c>
      <c r="H211" s="24">
        <v>-0.25</v>
      </c>
    </row>
    <row r="212" spans="2:8">
      <c r="B212" s="22" t="s">
        <v>1277</v>
      </c>
      <c r="C212" s="229" t="s">
        <v>378</v>
      </c>
      <c r="D212" s="22" t="s">
        <v>503</v>
      </c>
      <c r="E212" s="22" t="s">
        <v>515</v>
      </c>
      <c r="F212" s="24">
        <v>-1338583</v>
      </c>
      <c r="G212" s="24">
        <v>-2882.64</v>
      </c>
      <c r="H212" s="24">
        <v>-0.26</v>
      </c>
    </row>
    <row r="213" spans="2:8">
      <c r="B213" s="22" t="s">
        <v>1278</v>
      </c>
      <c r="C213" s="229" t="s">
        <v>378</v>
      </c>
      <c r="D213" s="22" t="s">
        <v>434</v>
      </c>
      <c r="E213" s="22" t="s">
        <v>186</v>
      </c>
      <c r="F213" s="24">
        <v>-156750</v>
      </c>
      <c r="G213" s="24">
        <v>-2915.55</v>
      </c>
      <c r="H213" s="24">
        <v>-0.26</v>
      </c>
    </row>
    <row r="214" spans="2:8">
      <c r="B214" s="22" t="s">
        <v>1279</v>
      </c>
      <c r="C214" s="229" t="s">
        <v>378</v>
      </c>
      <c r="D214" s="22" t="s">
        <v>530</v>
      </c>
      <c r="E214" s="22" t="s">
        <v>677</v>
      </c>
      <c r="F214" s="24">
        <v>-754050</v>
      </c>
      <c r="G214" s="24">
        <v>-2953.99</v>
      </c>
      <c r="H214" s="24">
        <v>-0.26</v>
      </c>
    </row>
    <row r="215" spans="2:8">
      <c r="B215" s="22" t="s">
        <v>1280</v>
      </c>
      <c r="C215" s="229" t="s">
        <v>378</v>
      </c>
      <c r="D215" s="22" t="s">
        <v>417</v>
      </c>
      <c r="E215" s="22" t="s">
        <v>687</v>
      </c>
      <c r="F215" s="24">
        <v>-325550</v>
      </c>
      <c r="G215" s="24">
        <v>-2962.18</v>
      </c>
      <c r="H215" s="24">
        <v>-0.26</v>
      </c>
    </row>
    <row r="216" spans="2:8">
      <c r="B216" s="22" t="s">
        <v>1281</v>
      </c>
      <c r="C216" s="229" t="s">
        <v>378</v>
      </c>
      <c r="D216" s="22" t="s">
        <v>392</v>
      </c>
      <c r="E216" s="22" t="s">
        <v>54</v>
      </c>
      <c r="F216" s="24">
        <v>-236400</v>
      </c>
      <c r="G216" s="24">
        <v>-3040.58</v>
      </c>
      <c r="H216" s="24">
        <v>-0.27</v>
      </c>
    </row>
    <row r="217" spans="2:8">
      <c r="B217" s="22" t="s">
        <v>1282</v>
      </c>
      <c r="C217" s="229" t="s">
        <v>378</v>
      </c>
      <c r="D217" s="22" t="s">
        <v>396</v>
      </c>
      <c r="E217" s="22" t="s">
        <v>657</v>
      </c>
      <c r="F217" s="24">
        <v>-16375</v>
      </c>
      <c r="G217" s="24">
        <v>-3044.38</v>
      </c>
      <c r="H217" s="24">
        <v>-0.27</v>
      </c>
    </row>
    <row r="218" spans="2:8">
      <c r="B218" s="22" t="s">
        <v>1283</v>
      </c>
      <c r="C218" s="229" t="s">
        <v>378</v>
      </c>
      <c r="D218" s="22" t="s">
        <v>379</v>
      </c>
      <c r="E218" s="22" t="s">
        <v>645</v>
      </c>
      <c r="F218" s="24">
        <v>-6626700</v>
      </c>
      <c r="G218" s="24">
        <v>-3111.24</v>
      </c>
      <c r="H218" s="24">
        <v>-0.28000000000000003</v>
      </c>
    </row>
    <row r="219" spans="2:8">
      <c r="B219" s="22" t="s">
        <v>1284</v>
      </c>
      <c r="C219" s="229" t="s">
        <v>378</v>
      </c>
      <c r="D219" s="22" t="s">
        <v>400</v>
      </c>
      <c r="E219" s="22" t="s">
        <v>43</v>
      </c>
      <c r="F219" s="24">
        <v>-135600</v>
      </c>
      <c r="G219" s="24">
        <v>-3177.04</v>
      </c>
      <c r="H219" s="24">
        <v>-0.28000000000000003</v>
      </c>
    </row>
    <row r="220" spans="2:8">
      <c r="B220" s="22" t="s">
        <v>210</v>
      </c>
      <c r="C220" s="229" t="s">
        <v>378</v>
      </c>
      <c r="D220" s="22" t="s">
        <v>379</v>
      </c>
      <c r="E220" s="22" t="s">
        <v>675</v>
      </c>
      <c r="F220" s="24">
        <v>-2983500</v>
      </c>
      <c r="G220" s="24">
        <v>-3219.2</v>
      </c>
      <c r="H220" s="24">
        <v>-0.28999999999999998</v>
      </c>
    </row>
    <row r="221" spans="2:8">
      <c r="B221" s="22" t="s">
        <v>1285</v>
      </c>
      <c r="C221" s="229" t="s">
        <v>378</v>
      </c>
      <c r="D221" s="22" t="s">
        <v>425</v>
      </c>
      <c r="E221" s="22" t="s">
        <v>764</v>
      </c>
      <c r="F221" s="24">
        <v>-1092000</v>
      </c>
      <c r="G221" s="24">
        <v>-3219.76</v>
      </c>
      <c r="H221" s="24">
        <v>-0.28999999999999998</v>
      </c>
    </row>
    <row r="222" spans="2:8">
      <c r="B222" s="22" t="s">
        <v>1286</v>
      </c>
      <c r="C222" s="229" t="s">
        <v>378</v>
      </c>
      <c r="D222" s="22" t="s">
        <v>415</v>
      </c>
      <c r="E222" s="22" t="s">
        <v>185</v>
      </c>
      <c r="F222" s="24">
        <v>-134625</v>
      </c>
      <c r="G222" s="24">
        <v>-3241.97</v>
      </c>
      <c r="H222" s="24">
        <v>-0.28999999999999998</v>
      </c>
    </row>
    <row r="223" spans="2:8">
      <c r="B223" s="22" t="s">
        <v>1287</v>
      </c>
      <c r="C223" s="229" t="s">
        <v>378</v>
      </c>
      <c r="D223" s="22" t="s">
        <v>396</v>
      </c>
      <c r="E223" s="22" t="s">
        <v>749</v>
      </c>
      <c r="F223" s="24">
        <v>-387500</v>
      </c>
      <c r="G223" s="24">
        <v>-3456.11</v>
      </c>
      <c r="H223" s="24">
        <v>-0.31</v>
      </c>
    </row>
    <row r="224" spans="2:8">
      <c r="B224" s="22" t="s">
        <v>1288</v>
      </c>
      <c r="C224" s="229" t="s">
        <v>378</v>
      </c>
      <c r="D224" s="22" t="s">
        <v>398</v>
      </c>
      <c r="E224" s="22" t="s">
        <v>733</v>
      </c>
      <c r="F224" s="24">
        <v>-161150</v>
      </c>
      <c r="G224" s="24">
        <v>-3482.93</v>
      </c>
      <c r="H224" s="24">
        <v>-0.31</v>
      </c>
    </row>
    <row r="225" spans="2:8">
      <c r="B225" s="22" t="s">
        <v>1289</v>
      </c>
      <c r="C225" s="229" t="s">
        <v>378</v>
      </c>
      <c r="D225" s="22" t="s">
        <v>383</v>
      </c>
      <c r="E225" s="22" t="s">
        <v>422</v>
      </c>
      <c r="F225" s="24">
        <v>-91600</v>
      </c>
      <c r="G225" s="24">
        <v>-3675.54</v>
      </c>
      <c r="H225" s="24">
        <v>-0.33</v>
      </c>
    </row>
    <row r="226" spans="2:8">
      <c r="B226" s="22" t="s">
        <v>1290</v>
      </c>
      <c r="C226" s="229" t="s">
        <v>378</v>
      </c>
      <c r="D226" s="22" t="s">
        <v>396</v>
      </c>
      <c r="E226" s="22" t="s">
        <v>752</v>
      </c>
      <c r="F226" s="24">
        <v>-260750</v>
      </c>
      <c r="G226" s="24">
        <v>-3723.38</v>
      </c>
      <c r="H226" s="24">
        <v>-0.33</v>
      </c>
    </row>
    <row r="227" spans="2:8">
      <c r="B227" s="22" t="s">
        <v>1291</v>
      </c>
      <c r="C227" s="229" t="s">
        <v>378</v>
      </c>
      <c r="D227" s="22" t="s">
        <v>429</v>
      </c>
      <c r="E227" s="22" t="s">
        <v>430</v>
      </c>
      <c r="F227" s="24">
        <v>-275825</v>
      </c>
      <c r="G227" s="24">
        <v>-3790.8</v>
      </c>
      <c r="H227" s="24">
        <v>-0.34</v>
      </c>
    </row>
    <row r="228" spans="2:8">
      <c r="B228" s="22" t="s">
        <v>1292</v>
      </c>
      <c r="C228" s="229" t="s">
        <v>378</v>
      </c>
      <c r="D228" s="22" t="s">
        <v>390</v>
      </c>
      <c r="E228" s="22" t="s">
        <v>184</v>
      </c>
      <c r="F228" s="24">
        <v>-1829000</v>
      </c>
      <c r="G228" s="24">
        <v>-3863.76</v>
      </c>
      <c r="H228" s="24">
        <v>-0.35</v>
      </c>
    </row>
    <row r="229" spans="2:8">
      <c r="B229" s="22" t="s">
        <v>1293</v>
      </c>
      <c r="C229" s="229" t="s">
        <v>378</v>
      </c>
      <c r="D229" s="22" t="s">
        <v>411</v>
      </c>
      <c r="E229" s="22" t="s">
        <v>683</v>
      </c>
      <c r="F229" s="24">
        <v>-175400</v>
      </c>
      <c r="G229" s="24">
        <v>-3877.74</v>
      </c>
      <c r="H229" s="24">
        <v>-0.35</v>
      </c>
    </row>
    <row r="230" spans="2:8">
      <c r="B230" s="22" t="s">
        <v>1294</v>
      </c>
      <c r="C230" s="229" t="s">
        <v>378</v>
      </c>
      <c r="D230" s="22" t="s">
        <v>388</v>
      </c>
      <c r="E230" s="22" t="s">
        <v>534</v>
      </c>
      <c r="F230" s="24">
        <v>-328500</v>
      </c>
      <c r="G230" s="24">
        <v>-3895.68</v>
      </c>
      <c r="H230" s="24">
        <v>-0.35</v>
      </c>
    </row>
    <row r="231" spans="2:8">
      <c r="B231" s="22" t="s">
        <v>1295</v>
      </c>
      <c r="C231" s="229" t="s">
        <v>378</v>
      </c>
      <c r="D231" s="22" t="s">
        <v>419</v>
      </c>
      <c r="E231" s="22" t="s">
        <v>616</v>
      </c>
      <c r="F231" s="24">
        <v>-16375</v>
      </c>
      <c r="G231" s="24">
        <v>-3982.26</v>
      </c>
      <c r="H231" s="24">
        <v>-0.36</v>
      </c>
    </row>
    <row r="232" spans="2:8">
      <c r="B232" s="22" t="s">
        <v>1296</v>
      </c>
      <c r="C232" s="229" t="s">
        <v>378</v>
      </c>
      <c r="D232" s="22" t="s">
        <v>396</v>
      </c>
      <c r="E232" s="22" t="s">
        <v>183</v>
      </c>
      <c r="F232" s="24">
        <v>-578600</v>
      </c>
      <c r="G232" s="24">
        <v>-4185.88</v>
      </c>
      <c r="H232" s="24">
        <v>-0.37</v>
      </c>
    </row>
    <row r="233" spans="2:8">
      <c r="B233" s="22" t="s">
        <v>1297</v>
      </c>
      <c r="C233" s="229" t="s">
        <v>378</v>
      </c>
      <c r="D233" s="22" t="s">
        <v>379</v>
      </c>
      <c r="E233" s="22" t="s">
        <v>387</v>
      </c>
      <c r="F233" s="24">
        <v>-225600</v>
      </c>
      <c r="G233" s="24">
        <v>-4208.2299999999996</v>
      </c>
      <c r="H233" s="24">
        <v>-0.38</v>
      </c>
    </row>
    <row r="234" spans="2:8">
      <c r="B234" s="22" t="s">
        <v>1298</v>
      </c>
      <c r="C234" s="229" t="s">
        <v>378</v>
      </c>
      <c r="D234" s="22" t="s">
        <v>535</v>
      </c>
      <c r="E234" s="22" t="s">
        <v>665</v>
      </c>
      <c r="F234" s="24">
        <v>-162050</v>
      </c>
      <c r="G234" s="24">
        <v>-4299.51</v>
      </c>
      <c r="H234" s="24">
        <v>-0.38</v>
      </c>
    </row>
    <row r="235" spans="2:8">
      <c r="B235" s="22" t="s">
        <v>1299</v>
      </c>
      <c r="C235" s="229" t="s">
        <v>378</v>
      </c>
      <c r="D235" s="22" t="s">
        <v>419</v>
      </c>
      <c r="E235" s="22" t="s">
        <v>427</v>
      </c>
      <c r="F235" s="24">
        <v>-194750</v>
      </c>
      <c r="G235" s="24">
        <v>-4448.67</v>
      </c>
      <c r="H235" s="24">
        <v>-0.4</v>
      </c>
    </row>
    <row r="236" spans="2:8">
      <c r="B236" s="22" t="s">
        <v>1300</v>
      </c>
      <c r="C236" s="229" t="s">
        <v>378</v>
      </c>
      <c r="D236" s="22" t="s">
        <v>434</v>
      </c>
      <c r="E236" s="22" t="s">
        <v>924</v>
      </c>
      <c r="F236" s="24">
        <v>-743200</v>
      </c>
      <c r="G236" s="24">
        <v>-4801.82</v>
      </c>
      <c r="H236" s="24">
        <v>-0.43</v>
      </c>
    </row>
    <row r="237" spans="2:8">
      <c r="B237" s="22" t="s">
        <v>1301</v>
      </c>
      <c r="C237" s="229" t="s">
        <v>378</v>
      </c>
      <c r="D237" s="22" t="s">
        <v>383</v>
      </c>
      <c r="E237" s="22" t="s">
        <v>718</v>
      </c>
      <c r="F237" s="24">
        <v>-156275</v>
      </c>
      <c r="G237" s="24">
        <v>-4867.26</v>
      </c>
      <c r="H237" s="24">
        <v>-0.43</v>
      </c>
    </row>
    <row r="238" spans="2:8">
      <c r="B238" s="22" t="s">
        <v>1302</v>
      </c>
      <c r="C238" s="229" t="s">
        <v>378</v>
      </c>
      <c r="D238" s="22" t="s">
        <v>445</v>
      </c>
      <c r="E238" s="22" t="s">
        <v>795</v>
      </c>
      <c r="F238" s="24">
        <v>-2329400</v>
      </c>
      <c r="G238" s="24">
        <v>-4874.2700000000004</v>
      </c>
      <c r="H238" s="24">
        <v>-0.44</v>
      </c>
    </row>
    <row r="239" spans="2:8">
      <c r="B239" s="22" t="s">
        <v>1303</v>
      </c>
      <c r="C239" s="229" t="s">
        <v>378</v>
      </c>
      <c r="D239" s="22" t="s">
        <v>403</v>
      </c>
      <c r="E239" s="22" t="s">
        <v>750</v>
      </c>
      <c r="F239" s="24">
        <v>-213125</v>
      </c>
      <c r="G239" s="24">
        <v>-4970.5</v>
      </c>
      <c r="H239" s="24">
        <v>-0.44</v>
      </c>
    </row>
    <row r="240" spans="2:8">
      <c r="B240" s="22" t="s">
        <v>1304</v>
      </c>
      <c r="C240" s="229" t="s">
        <v>378</v>
      </c>
      <c r="D240" s="22" t="s">
        <v>447</v>
      </c>
      <c r="E240" s="22" t="s">
        <v>448</v>
      </c>
      <c r="F240" s="24">
        <v>-1273250</v>
      </c>
      <c r="G240" s="24">
        <v>-5026.1499999999996</v>
      </c>
      <c r="H240" s="24">
        <v>-0.45</v>
      </c>
    </row>
    <row r="241" spans="2:8">
      <c r="B241" s="22" t="s">
        <v>211</v>
      </c>
      <c r="C241" s="229" t="s">
        <v>378</v>
      </c>
      <c r="D241" s="22" t="s">
        <v>379</v>
      </c>
      <c r="E241" s="22" t="s">
        <v>182</v>
      </c>
      <c r="F241" s="24">
        <v>-12528000</v>
      </c>
      <c r="G241" s="24">
        <v>-5230.4399999999996</v>
      </c>
      <c r="H241" s="24">
        <v>-0.47</v>
      </c>
    </row>
    <row r="242" spans="2:8">
      <c r="B242" s="22" t="s">
        <v>1305</v>
      </c>
      <c r="C242" s="229" t="s">
        <v>378</v>
      </c>
      <c r="D242" s="22" t="s">
        <v>477</v>
      </c>
      <c r="E242" s="22" t="s">
        <v>519</v>
      </c>
      <c r="F242" s="24">
        <v>-154375</v>
      </c>
      <c r="G242" s="24">
        <v>-5246.05</v>
      </c>
      <c r="H242" s="24">
        <v>-0.47</v>
      </c>
    </row>
    <row r="243" spans="2:8">
      <c r="B243" s="22" t="s">
        <v>1306</v>
      </c>
      <c r="C243" s="229" t="s">
        <v>378</v>
      </c>
      <c r="D243" s="22" t="s">
        <v>390</v>
      </c>
      <c r="E243" s="22" t="s">
        <v>544</v>
      </c>
      <c r="F243" s="24">
        <v>-360375</v>
      </c>
      <c r="G243" s="24">
        <v>-5276.61</v>
      </c>
      <c r="H243" s="24">
        <v>-0.47</v>
      </c>
    </row>
    <row r="244" spans="2:8">
      <c r="B244" s="22" t="s">
        <v>1307</v>
      </c>
      <c r="C244" s="229" t="s">
        <v>378</v>
      </c>
      <c r="D244" s="22" t="s">
        <v>591</v>
      </c>
      <c r="E244" s="22" t="s">
        <v>597</v>
      </c>
      <c r="F244" s="24">
        <v>-4896000</v>
      </c>
      <c r="G244" s="24">
        <v>-5319.5</v>
      </c>
      <c r="H244" s="24">
        <v>-0.48</v>
      </c>
    </row>
    <row r="245" spans="2:8">
      <c r="B245" s="22" t="s">
        <v>1308</v>
      </c>
      <c r="C245" s="229" t="s">
        <v>378</v>
      </c>
      <c r="D245" s="22" t="s">
        <v>396</v>
      </c>
      <c r="E245" s="22" t="s">
        <v>747</v>
      </c>
      <c r="F245" s="24">
        <v>-1017500</v>
      </c>
      <c r="G245" s="24">
        <v>-5485.85</v>
      </c>
      <c r="H245" s="24">
        <v>-0.49</v>
      </c>
    </row>
    <row r="246" spans="2:8">
      <c r="B246" s="22" t="s">
        <v>1309</v>
      </c>
      <c r="C246" s="229" t="s">
        <v>378</v>
      </c>
      <c r="D246" s="22" t="s">
        <v>417</v>
      </c>
      <c r="E246" s="22" t="s">
        <v>180</v>
      </c>
      <c r="F246" s="24">
        <v>-1350800</v>
      </c>
      <c r="G246" s="24">
        <v>-5497.76</v>
      </c>
      <c r="H246" s="24">
        <v>-0.49</v>
      </c>
    </row>
    <row r="247" spans="2:8">
      <c r="B247" s="22" t="s">
        <v>1310</v>
      </c>
      <c r="C247" s="229" t="s">
        <v>378</v>
      </c>
      <c r="D247" s="22" t="s">
        <v>411</v>
      </c>
      <c r="E247" s="22" t="s">
        <v>179</v>
      </c>
      <c r="F247" s="24">
        <v>-2366250</v>
      </c>
      <c r="G247" s="24">
        <v>-5573.7</v>
      </c>
      <c r="H247" s="24">
        <v>-0.5</v>
      </c>
    </row>
    <row r="248" spans="2:8">
      <c r="B248" s="22" t="s">
        <v>1311</v>
      </c>
      <c r="C248" s="229" t="s">
        <v>378</v>
      </c>
      <c r="D248" s="22" t="s">
        <v>589</v>
      </c>
      <c r="E248" s="22" t="s">
        <v>593</v>
      </c>
      <c r="F248" s="24">
        <v>-1482500</v>
      </c>
      <c r="G248" s="24">
        <v>-5727.64</v>
      </c>
      <c r="H248" s="24">
        <v>-0.51</v>
      </c>
    </row>
    <row r="249" spans="2:8">
      <c r="B249" s="22" t="s">
        <v>1312</v>
      </c>
      <c r="C249" s="229" t="s">
        <v>378</v>
      </c>
      <c r="D249" s="22" t="s">
        <v>438</v>
      </c>
      <c r="E249" s="22" t="s">
        <v>607</v>
      </c>
      <c r="F249" s="24">
        <v>-236000</v>
      </c>
      <c r="G249" s="24">
        <v>-5763.83</v>
      </c>
      <c r="H249" s="24">
        <v>-0.51</v>
      </c>
    </row>
    <row r="250" spans="2:8">
      <c r="B250" s="22" t="s">
        <v>1313</v>
      </c>
      <c r="C250" s="229" t="s">
        <v>378</v>
      </c>
      <c r="D250" s="22" t="s">
        <v>530</v>
      </c>
      <c r="E250" s="22" t="s">
        <v>779</v>
      </c>
      <c r="F250" s="24">
        <v>-345475</v>
      </c>
      <c r="G250" s="24">
        <v>-5931.98</v>
      </c>
      <c r="H250" s="24">
        <v>-0.53</v>
      </c>
    </row>
    <row r="251" spans="2:8">
      <c r="B251" s="22" t="s">
        <v>1314</v>
      </c>
      <c r="C251" s="229" t="s">
        <v>378</v>
      </c>
      <c r="D251" s="22" t="s">
        <v>390</v>
      </c>
      <c r="E251" s="22" t="s">
        <v>178</v>
      </c>
      <c r="F251" s="24">
        <v>-1538000</v>
      </c>
      <c r="G251" s="24">
        <v>-5950.52</v>
      </c>
      <c r="H251" s="24">
        <v>-0.53</v>
      </c>
    </row>
    <row r="252" spans="2:8">
      <c r="B252" s="22" t="s">
        <v>1315</v>
      </c>
      <c r="C252" s="229" t="s">
        <v>378</v>
      </c>
      <c r="D252" s="22" t="s">
        <v>396</v>
      </c>
      <c r="E252" s="22" t="s">
        <v>413</v>
      </c>
      <c r="F252" s="24">
        <v>-695000</v>
      </c>
      <c r="G252" s="24">
        <v>-6034.69</v>
      </c>
      <c r="H252" s="24">
        <v>-0.54</v>
      </c>
    </row>
    <row r="253" spans="2:8">
      <c r="B253" s="22" t="s">
        <v>1316</v>
      </c>
      <c r="C253" s="229" t="s">
        <v>378</v>
      </c>
      <c r="D253" s="22" t="s">
        <v>379</v>
      </c>
      <c r="E253" s="22" t="s">
        <v>644</v>
      </c>
      <c r="F253" s="24">
        <v>-6150000</v>
      </c>
      <c r="G253" s="24">
        <v>-6205.35</v>
      </c>
      <c r="H253" s="24">
        <v>-0.55000000000000004</v>
      </c>
    </row>
    <row r="254" spans="2:8">
      <c r="B254" s="22" t="s">
        <v>1317</v>
      </c>
      <c r="C254" s="229" t="s">
        <v>378</v>
      </c>
      <c r="D254" s="22" t="s">
        <v>396</v>
      </c>
      <c r="E254" s="22" t="s">
        <v>433</v>
      </c>
      <c r="F254" s="24">
        <v>-1307000</v>
      </c>
      <c r="G254" s="24">
        <v>-6256.61</v>
      </c>
      <c r="H254" s="24">
        <v>-0.56000000000000005</v>
      </c>
    </row>
    <row r="255" spans="2:8">
      <c r="B255" s="22" t="s">
        <v>1318</v>
      </c>
      <c r="C255" s="229" t="s">
        <v>378</v>
      </c>
      <c r="D255" s="22" t="s">
        <v>419</v>
      </c>
      <c r="E255" s="22" t="s">
        <v>521</v>
      </c>
      <c r="F255" s="24">
        <v>-1816500</v>
      </c>
      <c r="G255" s="24">
        <v>-6660.2</v>
      </c>
      <c r="H255" s="24">
        <v>-0.6</v>
      </c>
    </row>
    <row r="256" spans="2:8">
      <c r="B256" s="22" t="s">
        <v>1319</v>
      </c>
      <c r="C256" s="229" t="s">
        <v>378</v>
      </c>
      <c r="D256" s="22" t="s">
        <v>383</v>
      </c>
      <c r="E256" s="22" t="s">
        <v>1</v>
      </c>
      <c r="F256" s="24">
        <v>-109500</v>
      </c>
      <c r="G256" s="24">
        <v>-6887.44</v>
      </c>
      <c r="H256" s="24">
        <v>-0.62</v>
      </c>
    </row>
    <row r="257" spans="2:8">
      <c r="B257" s="22" t="s">
        <v>1320</v>
      </c>
      <c r="C257" s="229" t="s">
        <v>378</v>
      </c>
      <c r="D257" s="22" t="s">
        <v>419</v>
      </c>
      <c r="E257" s="22" t="s">
        <v>598</v>
      </c>
      <c r="F257" s="24">
        <v>-398525</v>
      </c>
      <c r="G257" s="24">
        <v>-6893.49</v>
      </c>
      <c r="H257" s="24">
        <v>-0.62</v>
      </c>
    </row>
    <row r="258" spans="2:8">
      <c r="B258" s="22" t="s">
        <v>1321</v>
      </c>
      <c r="C258" s="229" t="s">
        <v>378</v>
      </c>
      <c r="D258" s="22" t="s">
        <v>487</v>
      </c>
      <c r="E258" s="22" t="s">
        <v>177</v>
      </c>
      <c r="F258" s="24">
        <v>-2373000</v>
      </c>
      <c r="G258" s="24">
        <v>-6903.06</v>
      </c>
      <c r="H258" s="24">
        <v>-0.62</v>
      </c>
    </row>
    <row r="259" spans="2:8">
      <c r="B259" s="22" t="s">
        <v>1322</v>
      </c>
      <c r="C259" s="229" t="s">
        <v>378</v>
      </c>
      <c r="D259" s="22" t="s">
        <v>535</v>
      </c>
      <c r="E259" s="22" t="s">
        <v>23</v>
      </c>
      <c r="F259" s="24">
        <v>-393800</v>
      </c>
      <c r="G259" s="24">
        <v>-7296.92</v>
      </c>
      <c r="H259" s="24">
        <v>-0.65</v>
      </c>
    </row>
    <row r="260" spans="2:8">
      <c r="B260" s="22" t="s">
        <v>1323</v>
      </c>
      <c r="C260" s="229" t="s">
        <v>378</v>
      </c>
      <c r="D260" s="22" t="s">
        <v>379</v>
      </c>
      <c r="E260" s="22" t="s">
        <v>643</v>
      </c>
      <c r="F260" s="24">
        <v>-2451600</v>
      </c>
      <c r="G260" s="24">
        <v>-7764.22</v>
      </c>
      <c r="H260" s="24">
        <v>-0.69</v>
      </c>
    </row>
    <row r="261" spans="2:8">
      <c r="B261" s="22" t="s">
        <v>1324</v>
      </c>
      <c r="C261" s="229" t="s">
        <v>378</v>
      </c>
      <c r="D261" s="22" t="s">
        <v>417</v>
      </c>
      <c r="E261" s="22" t="s">
        <v>813</v>
      </c>
      <c r="F261" s="24">
        <v>-1295250</v>
      </c>
      <c r="G261" s="24">
        <v>-8242.32</v>
      </c>
      <c r="H261" s="24">
        <v>-0.74</v>
      </c>
    </row>
    <row r="262" spans="2:8">
      <c r="B262" s="22" t="s">
        <v>1325</v>
      </c>
      <c r="C262" s="229" t="s">
        <v>378</v>
      </c>
      <c r="D262" s="22" t="s">
        <v>417</v>
      </c>
      <c r="E262" s="22" t="s">
        <v>424</v>
      </c>
      <c r="F262" s="24">
        <v>-193625</v>
      </c>
      <c r="G262" s="24">
        <v>-8369.0499999999993</v>
      </c>
      <c r="H262" s="24">
        <v>-0.75</v>
      </c>
    </row>
    <row r="263" spans="2:8">
      <c r="B263" s="22" t="s">
        <v>1326</v>
      </c>
      <c r="C263" s="229" t="s">
        <v>378</v>
      </c>
      <c r="D263" s="22" t="s">
        <v>429</v>
      </c>
      <c r="E263" s="22" t="s">
        <v>443</v>
      </c>
      <c r="F263" s="24">
        <v>-1382700</v>
      </c>
      <c r="G263" s="24">
        <v>-8643.9500000000007</v>
      </c>
      <c r="H263" s="24">
        <v>-0.77</v>
      </c>
    </row>
    <row r="264" spans="2:8">
      <c r="B264" s="22" t="s">
        <v>1327</v>
      </c>
      <c r="C264" s="229" t="s">
        <v>378</v>
      </c>
      <c r="D264" s="22" t="s">
        <v>419</v>
      </c>
      <c r="E264" s="22" t="s">
        <v>420</v>
      </c>
      <c r="F264" s="24">
        <v>-127200</v>
      </c>
      <c r="G264" s="24">
        <v>-9221.81</v>
      </c>
      <c r="H264" s="24">
        <v>-0.82</v>
      </c>
    </row>
    <row r="265" spans="2:8">
      <c r="B265" s="22" t="s">
        <v>1328</v>
      </c>
      <c r="C265" s="229" t="s">
        <v>378</v>
      </c>
      <c r="D265" s="22" t="s">
        <v>405</v>
      </c>
      <c r="E265" s="22" t="s">
        <v>406</v>
      </c>
      <c r="F265" s="24">
        <v>-490475</v>
      </c>
      <c r="G265" s="24">
        <v>-9381.56</v>
      </c>
      <c r="H265" s="24">
        <v>-0.84</v>
      </c>
    </row>
    <row r="266" spans="2:8">
      <c r="B266" s="22" t="s">
        <v>1329</v>
      </c>
      <c r="C266" s="229" t="s">
        <v>378</v>
      </c>
      <c r="D266" s="22" t="s">
        <v>417</v>
      </c>
      <c r="E266" s="22" t="s">
        <v>418</v>
      </c>
      <c r="F266" s="24">
        <v>-1152900</v>
      </c>
      <c r="G266" s="24">
        <v>-9578.2900000000009</v>
      </c>
      <c r="H266" s="24">
        <v>-0.86</v>
      </c>
    </row>
    <row r="267" spans="2:8">
      <c r="B267" s="22" t="s">
        <v>1330</v>
      </c>
      <c r="C267" s="229" t="s">
        <v>378</v>
      </c>
      <c r="D267" s="22" t="s">
        <v>379</v>
      </c>
      <c r="E267" s="22" t="s">
        <v>380</v>
      </c>
      <c r="F267" s="24">
        <v>-1254000</v>
      </c>
      <c r="G267" s="24">
        <v>-9936.7000000000007</v>
      </c>
      <c r="H267" s="24">
        <v>-0.89</v>
      </c>
    </row>
    <row r="268" spans="2:8">
      <c r="B268" s="22" t="s">
        <v>1331</v>
      </c>
      <c r="C268" s="229" t="s">
        <v>378</v>
      </c>
      <c r="D268" s="22" t="s">
        <v>425</v>
      </c>
      <c r="E268" s="22" t="s">
        <v>523</v>
      </c>
      <c r="F268" s="24">
        <v>-219250</v>
      </c>
      <c r="G268" s="24">
        <v>-10758.49</v>
      </c>
      <c r="H268" s="24">
        <v>-0.96</v>
      </c>
    </row>
    <row r="269" spans="2:8">
      <c r="B269" s="22" t="s">
        <v>1332</v>
      </c>
      <c r="C269" s="229" t="s">
        <v>378</v>
      </c>
      <c r="D269" s="22" t="s">
        <v>429</v>
      </c>
      <c r="E269" s="22" t="s">
        <v>653</v>
      </c>
      <c r="F269" s="24">
        <v>-70450</v>
      </c>
      <c r="G269" s="24">
        <v>-11090.59</v>
      </c>
      <c r="H269" s="24">
        <v>-0.99</v>
      </c>
    </row>
    <row r="270" spans="2:8">
      <c r="B270" s="22" t="s">
        <v>1333</v>
      </c>
      <c r="C270" s="229" t="s">
        <v>378</v>
      </c>
      <c r="D270" s="22" t="s">
        <v>396</v>
      </c>
      <c r="E270" s="22" t="s">
        <v>526</v>
      </c>
      <c r="F270" s="24">
        <v>-381600</v>
      </c>
      <c r="G270" s="24">
        <v>-12047.68</v>
      </c>
      <c r="H270" s="24">
        <v>-1.08</v>
      </c>
    </row>
    <row r="271" spans="2:8">
      <c r="B271" s="22" t="s">
        <v>1334</v>
      </c>
      <c r="C271" s="229" t="s">
        <v>378</v>
      </c>
      <c r="D271" s="22" t="s">
        <v>390</v>
      </c>
      <c r="E271" s="22" t="s">
        <v>627</v>
      </c>
      <c r="F271" s="24">
        <v>-172250</v>
      </c>
      <c r="G271" s="24">
        <v>-12084.37</v>
      </c>
      <c r="H271" s="24">
        <v>-1.08</v>
      </c>
    </row>
    <row r="272" spans="2:8">
      <c r="B272" s="22" t="s">
        <v>1335</v>
      </c>
      <c r="C272" s="229" t="s">
        <v>378</v>
      </c>
      <c r="D272" s="22" t="s">
        <v>379</v>
      </c>
      <c r="E272" s="22" t="s">
        <v>631</v>
      </c>
      <c r="F272" s="24">
        <v>-1407600</v>
      </c>
      <c r="G272" s="24">
        <v>-12296.09</v>
      </c>
      <c r="H272" s="24">
        <v>-1.1000000000000001</v>
      </c>
    </row>
    <row r="273" spans="2:8">
      <c r="B273" s="22" t="s">
        <v>1336</v>
      </c>
      <c r="C273" s="229" t="s">
        <v>378</v>
      </c>
      <c r="D273" s="22" t="s">
        <v>417</v>
      </c>
      <c r="E273" s="22" t="s">
        <v>421</v>
      </c>
      <c r="F273" s="24">
        <v>-304700</v>
      </c>
      <c r="G273" s="24">
        <v>-12339.28</v>
      </c>
      <c r="H273" s="24">
        <v>-1.1000000000000001</v>
      </c>
    </row>
    <row r="274" spans="2:8">
      <c r="B274" s="22" t="s">
        <v>1337</v>
      </c>
      <c r="C274" s="229" t="s">
        <v>378</v>
      </c>
      <c r="D274" s="22" t="s">
        <v>396</v>
      </c>
      <c r="E274" s="22" t="s">
        <v>432</v>
      </c>
      <c r="F274" s="24">
        <v>-1728675</v>
      </c>
      <c r="G274" s="24">
        <v>-12589.08</v>
      </c>
      <c r="H274" s="24">
        <v>-1.1200000000000001</v>
      </c>
    </row>
    <row r="275" spans="2:8">
      <c r="B275" s="22" t="s">
        <v>1338</v>
      </c>
      <c r="C275" s="229" t="s">
        <v>378</v>
      </c>
      <c r="D275" s="22" t="s">
        <v>535</v>
      </c>
      <c r="E275" s="22" t="s">
        <v>536</v>
      </c>
      <c r="F275" s="24">
        <v>-357000</v>
      </c>
      <c r="G275" s="24">
        <v>-12737.22</v>
      </c>
      <c r="H275" s="24">
        <v>-1.1399999999999999</v>
      </c>
    </row>
    <row r="276" spans="2:8">
      <c r="B276" s="22" t="s">
        <v>1339</v>
      </c>
      <c r="C276" s="229" t="s">
        <v>378</v>
      </c>
      <c r="D276" s="22" t="s">
        <v>438</v>
      </c>
      <c r="E276" s="22" t="s">
        <v>612</v>
      </c>
      <c r="F276" s="24">
        <v>-1660100</v>
      </c>
      <c r="G276" s="24">
        <v>-12942.14</v>
      </c>
      <c r="H276" s="24">
        <v>-1.1599999999999999</v>
      </c>
    </row>
    <row r="277" spans="2:8">
      <c r="B277" s="22" t="s">
        <v>1340</v>
      </c>
      <c r="C277" s="229" t="s">
        <v>378</v>
      </c>
      <c r="D277" s="22" t="s">
        <v>503</v>
      </c>
      <c r="E277" s="22" t="s">
        <v>606</v>
      </c>
      <c r="F277" s="24">
        <v>-5298750</v>
      </c>
      <c r="G277" s="24">
        <v>-13101.16</v>
      </c>
      <c r="H277" s="24">
        <v>-1.17</v>
      </c>
    </row>
    <row r="278" spans="2:8">
      <c r="B278" s="22" t="s">
        <v>1341</v>
      </c>
      <c r="C278" s="229" t="s">
        <v>378</v>
      </c>
      <c r="D278" s="22" t="s">
        <v>379</v>
      </c>
      <c r="E278" s="22" t="s">
        <v>385</v>
      </c>
      <c r="F278" s="24">
        <v>-888250</v>
      </c>
      <c r="G278" s="24">
        <v>-13217.16</v>
      </c>
      <c r="H278" s="24">
        <v>-1.18</v>
      </c>
    </row>
    <row r="279" spans="2:8">
      <c r="B279" s="22" t="s">
        <v>1342</v>
      </c>
      <c r="C279" s="229" t="s">
        <v>378</v>
      </c>
      <c r="D279" s="22" t="s">
        <v>388</v>
      </c>
      <c r="E279" s="22" t="s">
        <v>389</v>
      </c>
      <c r="F279" s="24">
        <v>-640500</v>
      </c>
      <c r="G279" s="24">
        <v>-15159.35</v>
      </c>
      <c r="H279" s="24">
        <v>-1.35</v>
      </c>
    </row>
    <row r="280" spans="2:8">
      <c r="B280" s="22" t="s">
        <v>1343</v>
      </c>
      <c r="C280" s="229" t="s">
        <v>378</v>
      </c>
      <c r="D280" s="22" t="s">
        <v>383</v>
      </c>
      <c r="E280" s="22" t="s">
        <v>655</v>
      </c>
      <c r="F280" s="24">
        <v>-1054800</v>
      </c>
      <c r="G280" s="24">
        <v>-15629.5</v>
      </c>
      <c r="H280" s="24">
        <v>-1.4</v>
      </c>
    </row>
    <row r="281" spans="2:8">
      <c r="B281" s="22" t="s">
        <v>1344</v>
      </c>
      <c r="C281" s="229" t="s">
        <v>378</v>
      </c>
      <c r="D281" s="22" t="s">
        <v>604</v>
      </c>
      <c r="E281" s="22" t="s">
        <v>176</v>
      </c>
      <c r="F281" s="24">
        <v>-926500</v>
      </c>
      <c r="G281" s="24">
        <v>-15957.11</v>
      </c>
      <c r="H281" s="24">
        <v>-1.43</v>
      </c>
    </row>
    <row r="282" spans="2:8">
      <c r="B282" s="22" t="s">
        <v>1345</v>
      </c>
      <c r="C282" s="229" t="s">
        <v>378</v>
      </c>
      <c r="D282" s="22" t="s">
        <v>473</v>
      </c>
      <c r="E282" s="22" t="s">
        <v>533</v>
      </c>
      <c r="F282" s="24">
        <v>-358000</v>
      </c>
      <c r="G282" s="24">
        <v>-15973.24</v>
      </c>
      <c r="H282" s="24">
        <v>-1.43</v>
      </c>
    </row>
    <row r="283" spans="2:8">
      <c r="B283" s="22" t="s">
        <v>1346</v>
      </c>
      <c r="C283" s="229" t="s">
        <v>378</v>
      </c>
      <c r="D283" s="22" t="s">
        <v>396</v>
      </c>
      <c r="E283" s="22" t="s">
        <v>402</v>
      </c>
      <c r="F283" s="24">
        <v>-751200</v>
      </c>
      <c r="G283" s="24">
        <v>-17158.53</v>
      </c>
      <c r="H283" s="24">
        <v>-1.53</v>
      </c>
    </row>
    <row r="284" spans="2:8">
      <c r="B284" s="22" t="s">
        <v>1347</v>
      </c>
      <c r="C284" s="229" t="s">
        <v>378</v>
      </c>
      <c r="D284" s="22" t="s">
        <v>434</v>
      </c>
      <c r="E284" s="22" t="s">
        <v>662</v>
      </c>
      <c r="F284" s="24">
        <v>-2401250</v>
      </c>
      <c r="G284" s="24">
        <v>-17280.599999999999</v>
      </c>
      <c r="H284" s="24">
        <v>-1.54</v>
      </c>
    </row>
    <row r="285" spans="2:8">
      <c r="B285" s="22" t="s">
        <v>1348</v>
      </c>
      <c r="C285" s="229" t="s">
        <v>378</v>
      </c>
      <c r="D285" s="22" t="s">
        <v>383</v>
      </c>
      <c r="E285" s="22" t="s">
        <v>386</v>
      </c>
      <c r="F285" s="24">
        <v>-471000</v>
      </c>
      <c r="G285" s="24">
        <v>-17676.63</v>
      </c>
      <c r="H285" s="24">
        <v>-1.58</v>
      </c>
    </row>
    <row r="286" spans="2:8">
      <c r="B286" s="22" t="s">
        <v>1349</v>
      </c>
      <c r="C286" s="229" t="s">
        <v>378</v>
      </c>
      <c r="D286" s="22" t="s">
        <v>379</v>
      </c>
      <c r="E286" s="22" t="s">
        <v>394</v>
      </c>
      <c r="F286" s="24">
        <v>-2419200</v>
      </c>
      <c r="G286" s="24">
        <v>-18751.22</v>
      </c>
      <c r="H286" s="24">
        <v>-1.68</v>
      </c>
    </row>
    <row r="287" spans="2:8">
      <c r="B287" s="22" t="s">
        <v>1350</v>
      </c>
      <c r="C287" s="229" t="s">
        <v>378</v>
      </c>
      <c r="D287" s="22" t="s">
        <v>589</v>
      </c>
      <c r="E287" s="22" t="s">
        <v>590</v>
      </c>
      <c r="F287" s="24">
        <v>-2246125</v>
      </c>
      <c r="G287" s="24">
        <v>-24426.61</v>
      </c>
      <c r="H287" s="24">
        <v>-2.1800000000000002</v>
      </c>
    </row>
    <row r="288" spans="2:8">
      <c r="B288" s="22" t="s">
        <v>1351</v>
      </c>
      <c r="C288" s="229" t="s">
        <v>378</v>
      </c>
      <c r="D288" s="22" t="s">
        <v>396</v>
      </c>
      <c r="E288" s="22" t="s">
        <v>397</v>
      </c>
      <c r="F288" s="24">
        <v>-12451200</v>
      </c>
      <c r="G288" s="24">
        <v>-26851.01</v>
      </c>
      <c r="H288" s="24">
        <v>-2.4</v>
      </c>
    </row>
    <row r="289" spans="2:8">
      <c r="B289" s="22" t="s">
        <v>1352</v>
      </c>
      <c r="C289" s="229" t="s">
        <v>378</v>
      </c>
      <c r="D289" s="22" t="s">
        <v>381</v>
      </c>
      <c r="E289" s="22" t="s">
        <v>382</v>
      </c>
      <c r="F289" s="24">
        <v>-1151000</v>
      </c>
      <c r="G289" s="24">
        <v>-27534.22</v>
      </c>
      <c r="H289" s="24">
        <v>-2.46</v>
      </c>
    </row>
    <row r="290" spans="2:8">
      <c r="B290" s="22" t="s">
        <v>1353</v>
      </c>
      <c r="C290" s="229" t="s">
        <v>378</v>
      </c>
      <c r="D290" s="22" t="s">
        <v>383</v>
      </c>
      <c r="E290" s="22" t="s">
        <v>516</v>
      </c>
      <c r="F290" s="24">
        <v>-2723000</v>
      </c>
      <c r="G290" s="24">
        <v>-30072.81</v>
      </c>
      <c r="H290" s="24">
        <v>-2.69</v>
      </c>
    </row>
    <row r="291" spans="2:8">
      <c r="B291" s="22" t="s">
        <v>1354</v>
      </c>
      <c r="C291" s="229" t="s">
        <v>378</v>
      </c>
      <c r="D291" s="22" t="s">
        <v>390</v>
      </c>
      <c r="E291" s="22" t="s">
        <v>391</v>
      </c>
      <c r="F291" s="24">
        <v>-1191000</v>
      </c>
      <c r="G291" s="24">
        <v>-30164.46</v>
      </c>
      <c r="H291" s="24">
        <v>-2.7</v>
      </c>
    </row>
    <row r="292" spans="2:8">
      <c r="B292" s="220" t="s">
        <v>452</v>
      </c>
      <c r="C292" s="221"/>
      <c r="D292" s="220"/>
      <c r="E292" s="220"/>
      <c r="F292" s="27"/>
      <c r="G292" s="27">
        <f>SUM(G16:G153)</f>
        <v>760970.79000000039</v>
      </c>
      <c r="H292" s="27">
        <f>SUM(H16:H153)</f>
        <v>67.989999999999995</v>
      </c>
    </row>
    <row r="293" spans="2:8">
      <c r="B293" s="223" t="s">
        <v>339</v>
      </c>
      <c r="C293" s="224" t="s">
        <v>340</v>
      </c>
      <c r="D293" s="223" t="s">
        <v>341</v>
      </c>
      <c r="E293" s="223" t="s">
        <v>342</v>
      </c>
      <c r="F293" s="26" t="s">
        <v>343</v>
      </c>
      <c r="G293" s="26" t="s">
        <v>344</v>
      </c>
      <c r="H293" s="26" t="s">
        <v>345</v>
      </c>
    </row>
    <row r="294" spans="2:8">
      <c r="B294" s="220" t="s">
        <v>346</v>
      </c>
      <c r="C294" s="229"/>
    </row>
    <row r="295" spans="2:8">
      <c r="B295" s="220" t="s">
        <v>347</v>
      </c>
      <c r="C295" s="229"/>
    </row>
    <row r="296" spans="2:8">
      <c r="B296" s="220" t="s">
        <v>348</v>
      </c>
      <c r="C296" s="229"/>
    </row>
    <row r="297" spans="2:8">
      <c r="B297" s="22" t="s">
        <v>1614</v>
      </c>
      <c r="C297" s="229">
        <v>4.43</v>
      </c>
      <c r="D297" s="22" t="s">
        <v>349</v>
      </c>
      <c r="E297" s="22" t="s">
        <v>8</v>
      </c>
      <c r="F297" s="24">
        <v>16500000</v>
      </c>
      <c r="G297" s="24">
        <v>16839.080000000002</v>
      </c>
      <c r="H297" s="24">
        <v>1.5</v>
      </c>
    </row>
    <row r="298" spans="2:8">
      <c r="B298" s="22" t="s">
        <v>1619</v>
      </c>
      <c r="C298" s="229">
        <v>4.24</v>
      </c>
      <c r="D298" s="22" t="s">
        <v>349</v>
      </c>
      <c r="E298" s="22" t="s">
        <v>214</v>
      </c>
      <c r="F298" s="24">
        <v>13500000</v>
      </c>
      <c r="G298" s="24">
        <v>13754.96</v>
      </c>
      <c r="H298" s="24">
        <v>1.23</v>
      </c>
    </row>
    <row r="299" spans="2:8">
      <c r="B299" s="22" t="s">
        <v>1612</v>
      </c>
      <c r="C299" s="229">
        <v>3.73</v>
      </c>
      <c r="D299" s="22" t="s">
        <v>349</v>
      </c>
      <c r="E299" s="22" t="s">
        <v>351</v>
      </c>
      <c r="F299" s="24">
        <v>13700000</v>
      </c>
      <c r="G299" s="24">
        <v>13738.36</v>
      </c>
      <c r="H299" s="24">
        <v>1.23</v>
      </c>
    </row>
    <row r="300" spans="2:8">
      <c r="B300" s="22" t="s">
        <v>1621</v>
      </c>
      <c r="C300" s="229">
        <v>4.03</v>
      </c>
      <c r="D300" s="22" t="s">
        <v>349</v>
      </c>
      <c r="E300" s="22" t="s">
        <v>4</v>
      </c>
      <c r="F300" s="24">
        <v>13500000</v>
      </c>
      <c r="G300" s="24">
        <v>13698.37</v>
      </c>
      <c r="H300" s="24">
        <v>1.22</v>
      </c>
    </row>
    <row r="301" spans="2:8">
      <c r="B301" s="22" t="s">
        <v>1623</v>
      </c>
      <c r="C301" s="229">
        <v>3.99</v>
      </c>
      <c r="D301" s="22" t="s">
        <v>349</v>
      </c>
      <c r="E301" s="22" t="s">
        <v>112</v>
      </c>
      <c r="F301" s="24">
        <v>12500000</v>
      </c>
      <c r="G301" s="24">
        <v>12655</v>
      </c>
      <c r="H301" s="24">
        <v>1.1299999999999999</v>
      </c>
    </row>
    <row r="302" spans="2:8">
      <c r="B302" s="22" t="s">
        <v>1603</v>
      </c>
      <c r="C302" s="229">
        <v>4.41</v>
      </c>
      <c r="D302" s="22" t="s">
        <v>349</v>
      </c>
      <c r="E302" s="22" t="s">
        <v>114</v>
      </c>
      <c r="F302" s="24">
        <v>11500000</v>
      </c>
      <c r="G302" s="24">
        <v>11460.23</v>
      </c>
      <c r="H302" s="24">
        <v>1.02</v>
      </c>
    </row>
    <row r="303" spans="2:8">
      <c r="B303" s="22" t="s">
        <v>1620</v>
      </c>
      <c r="C303" s="229">
        <v>4.3600000000000003</v>
      </c>
      <c r="D303" s="22" t="s">
        <v>349</v>
      </c>
      <c r="E303" s="22" t="s">
        <v>7</v>
      </c>
      <c r="F303" s="24">
        <v>10700000</v>
      </c>
      <c r="G303" s="24">
        <v>10950.19</v>
      </c>
      <c r="H303" s="24">
        <v>0.98</v>
      </c>
    </row>
    <row r="304" spans="2:8">
      <c r="B304" s="22" t="s">
        <v>1622</v>
      </c>
      <c r="C304" s="229">
        <v>3.62</v>
      </c>
      <c r="D304" s="22" t="s">
        <v>349</v>
      </c>
      <c r="E304" s="22" t="s">
        <v>350</v>
      </c>
      <c r="F304" s="24">
        <v>8500000</v>
      </c>
      <c r="G304" s="24">
        <v>8514.82</v>
      </c>
      <c r="H304" s="24">
        <v>0.76</v>
      </c>
    </row>
    <row r="305" spans="2:8">
      <c r="B305" s="22" t="s">
        <v>1617</v>
      </c>
      <c r="C305" s="229">
        <v>4.7699999999999996</v>
      </c>
      <c r="D305" s="22" t="s">
        <v>349</v>
      </c>
      <c r="E305" s="22" t="s">
        <v>6</v>
      </c>
      <c r="F305" s="24">
        <v>5200000</v>
      </c>
      <c r="G305" s="24">
        <v>5356.49</v>
      </c>
      <c r="H305" s="24">
        <v>0.48</v>
      </c>
    </row>
    <row r="306" spans="2:8">
      <c r="B306" s="22" t="s">
        <v>1611</v>
      </c>
      <c r="C306" s="229">
        <v>4.76</v>
      </c>
      <c r="D306" s="22" t="s">
        <v>349</v>
      </c>
      <c r="E306" s="22" t="s">
        <v>215</v>
      </c>
      <c r="F306" s="24">
        <v>4000000</v>
      </c>
      <c r="G306" s="24">
        <v>3980.87</v>
      </c>
      <c r="H306" s="24">
        <v>0.36</v>
      </c>
    </row>
    <row r="307" spans="2:8">
      <c r="B307" s="22" t="s">
        <v>1624</v>
      </c>
      <c r="C307" s="229">
        <v>5.03</v>
      </c>
      <c r="D307" s="22" t="s">
        <v>349</v>
      </c>
      <c r="E307" s="22" t="s">
        <v>216</v>
      </c>
      <c r="F307" s="24">
        <v>3500000</v>
      </c>
      <c r="G307" s="24">
        <v>3727.71</v>
      </c>
      <c r="H307" s="24">
        <v>0.33</v>
      </c>
    </row>
    <row r="308" spans="2:8">
      <c r="B308" s="22" t="s">
        <v>1615</v>
      </c>
      <c r="C308" s="229">
        <v>4.8099999999999996</v>
      </c>
      <c r="D308" s="22" t="s">
        <v>349</v>
      </c>
      <c r="E308" s="22" t="s">
        <v>111</v>
      </c>
      <c r="F308" s="24">
        <v>3500000</v>
      </c>
      <c r="G308" s="24">
        <v>3602.2</v>
      </c>
      <c r="H308" s="24">
        <v>0.32</v>
      </c>
    </row>
    <row r="309" spans="2:8">
      <c r="B309" s="22" t="s">
        <v>1610</v>
      </c>
      <c r="C309" s="229">
        <v>4.75</v>
      </c>
      <c r="D309" s="22" t="s">
        <v>349</v>
      </c>
      <c r="E309" s="22" t="s">
        <v>217</v>
      </c>
      <c r="F309" s="24">
        <v>3500000</v>
      </c>
      <c r="G309" s="24">
        <v>3478.71</v>
      </c>
      <c r="H309" s="24">
        <v>0.31</v>
      </c>
    </row>
    <row r="310" spans="2:8">
      <c r="B310" s="22" t="s">
        <v>1616</v>
      </c>
      <c r="C310" s="229">
        <v>5.01</v>
      </c>
      <c r="D310" s="22" t="s">
        <v>349</v>
      </c>
      <c r="E310" s="22" t="s">
        <v>699</v>
      </c>
      <c r="F310" s="24">
        <v>2300000</v>
      </c>
      <c r="G310" s="24">
        <v>2399.59</v>
      </c>
      <c r="H310" s="24">
        <v>0.21</v>
      </c>
    </row>
    <row r="311" spans="2:8">
      <c r="B311" s="22" t="s">
        <v>1618</v>
      </c>
      <c r="C311" s="229">
        <v>4.9800000000000004</v>
      </c>
      <c r="D311" s="22" t="s">
        <v>349</v>
      </c>
      <c r="E311" s="22" t="s">
        <v>857</v>
      </c>
      <c r="F311" s="24">
        <v>2000000</v>
      </c>
      <c r="G311" s="24">
        <v>2095.06</v>
      </c>
      <c r="H311" s="24">
        <v>0.19</v>
      </c>
    </row>
    <row r="312" spans="2:8">
      <c r="B312" s="22" t="s">
        <v>1613</v>
      </c>
      <c r="C312" s="229">
        <v>4.6500000000000004</v>
      </c>
      <c r="D312" s="22" t="s">
        <v>349</v>
      </c>
      <c r="E312" s="22" t="s">
        <v>218</v>
      </c>
      <c r="F312" s="24">
        <v>500000</v>
      </c>
      <c r="G312" s="24">
        <v>509.42</v>
      </c>
      <c r="H312" s="24">
        <v>0.05</v>
      </c>
    </row>
    <row r="313" spans="2:8">
      <c r="B313" s="220" t="s">
        <v>352</v>
      </c>
      <c r="C313" s="221"/>
      <c r="D313" s="220"/>
      <c r="E313" s="220"/>
      <c r="F313" s="27"/>
      <c r="G313" s="27">
        <f>SUM(G293:G312)</f>
        <v>126761.06000000001</v>
      </c>
      <c r="H313" s="27">
        <f>SUM(H293:H312)</f>
        <v>11.320000000000002</v>
      </c>
    </row>
    <row r="314" spans="2:8">
      <c r="B314" s="220" t="s">
        <v>353</v>
      </c>
      <c r="C314" s="229"/>
    </row>
    <row r="315" spans="2:8">
      <c r="B315" s="22" t="s">
        <v>1355</v>
      </c>
      <c r="C315" s="229">
        <v>4.59</v>
      </c>
      <c r="D315" s="22" t="s">
        <v>354</v>
      </c>
      <c r="E315" s="22" t="s">
        <v>219</v>
      </c>
      <c r="F315" s="24">
        <v>500</v>
      </c>
      <c r="G315" s="24">
        <v>5007.99</v>
      </c>
      <c r="H315" s="24">
        <v>0.45</v>
      </c>
    </row>
    <row r="316" spans="2:8">
      <c r="B316" s="22" t="s">
        <v>122</v>
      </c>
      <c r="C316" s="229">
        <v>6.01</v>
      </c>
      <c r="D316" s="22" t="s">
        <v>354</v>
      </c>
      <c r="E316" s="22" t="s">
        <v>123</v>
      </c>
      <c r="F316" s="24">
        <v>400</v>
      </c>
      <c r="G316" s="24">
        <v>3962.72</v>
      </c>
      <c r="H316" s="24">
        <v>0.35</v>
      </c>
    </row>
    <row r="317" spans="2:8">
      <c r="B317" s="22" t="s">
        <v>220</v>
      </c>
      <c r="C317" s="229">
        <v>4.45</v>
      </c>
      <c r="D317" s="22" t="s">
        <v>354</v>
      </c>
      <c r="E317" s="22" t="s">
        <v>221</v>
      </c>
      <c r="F317" s="24">
        <v>250</v>
      </c>
      <c r="G317" s="24">
        <v>2532.42</v>
      </c>
      <c r="H317" s="24">
        <v>0.23</v>
      </c>
    </row>
    <row r="318" spans="2:8">
      <c r="B318" s="22" t="s">
        <v>1356</v>
      </c>
      <c r="C318" s="229">
        <v>4.0199999999999996</v>
      </c>
      <c r="D318" s="22" t="s">
        <v>354</v>
      </c>
      <c r="E318" s="22" t="s">
        <v>222</v>
      </c>
      <c r="F318" s="24">
        <v>250</v>
      </c>
      <c r="G318" s="24">
        <v>2510.66</v>
      </c>
      <c r="H318" s="24">
        <v>0.22</v>
      </c>
    </row>
    <row r="319" spans="2:8">
      <c r="B319" s="22" t="s">
        <v>1357</v>
      </c>
      <c r="C319" s="229">
        <v>5.01</v>
      </c>
      <c r="D319" s="22" t="s">
        <v>354</v>
      </c>
      <c r="E319" s="22" t="s">
        <v>223</v>
      </c>
      <c r="F319" s="24">
        <v>250</v>
      </c>
      <c r="G319" s="24">
        <v>2488.79</v>
      </c>
      <c r="H319" s="24">
        <v>0.22</v>
      </c>
    </row>
    <row r="320" spans="2:8">
      <c r="B320" s="22" t="s">
        <v>1358</v>
      </c>
      <c r="C320" s="229">
        <v>4.18</v>
      </c>
      <c r="D320" s="22" t="s">
        <v>354</v>
      </c>
      <c r="E320" s="22" t="s">
        <v>157</v>
      </c>
      <c r="F320" s="24">
        <v>200</v>
      </c>
      <c r="G320" s="24">
        <v>2015.14</v>
      </c>
      <c r="H320" s="24">
        <v>0.18</v>
      </c>
    </row>
    <row r="321" spans="2:12">
      <c r="B321" s="22" t="s">
        <v>1359</v>
      </c>
      <c r="C321" s="229">
        <v>4.6500000000000004</v>
      </c>
      <c r="D321" s="22" t="s">
        <v>354</v>
      </c>
      <c r="E321" s="22" t="s">
        <v>224</v>
      </c>
      <c r="F321" s="24">
        <v>150</v>
      </c>
      <c r="G321" s="24">
        <v>1521.83</v>
      </c>
      <c r="H321" s="24">
        <v>0.14000000000000001</v>
      </c>
    </row>
    <row r="322" spans="2:12">
      <c r="B322" s="22" t="s">
        <v>1360</v>
      </c>
      <c r="C322" s="229">
        <v>4.25</v>
      </c>
      <c r="D322" s="22" t="s">
        <v>355</v>
      </c>
      <c r="E322" s="22" t="s">
        <v>225</v>
      </c>
      <c r="F322" s="24">
        <v>150</v>
      </c>
      <c r="G322" s="24">
        <v>1518.47</v>
      </c>
      <c r="H322" s="24">
        <v>0.14000000000000001</v>
      </c>
    </row>
    <row r="323" spans="2:12">
      <c r="B323" s="22" t="s">
        <v>1361</v>
      </c>
      <c r="C323" s="229">
        <v>4.4000000000000004</v>
      </c>
      <c r="D323" s="22" t="s">
        <v>355</v>
      </c>
      <c r="E323" s="22" t="s">
        <v>226</v>
      </c>
      <c r="F323" s="24">
        <v>100</v>
      </c>
      <c r="G323" s="24">
        <v>1013.37</v>
      </c>
      <c r="H323" s="24">
        <v>0.09</v>
      </c>
    </row>
    <row r="324" spans="2:12">
      <c r="B324" s="22" t="s">
        <v>1362</v>
      </c>
      <c r="C324" s="229">
        <v>5.16</v>
      </c>
      <c r="D324" s="22" t="s">
        <v>354</v>
      </c>
      <c r="E324" s="22" t="s">
        <v>227</v>
      </c>
      <c r="F324" s="24">
        <v>50</v>
      </c>
      <c r="G324" s="24">
        <v>520.82000000000005</v>
      </c>
      <c r="H324" s="24">
        <v>0.05</v>
      </c>
    </row>
    <row r="325" spans="2:12">
      <c r="B325" s="22" t="s">
        <v>1363</v>
      </c>
      <c r="C325" s="229">
        <v>5.45</v>
      </c>
      <c r="D325" s="22" t="s">
        <v>354</v>
      </c>
      <c r="E325" s="22" t="s">
        <v>881</v>
      </c>
      <c r="F325" s="24">
        <v>50</v>
      </c>
      <c r="G325" s="24">
        <v>508.39</v>
      </c>
      <c r="H325" s="24">
        <v>0.05</v>
      </c>
    </row>
    <row r="326" spans="2:12">
      <c r="B326" s="220" t="s">
        <v>356</v>
      </c>
      <c r="C326" s="221"/>
      <c r="D326" s="220"/>
      <c r="E326" s="220"/>
      <c r="F326" s="27"/>
      <c r="G326" s="27">
        <f>SUM(G314:G325)</f>
        <v>23600.599999999995</v>
      </c>
      <c r="H326" s="27">
        <f>SUM(H314:H325)</f>
        <v>2.1199999999999997</v>
      </c>
    </row>
    <row r="327" spans="2:12">
      <c r="B327" s="220" t="s">
        <v>357</v>
      </c>
      <c r="C327" s="229"/>
    </row>
    <row r="328" spans="2:12">
      <c r="B328" s="22" t="s">
        <v>1364</v>
      </c>
      <c r="C328" s="229">
        <v>4.53</v>
      </c>
      <c r="D328" s="22" t="s">
        <v>359</v>
      </c>
      <c r="E328" s="22" t="s">
        <v>228</v>
      </c>
      <c r="F328" s="24">
        <v>2000</v>
      </c>
      <c r="G328" s="24">
        <v>9894.51</v>
      </c>
      <c r="H328" s="24">
        <v>0.88</v>
      </c>
    </row>
    <row r="329" spans="2:12">
      <c r="B329" s="22" t="s">
        <v>1609</v>
      </c>
      <c r="C329" s="229">
        <v>3.62</v>
      </c>
      <c r="D329" s="22" t="s">
        <v>349</v>
      </c>
      <c r="E329" s="22" t="s">
        <v>229</v>
      </c>
      <c r="F329" s="24">
        <v>7000000</v>
      </c>
      <c r="G329" s="24">
        <v>6960.65</v>
      </c>
      <c r="H329" s="24">
        <v>0.62</v>
      </c>
    </row>
    <row r="330" spans="2:12">
      <c r="B330" s="22" t="s">
        <v>1604</v>
      </c>
      <c r="C330" s="229">
        <v>3.62</v>
      </c>
      <c r="D330" s="22" t="s">
        <v>349</v>
      </c>
      <c r="E330" s="22" t="s">
        <v>230</v>
      </c>
      <c r="F330" s="24">
        <v>4000000</v>
      </c>
      <c r="G330" s="24">
        <v>3979.87</v>
      </c>
      <c r="H330" s="24">
        <v>0.36</v>
      </c>
    </row>
    <row r="331" spans="2:12">
      <c r="B331" s="22" t="s">
        <v>1607</v>
      </c>
      <c r="C331" s="229">
        <v>3.62</v>
      </c>
      <c r="D331" s="22" t="s">
        <v>349</v>
      </c>
      <c r="E331" s="22" t="s">
        <v>231</v>
      </c>
      <c r="F331" s="24">
        <v>2500000</v>
      </c>
      <c r="G331" s="24">
        <v>2489.14</v>
      </c>
      <c r="H331" s="24">
        <v>0.22</v>
      </c>
    </row>
    <row r="332" spans="2:12">
      <c r="B332" s="22" t="s">
        <v>1605</v>
      </c>
      <c r="C332" s="229">
        <v>3.4</v>
      </c>
      <c r="D332" s="22" t="s">
        <v>349</v>
      </c>
      <c r="E332" s="22" t="s">
        <v>232</v>
      </c>
      <c r="F332" s="24">
        <v>2000000</v>
      </c>
      <c r="G332" s="24">
        <v>1999.63</v>
      </c>
      <c r="H332" s="24">
        <v>0.18</v>
      </c>
    </row>
    <row r="333" spans="2:12">
      <c r="B333" s="22" t="s">
        <v>1606</v>
      </c>
      <c r="C333" s="229">
        <v>3.33</v>
      </c>
      <c r="D333" s="22" t="s">
        <v>349</v>
      </c>
      <c r="E333" s="22" t="s">
        <v>233</v>
      </c>
      <c r="F333" s="24">
        <v>2000000</v>
      </c>
      <c r="G333" s="24">
        <v>1998.36</v>
      </c>
      <c r="H333" s="24">
        <v>0.18</v>
      </c>
    </row>
    <row r="334" spans="2:12">
      <c r="B334" s="22" t="s">
        <v>1608</v>
      </c>
      <c r="C334" s="229">
        <v>3.45</v>
      </c>
      <c r="D334" s="22" t="s">
        <v>349</v>
      </c>
      <c r="E334" s="22" t="s">
        <v>234</v>
      </c>
      <c r="F334" s="24">
        <v>1500000</v>
      </c>
      <c r="G334" s="24">
        <v>1496.75</v>
      </c>
      <c r="H334" s="24">
        <v>0.13</v>
      </c>
    </row>
    <row r="335" spans="2:12">
      <c r="B335" s="220" t="s">
        <v>361</v>
      </c>
      <c r="C335" s="221"/>
      <c r="D335" s="220"/>
      <c r="E335" s="220"/>
      <c r="F335" s="27"/>
      <c r="G335" s="27">
        <f>SUM(G328:G334)</f>
        <v>28818.91</v>
      </c>
      <c r="H335" s="27">
        <f>SUM(H328:H334)</f>
        <v>2.5700000000000003</v>
      </c>
    </row>
    <row r="336" spans="2:12" s="213" customFormat="1">
      <c r="B336" s="214" t="s">
        <v>933</v>
      </c>
      <c r="C336" s="225"/>
      <c r="D336" s="214"/>
      <c r="E336" s="214"/>
      <c r="F336" s="25"/>
      <c r="G336" s="25"/>
      <c r="H336" s="25"/>
      <c r="K336" s="226"/>
      <c r="L336" s="226"/>
    </row>
    <row r="337" spans="2:12">
      <c r="B337" s="22" t="s">
        <v>264</v>
      </c>
      <c r="C337" s="229" t="s">
        <v>378</v>
      </c>
      <c r="D337" s="22" t="s">
        <v>694</v>
      </c>
      <c r="E337" s="22" t="s">
        <v>212</v>
      </c>
      <c r="F337" s="24">
        <v>1926544.0179999999</v>
      </c>
      <c r="G337" s="24">
        <v>73113.45</v>
      </c>
      <c r="H337" s="24">
        <v>6.53</v>
      </c>
    </row>
    <row r="338" spans="2:12">
      <c r="B338" s="22" t="s">
        <v>337</v>
      </c>
      <c r="C338" s="229" t="s">
        <v>378</v>
      </c>
      <c r="D338" s="22" t="s">
        <v>694</v>
      </c>
      <c r="E338" s="22" t="s">
        <v>695</v>
      </c>
      <c r="F338" s="24">
        <v>949503.80500000005</v>
      </c>
      <c r="G338" s="24">
        <v>31711.77</v>
      </c>
      <c r="H338" s="24">
        <v>2.83</v>
      </c>
    </row>
    <row r="339" spans="2:12">
      <c r="B339" s="22" t="s">
        <v>271</v>
      </c>
      <c r="C339" s="229" t="s">
        <v>378</v>
      </c>
      <c r="D339" s="22" t="s">
        <v>694</v>
      </c>
      <c r="E339" s="22" t="s">
        <v>213</v>
      </c>
      <c r="F339" s="24">
        <v>698149</v>
      </c>
      <c r="G339" s="24">
        <v>22520.33</v>
      </c>
      <c r="H339" s="24">
        <v>2.0099999999999998</v>
      </c>
    </row>
    <row r="340" spans="2:12" s="213" customFormat="1">
      <c r="B340" s="214" t="s">
        <v>934</v>
      </c>
      <c r="C340" s="225"/>
      <c r="D340" s="214"/>
      <c r="E340" s="214"/>
      <c r="F340" s="25"/>
      <c r="G340" s="25">
        <f>SUM(G337:G339)</f>
        <v>127345.55</v>
      </c>
      <c r="H340" s="25">
        <f>SUM(H337:H339)</f>
        <v>11.37</v>
      </c>
      <c r="K340" s="226"/>
      <c r="L340" s="226"/>
    </row>
    <row r="341" spans="2:12">
      <c r="B341" s="220" t="s">
        <v>935</v>
      </c>
    </row>
    <row r="342" spans="2:12">
      <c r="B342" s="22" t="s">
        <v>1125</v>
      </c>
      <c r="F342" s="24" t="s">
        <v>166</v>
      </c>
      <c r="G342" s="24">
        <v>5700</v>
      </c>
      <c r="H342" s="24">
        <v>0.50928007141067888</v>
      </c>
    </row>
    <row r="343" spans="2:12">
      <c r="B343" s="22" t="s">
        <v>1100</v>
      </c>
      <c r="F343" s="24" t="s">
        <v>166</v>
      </c>
      <c r="G343" s="24">
        <v>5276</v>
      </c>
      <c r="H343" s="24">
        <v>0.47139678188820033</v>
      </c>
    </row>
    <row r="344" spans="2:12">
      <c r="B344" s="220" t="s">
        <v>167</v>
      </c>
      <c r="C344" s="18"/>
      <c r="D344" s="220"/>
      <c r="E344" s="220"/>
      <c r="F344" s="27"/>
      <c r="G344" s="27">
        <f>SUM(G341:G343)</f>
        <v>10976</v>
      </c>
      <c r="H344" s="27">
        <f>SUM(H341:H343)</f>
        <v>0.98067685329887921</v>
      </c>
    </row>
    <row r="345" spans="2:12">
      <c r="B345" s="220" t="s">
        <v>362</v>
      </c>
      <c r="C345" s="18"/>
      <c r="D345" s="220"/>
      <c r="E345" s="220"/>
      <c r="F345" s="27"/>
      <c r="G345" s="27">
        <v>51242.63</v>
      </c>
      <c r="H345" s="27">
        <v>4.58</v>
      </c>
    </row>
    <row r="346" spans="2:12">
      <c r="B346" s="220" t="s">
        <v>363</v>
      </c>
      <c r="C346" s="18"/>
      <c r="D346" s="220"/>
      <c r="E346" s="220"/>
      <c r="F346" s="27"/>
      <c r="G346" s="27">
        <v>1129715.54</v>
      </c>
      <c r="H346" s="27">
        <v>100.94</v>
      </c>
      <c r="K346" s="18"/>
      <c r="L346" s="18"/>
    </row>
    <row r="347" spans="2:12">
      <c r="B347" s="220" t="s">
        <v>364</v>
      </c>
      <c r="C347" s="18"/>
      <c r="D347" s="220"/>
      <c r="E347" s="220"/>
      <c r="F347" s="27"/>
      <c r="G347" s="27">
        <v>-10488.552733190001</v>
      </c>
      <c r="H347" s="27">
        <v>-0.93999999999999773</v>
      </c>
    </row>
    <row r="348" spans="2:12">
      <c r="B348" s="220" t="s">
        <v>365</v>
      </c>
      <c r="C348" s="18"/>
      <c r="D348" s="220"/>
      <c r="E348" s="220"/>
      <c r="F348" s="27"/>
      <c r="G348" s="27">
        <v>1119226.9872668099</v>
      </c>
      <c r="H348" s="27">
        <v>100</v>
      </c>
    </row>
    <row r="349" spans="2:12">
      <c r="B349" s="22" t="s">
        <v>366</v>
      </c>
    </row>
    <row r="350" spans="2:12">
      <c r="B350" s="22" t="s">
        <v>367</v>
      </c>
    </row>
    <row r="351" spans="2:12">
      <c r="B351" s="22" t="s">
        <v>368</v>
      </c>
      <c r="C351" s="227">
        <v>44592</v>
      </c>
    </row>
    <row r="352" spans="2:12">
      <c r="B352" s="220" t="s">
        <v>1635</v>
      </c>
    </row>
    <row r="353" spans="2:3" ht="25.5">
      <c r="B353" s="228" t="s">
        <v>369</v>
      </c>
      <c r="C353" s="23" t="s">
        <v>370</v>
      </c>
    </row>
    <row r="354" spans="2:3">
      <c r="B354" s="220"/>
    </row>
    <row r="355" spans="2:3">
      <c r="B355" s="220" t="s">
        <v>371</v>
      </c>
    </row>
    <row r="356" spans="2:3">
      <c r="B356" s="220" t="s">
        <v>454</v>
      </c>
    </row>
    <row r="357" spans="2:3">
      <c r="B357" s="220" t="s">
        <v>372</v>
      </c>
    </row>
    <row r="358" spans="2:3">
      <c r="B358" s="220" t="s">
        <v>235</v>
      </c>
      <c r="C358" s="18"/>
    </row>
    <row r="359" spans="2:3">
      <c r="B359" s="220" t="s">
        <v>236</v>
      </c>
      <c r="C359" s="18"/>
    </row>
    <row r="360" spans="2:3">
      <c r="B360" s="220" t="s">
        <v>237</v>
      </c>
      <c r="C360" s="18"/>
    </row>
    <row r="361" spans="2:3">
      <c r="B361" s="220" t="s">
        <v>238</v>
      </c>
      <c r="C361" s="18"/>
    </row>
    <row r="362" spans="2:3">
      <c r="B362" s="220" t="s">
        <v>239</v>
      </c>
      <c r="C362" s="18"/>
    </row>
    <row r="363" spans="2:3">
      <c r="B363" s="220" t="s">
        <v>240</v>
      </c>
      <c r="C363" s="18"/>
    </row>
    <row r="364" spans="2:3">
      <c r="B364" s="220" t="s">
        <v>241</v>
      </c>
      <c r="C364" s="18"/>
    </row>
    <row r="365" spans="2:3">
      <c r="B365" s="220" t="s">
        <v>242</v>
      </c>
      <c r="C365" s="18"/>
    </row>
    <row r="366" spans="2:3">
      <c r="B366" s="220" t="s">
        <v>1652</v>
      </c>
      <c r="C366" s="221"/>
    </row>
    <row r="367" spans="2:3">
      <c r="B367" s="220" t="s">
        <v>373</v>
      </c>
      <c r="C367" s="229"/>
    </row>
    <row r="368" spans="2:3">
      <c r="B368" s="220" t="s">
        <v>1647</v>
      </c>
      <c r="C368" s="229"/>
    </row>
    <row r="369" spans="2:6">
      <c r="B369" s="220" t="s">
        <v>374</v>
      </c>
      <c r="C369" s="229"/>
    </row>
    <row r="371" spans="2:6" ht="14.25">
      <c r="B371" s="230" t="s">
        <v>3152</v>
      </c>
      <c r="C371" s="231"/>
    </row>
    <row r="372" spans="2:6" ht="25.5">
      <c r="B372" s="232" t="s">
        <v>2566</v>
      </c>
      <c r="C372" s="232" t="s">
        <v>2567</v>
      </c>
    </row>
    <row r="373" spans="2:6">
      <c r="B373" s="233" t="s">
        <v>2568</v>
      </c>
      <c r="C373" s="234">
        <v>0</v>
      </c>
    </row>
    <row r="374" spans="2:6">
      <c r="B374" s="233" t="s">
        <v>2569</v>
      </c>
      <c r="C374" s="234">
        <v>10976</v>
      </c>
    </row>
    <row r="375" spans="2:6">
      <c r="B375" s="233" t="s">
        <v>2570</v>
      </c>
      <c r="C375" s="234">
        <v>122900</v>
      </c>
    </row>
    <row r="376" spans="2:6">
      <c r="B376" s="233" t="s">
        <v>2571</v>
      </c>
      <c r="C376" s="234">
        <v>19000</v>
      </c>
    </row>
    <row r="377" spans="2:6">
      <c r="B377" s="235" t="s">
        <v>2572</v>
      </c>
      <c r="C377" s="234">
        <v>124934.20420559999</v>
      </c>
    </row>
    <row r="378" spans="2:6">
      <c r="B378" s="236" t="s">
        <v>2573</v>
      </c>
      <c r="C378" s="237">
        <f>SUM(C373:C377)</f>
        <v>277810.20420559996</v>
      </c>
    </row>
    <row r="381" spans="2:6" ht="15">
      <c r="B381" s="238" t="s">
        <v>2574</v>
      </c>
      <c r="C381" s="239">
        <v>44592</v>
      </c>
      <c r="D381" s="213"/>
      <c r="E381" s="213"/>
      <c r="F381" s="216"/>
    </row>
    <row r="382" spans="2:6" ht="45">
      <c r="B382" s="240" t="s">
        <v>2575</v>
      </c>
      <c r="C382" s="240" t="s">
        <v>2576</v>
      </c>
      <c r="D382" s="176" t="s">
        <v>2577</v>
      </c>
      <c r="E382" s="240" t="s">
        <v>2578</v>
      </c>
      <c r="F382" s="240" t="s">
        <v>2579</v>
      </c>
    </row>
    <row r="383" spans="2:6" ht="15.75" customHeight="1">
      <c r="B383" s="241" t="s">
        <v>2580</v>
      </c>
      <c r="C383" s="242">
        <v>-5100</v>
      </c>
      <c r="D383" s="177">
        <v>1018.4298</v>
      </c>
      <c r="E383" s="177">
        <v>987.3</v>
      </c>
      <c r="F383" s="381">
        <v>277810.20420559996</v>
      </c>
    </row>
    <row r="384" spans="2:6" ht="15">
      <c r="B384" s="241" t="s">
        <v>2581</v>
      </c>
      <c r="C384" s="242">
        <v>-194750</v>
      </c>
      <c r="D384" s="177">
        <v>2230.1428999999998</v>
      </c>
      <c r="E384" s="177">
        <v>2284.3000000000002</v>
      </c>
      <c r="F384" s="382"/>
    </row>
    <row r="385" spans="2:6" ht="15">
      <c r="B385" s="241" t="s">
        <v>2582</v>
      </c>
      <c r="C385" s="242">
        <v>-926500</v>
      </c>
      <c r="D385" s="177">
        <v>1824.8984</v>
      </c>
      <c r="E385" s="177">
        <v>1722.3</v>
      </c>
      <c r="F385" s="382"/>
    </row>
    <row r="386" spans="2:6" ht="15">
      <c r="B386" s="241" t="s">
        <v>2583</v>
      </c>
      <c r="C386" s="242">
        <v>-2401250</v>
      </c>
      <c r="D386" s="177">
        <v>757.173</v>
      </c>
      <c r="E386" s="177">
        <v>719.65</v>
      </c>
      <c r="F386" s="382"/>
    </row>
    <row r="387" spans="2:6" ht="15">
      <c r="B387" s="241" t="s">
        <v>2584</v>
      </c>
      <c r="C387" s="242">
        <v>-1092000</v>
      </c>
      <c r="D387" s="177">
        <v>288.58229999999998</v>
      </c>
      <c r="E387" s="177">
        <v>294.85000000000002</v>
      </c>
      <c r="F387" s="382"/>
    </row>
    <row r="388" spans="2:6" ht="15">
      <c r="B388" s="241" t="s">
        <v>2585</v>
      </c>
      <c r="C388" s="242">
        <v>-165000</v>
      </c>
      <c r="D388" s="177">
        <v>609.76289999999995</v>
      </c>
      <c r="E388" s="177">
        <v>619.29999999999995</v>
      </c>
      <c r="F388" s="382"/>
    </row>
    <row r="389" spans="2:6" ht="15">
      <c r="B389" s="241" t="s">
        <v>2586</v>
      </c>
      <c r="C389" s="242">
        <v>-1816500</v>
      </c>
      <c r="D389" s="177">
        <v>352.87740000000002</v>
      </c>
      <c r="E389" s="177">
        <v>366.65</v>
      </c>
      <c r="F389" s="382"/>
    </row>
    <row r="390" spans="2:6" ht="15">
      <c r="B390" s="241" t="s">
        <v>2587</v>
      </c>
      <c r="C390" s="242">
        <v>-358000</v>
      </c>
      <c r="D390" s="177">
        <v>4494.6550999999999</v>
      </c>
      <c r="E390" s="177">
        <v>4461.8</v>
      </c>
      <c r="F390" s="382"/>
    </row>
    <row r="391" spans="2:6" ht="15">
      <c r="B391" s="241" t="s">
        <v>2588</v>
      </c>
      <c r="C391" s="242">
        <v>-92500</v>
      </c>
      <c r="D391" s="177">
        <v>226.49780000000001</v>
      </c>
      <c r="E391" s="177">
        <v>217.65</v>
      </c>
      <c r="F391" s="382"/>
    </row>
    <row r="392" spans="2:6" ht="15">
      <c r="B392" s="241" t="s">
        <v>2589</v>
      </c>
      <c r="C392" s="242">
        <v>-774000</v>
      </c>
      <c r="D392" s="177">
        <v>132.17330000000001</v>
      </c>
      <c r="E392" s="177">
        <v>133.15</v>
      </c>
      <c r="F392" s="382"/>
    </row>
    <row r="393" spans="2:6" ht="15">
      <c r="B393" s="241" t="s">
        <v>2590</v>
      </c>
      <c r="C393" s="242">
        <v>-381600</v>
      </c>
      <c r="D393" s="177">
        <v>3216.1343999999999</v>
      </c>
      <c r="E393" s="177">
        <v>3157.15</v>
      </c>
      <c r="F393" s="382"/>
    </row>
    <row r="394" spans="2:6" ht="15">
      <c r="B394" s="241" t="s">
        <v>2591</v>
      </c>
      <c r="C394" s="242">
        <v>-161150</v>
      </c>
      <c r="D394" s="177">
        <v>2308.9486000000002</v>
      </c>
      <c r="E394" s="177">
        <v>2161.3000000000002</v>
      </c>
      <c r="F394" s="382"/>
    </row>
    <row r="395" spans="2:6" ht="15">
      <c r="B395" s="241" t="s">
        <v>2592</v>
      </c>
      <c r="C395" s="242">
        <v>-20000</v>
      </c>
      <c r="D395" s="177">
        <v>1285.5041000000001</v>
      </c>
      <c r="E395" s="177">
        <v>1310.3</v>
      </c>
      <c r="F395" s="382"/>
    </row>
    <row r="396" spans="2:6" ht="15">
      <c r="B396" s="241" t="s">
        <v>2593</v>
      </c>
      <c r="C396" s="242">
        <v>-1295250</v>
      </c>
      <c r="D396" s="177">
        <v>611.75509999999997</v>
      </c>
      <c r="E396" s="177">
        <v>636.35</v>
      </c>
      <c r="F396" s="382"/>
    </row>
    <row r="397" spans="2:6" ht="15">
      <c r="B397" s="241" t="s">
        <v>2594</v>
      </c>
      <c r="C397" s="242">
        <v>-2419200</v>
      </c>
      <c r="D397" s="177">
        <v>712.25059999999996</v>
      </c>
      <c r="E397" s="177">
        <v>775.1</v>
      </c>
      <c r="F397" s="382"/>
    </row>
    <row r="398" spans="2:6" ht="15">
      <c r="B398" s="241" t="s">
        <v>2595</v>
      </c>
      <c r="C398" s="242">
        <v>-357000</v>
      </c>
      <c r="D398" s="177">
        <v>3443.4178000000002</v>
      </c>
      <c r="E398" s="177">
        <v>3567.85</v>
      </c>
      <c r="F398" s="382"/>
    </row>
    <row r="399" spans="2:6" ht="15">
      <c r="B399" s="241" t="s">
        <v>2596</v>
      </c>
      <c r="C399" s="242">
        <v>-172250</v>
      </c>
      <c r="D399" s="177">
        <v>7071.4456</v>
      </c>
      <c r="E399" s="177">
        <v>7015.6</v>
      </c>
      <c r="F399" s="382"/>
    </row>
    <row r="400" spans="2:6" ht="15">
      <c r="B400" s="241" t="s">
        <v>2597</v>
      </c>
      <c r="C400" s="242">
        <v>-70450</v>
      </c>
      <c r="D400" s="177">
        <v>15509.389499999999</v>
      </c>
      <c r="E400" s="177">
        <v>15742.5</v>
      </c>
      <c r="F400" s="382"/>
    </row>
    <row r="401" spans="2:6" ht="15">
      <c r="B401" s="241" t="s">
        <v>2598</v>
      </c>
      <c r="C401" s="242">
        <v>-135600</v>
      </c>
      <c r="D401" s="177">
        <v>2358.3881000000001</v>
      </c>
      <c r="E401" s="177">
        <v>2342.9499999999998</v>
      </c>
      <c r="F401" s="382"/>
    </row>
    <row r="402" spans="2:6" ht="15">
      <c r="B402" s="241" t="s">
        <v>2599</v>
      </c>
      <c r="C402" s="242">
        <v>-2451600</v>
      </c>
      <c r="D402" s="177">
        <v>320.55130000000003</v>
      </c>
      <c r="E402" s="177">
        <v>316.7</v>
      </c>
      <c r="F402" s="382"/>
    </row>
    <row r="403" spans="2:6" ht="15">
      <c r="B403" s="241" t="s">
        <v>2600</v>
      </c>
      <c r="C403" s="242">
        <v>-2983500</v>
      </c>
      <c r="D403" s="177">
        <v>97.120699999999999</v>
      </c>
      <c r="E403" s="177">
        <v>107.9</v>
      </c>
      <c r="F403" s="382"/>
    </row>
    <row r="404" spans="2:6" ht="15">
      <c r="B404" s="241" t="s">
        <v>2601</v>
      </c>
      <c r="C404" s="242">
        <v>-578600</v>
      </c>
      <c r="D404" s="177">
        <v>722.00779999999997</v>
      </c>
      <c r="E404" s="177">
        <v>723.45</v>
      </c>
      <c r="F404" s="382"/>
    </row>
    <row r="405" spans="2:6" ht="15">
      <c r="B405" s="241" t="s">
        <v>2602</v>
      </c>
      <c r="C405" s="242">
        <v>-2329400</v>
      </c>
      <c r="D405" s="177">
        <v>199.96369999999999</v>
      </c>
      <c r="E405" s="177">
        <v>209.25</v>
      </c>
      <c r="F405" s="382"/>
    </row>
    <row r="406" spans="2:6" ht="15">
      <c r="B406" s="241" t="s">
        <v>2603</v>
      </c>
      <c r="C406" s="242">
        <v>-4410000</v>
      </c>
      <c r="D406" s="177">
        <v>58.733800000000002</v>
      </c>
      <c r="E406" s="177">
        <v>58.3</v>
      </c>
      <c r="F406" s="382"/>
    </row>
    <row r="407" spans="2:6" ht="15">
      <c r="B407" s="241" t="s">
        <v>2604</v>
      </c>
      <c r="C407" s="242">
        <v>-221400</v>
      </c>
      <c r="D407" s="177">
        <v>377.12909999999999</v>
      </c>
      <c r="E407" s="177">
        <v>389.6</v>
      </c>
      <c r="F407" s="382"/>
    </row>
    <row r="408" spans="2:6" ht="15">
      <c r="B408" s="241" t="s">
        <v>2605</v>
      </c>
      <c r="C408" s="242">
        <v>-706100</v>
      </c>
      <c r="D408" s="177">
        <v>374.07560000000001</v>
      </c>
      <c r="E408" s="177">
        <v>369.2</v>
      </c>
      <c r="F408" s="382"/>
    </row>
    <row r="409" spans="2:6" ht="15">
      <c r="B409" s="241" t="s">
        <v>2606</v>
      </c>
      <c r="C409" s="242">
        <v>-183300</v>
      </c>
      <c r="D409" s="177">
        <v>464.0813</v>
      </c>
      <c r="E409" s="177">
        <v>476.65</v>
      </c>
      <c r="F409" s="382"/>
    </row>
    <row r="410" spans="2:6" ht="15">
      <c r="B410" s="241" t="s">
        <v>2607</v>
      </c>
      <c r="C410" s="242">
        <v>-28200</v>
      </c>
      <c r="D410" s="177">
        <v>3533.0994000000001</v>
      </c>
      <c r="E410" s="177">
        <v>3551.55</v>
      </c>
      <c r="F410" s="382"/>
    </row>
    <row r="411" spans="2:6" ht="15">
      <c r="B411" s="241" t="s">
        <v>2608</v>
      </c>
      <c r="C411" s="242">
        <v>-1350800</v>
      </c>
      <c r="D411" s="177">
        <v>408.26389999999998</v>
      </c>
      <c r="E411" s="177">
        <v>407</v>
      </c>
      <c r="F411" s="382"/>
    </row>
    <row r="412" spans="2:6" ht="15">
      <c r="B412" s="241" t="s">
        <v>2609</v>
      </c>
      <c r="C412" s="242">
        <v>-40950</v>
      </c>
      <c r="D412" s="177">
        <v>590.28549999999996</v>
      </c>
      <c r="E412" s="177">
        <v>619.15</v>
      </c>
      <c r="F412" s="382"/>
    </row>
    <row r="413" spans="2:6" ht="15">
      <c r="B413" s="241" t="s">
        <v>2610</v>
      </c>
      <c r="C413" s="242">
        <v>-91800</v>
      </c>
      <c r="D413" s="177">
        <v>221.02789999999999</v>
      </c>
      <c r="E413" s="177">
        <v>253.05</v>
      </c>
      <c r="F413" s="382"/>
    </row>
    <row r="414" spans="2:6" ht="15">
      <c r="B414" s="241" t="s">
        <v>2611</v>
      </c>
      <c r="C414" s="242">
        <v>-1373600</v>
      </c>
      <c r="D414" s="177">
        <v>141.63910000000001</v>
      </c>
      <c r="E414" s="177">
        <v>143.94999999999999</v>
      </c>
      <c r="F414" s="382"/>
    </row>
    <row r="415" spans="2:6" ht="15">
      <c r="B415" s="241" t="s">
        <v>2612</v>
      </c>
      <c r="C415" s="242">
        <v>-260750</v>
      </c>
      <c r="D415" s="177">
        <v>1414.8006</v>
      </c>
      <c r="E415" s="177">
        <v>1427.95</v>
      </c>
      <c r="F415" s="382"/>
    </row>
    <row r="416" spans="2:6" ht="15">
      <c r="B416" s="241" t="s">
        <v>2613</v>
      </c>
      <c r="C416" s="242">
        <v>-743200</v>
      </c>
      <c r="D416" s="177">
        <v>627.39599999999996</v>
      </c>
      <c r="E416" s="177">
        <v>646.1</v>
      </c>
      <c r="F416" s="382"/>
    </row>
    <row r="417" spans="2:6" ht="15">
      <c r="B417" s="241" t="s">
        <v>2614</v>
      </c>
      <c r="C417" s="242">
        <v>-22500</v>
      </c>
      <c r="D417" s="177">
        <v>752.44389999999999</v>
      </c>
      <c r="E417" s="177">
        <v>782.35</v>
      </c>
      <c r="F417" s="382"/>
    </row>
    <row r="418" spans="2:6" ht="15">
      <c r="B418" s="241" t="s">
        <v>2615</v>
      </c>
      <c r="C418" s="242">
        <v>-1017500</v>
      </c>
      <c r="D418" s="177">
        <v>546.49549999999999</v>
      </c>
      <c r="E418" s="177">
        <v>539.15</v>
      </c>
      <c r="F418" s="382"/>
    </row>
    <row r="419" spans="2:6" ht="15">
      <c r="B419" s="241" t="s">
        <v>2616</v>
      </c>
      <c r="C419" s="242">
        <v>-15500</v>
      </c>
      <c r="D419" s="177">
        <v>2400.8528000000001</v>
      </c>
      <c r="E419" s="177">
        <v>2234.3000000000002</v>
      </c>
      <c r="F419" s="382"/>
    </row>
    <row r="420" spans="2:6" ht="15">
      <c r="B420" s="241" t="s">
        <v>2617</v>
      </c>
      <c r="C420" s="242">
        <v>-304700</v>
      </c>
      <c r="D420" s="177">
        <v>4126.0376999999999</v>
      </c>
      <c r="E420" s="177">
        <v>4049.65</v>
      </c>
      <c r="F420" s="382"/>
    </row>
    <row r="421" spans="2:6" ht="15">
      <c r="B421" s="241" t="s">
        <v>2618</v>
      </c>
      <c r="C421" s="242">
        <v>-25500</v>
      </c>
      <c r="D421" s="177">
        <v>4410.1247000000003</v>
      </c>
      <c r="E421" s="177">
        <v>4413.3999999999996</v>
      </c>
      <c r="F421" s="382"/>
    </row>
    <row r="422" spans="2:6" ht="15">
      <c r="B422" s="241" t="s">
        <v>2619</v>
      </c>
      <c r="C422" s="242">
        <v>-754050</v>
      </c>
      <c r="D422" s="177">
        <v>391.78980000000001</v>
      </c>
      <c r="E422" s="177">
        <v>391.75</v>
      </c>
      <c r="F422" s="382"/>
    </row>
    <row r="423" spans="2:6" ht="15">
      <c r="B423" s="241" t="s">
        <v>2620</v>
      </c>
      <c r="C423" s="242">
        <v>-193625</v>
      </c>
      <c r="D423" s="177">
        <v>4404.3890000000001</v>
      </c>
      <c r="E423" s="177">
        <v>4322.3</v>
      </c>
      <c r="F423" s="382"/>
    </row>
    <row r="424" spans="2:6" ht="15">
      <c r="B424" s="241" t="s">
        <v>2621</v>
      </c>
      <c r="C424" s="242">
        <v>-162050</v>
      </c>
      <c r="D424" s="177">
        <v>2677.5104999999999</v>
      </c>
      <c r="E424" s="177">
        <v>2653.2</v>
      </c>
      <c r="F424" s="382"/>
    </row>
    <row r="425" spans="2:6" ht="15">
      <c r="B425" s="241" t="s">
        <v>2622</v>
      </c>
      <c r="C425" s="242">
        <v>-393800</v>
      </c>
      <c r="D425" s="177">
        <v>1860.8534</v>
      </c>
      <c r="E425" s="177">
        <v>1852.95</v>
      </c>
      <c r="F425" s="382"/>
    </row>
    <row r="426" spans="2:6" ht="15">
      <c r="B426" s="241" t="s">
        <v>2623</v>
      </c>
      <c r="C426" s="242">
        <v>-248400</v>
      </c>
      <c r="D426" s="177">
        <v>173.74279999999999</v>
      </c>
      <c r="E426" s="177">
        <v>172.1</v>
      </c>
      <c r="F426" s="382"/>
    </row>
    <row r="427" spans="2:6" ht="15">
      <c r="B427" s="241" t="s">
        <v>2624</v>
      </c>
      <c r="C427" s="242">
        <v>-6150000</v>
      </c>
      <c r="D427" s="177">
        <v>95.086600000000004</v>
      </c>
      <c r="E427" s="177">
        <v>100.9</v>
      </c>
      <c r="F427" s="382"/>
    </row>
    <row r="428" spans="2:6" ht="15">
      <c r="B428" s="241" t="s">
        <v>2625</v>
      </c>
      <c r="C428" s="242">
        <v>-255300</v>
      </c>
      <c r="D428" s="177">
        <v>490.82900000000001</v>
      </c>
      <c r="E428" s="177">
        <v>489</v>
      </c>
      <c r="F428" s="382"/>
    </row>
    <row r="429" spans="2:6" ht="15">
      <c r="B429" s="241" t="s">
        <v>2626</v>
      </c>
      <c r="C429" s="242">
        <v>-387500</v>
      </c>
      <c r="D429" s="177">
        <v>875.52620000000002</v>
      </c>
      <c r="E429" s="177">
        <v>891.9</v>
      </c>
      <c r="F429" s="382"/>
    </row>
    <row r="430" spans="2:6" ht="15">
      <c r="B430" s="241" t="s">
        <v>2627</v>
      </c>
      <c r="C430" s="242">
        <v>-345475</v>
      </c>
      <c r="D430" s="177">
        <v>1652.558</v>
      </c>
      <c r="E430" s="177">
        <v>1717.05</v>
      </c>
      <c r="F430" s="382"/>
    </row>
    <row r="431" spans="2:6" ht="15">
      <c r="B431" s="241" t="s">
        <v>2628</v>
      </c>
      <c r="C431" s="242">
        <v>-540950</v>
      </c>
      <c r="D431" s="177">
        <v>308.2047</v>
      </c>
      <c r="E431" s="177">
        <v>304.7</v>
      </c>
      <c r="F431" s="382"/>
    </row>
    <row r="432" spans="2:6" ht="15">
      <c r="B432" s="241" t="s">
        <v>2629</v>
      </c>
      <c r="C432" s="242">
        <v>-398525</v>
      </c>
      <c r="D432" s="177">
        <v>1795.4502</v>
      </c>
      <c r="E432" s="177">
        <v>1729.75</v>
      </c>
      <c r="F432" s="382"/>
    </row>
    <row r="433" spans="2:6" ht="15">
      <c r="B433" s="241" t="s">
        <v>2630</v>
      </c>
      <c r="C433" s="242">
        <v>-6250</v>
      </c>
      <c r="D433" s="177">
        <v>675.39499999999998</v>
      </c>
      <c r="E433" s="177">
        <v>676.05</v>
      </c>
      <c r="F433" s="382"/>
    </row>
    <row r="434" spans="2:6" ht="15">
      <c r="B434" s="241" t="s">
        <v>2631</v>
      </c>
      <c r="C434" s="242">
        <v>-328500</v>
      </c>
      <c r="D434" s="177">
        <v>1195.5834</v>
      </c>
      <c r="E434" s="177">
        <v>1185.9000000000001</v>
      </c>
      <c r="F434" s="382"/>
    </row>
    <row r="435" spans="2:6" ht="15">
      <c r="B435" s="241" t="s">
        <v>2632</v>
      </c>
      <c r="C435" s="242">
        <v>-2723000</v>
      </c>
      <c r="D435" s="177">
        <v>1145.0001999999999</v>
      </c>
      <c r="E435" s="177">
        <v>1104.4000000000001</v>
      </c>
      <c r="F435" s="382"/>
    </row>
    <row r="436" spans="2:6" ht="15">
      <c r="B436" s="241" t="s">
        <v>2633</v>
      </c>
      <c r="C436" s="242">
        <v>-175400</v>
      </c>
      <c r="D436" s="177">
        <v>2307.8427000000001</v>
      </c>
      <c r="E436" s="177">
        <v>2210.8000000000002</v>
      </c>
      <c r="F436" s="382"/>
    </row>
    <row r="437" spans="2:6" ht="15">
      <c r="B437" s="241" t="s">
        <v>2634</v>
      </c>
      <c r="C437" s="242">
        <v>-888250</v>
      </c>
      <c r="D437" s="177">
        <v>1481.5941</v>
      </c>
      <c r="E437" s="177">
        <v>1488</v>
      </c>
      <c r="F437" s="382"/>
    </row>
    <row r="438" spans="2:6" ht="15">
      <c r="B438" s="241" t="s">
        <v>2635</v>
      </c>
      <c r="C438" s="242">
        <v>-1382700</v>
      </c>
      <c r="D438" s="177">
        <v>634.59180000000003</v>
      </c>
      <c r="E438" s="177">
        <v>625.15</v>
      </c>
      <c r="F438" s="382"/>
    </row>
    <row r="439" spans="2:6" ht="15">
      <c r="B439" s="241" t="s">
        <v>2636</v>
      </c>
      <c r="C439" s="242">
        <v>-40200</v>
      </c>
      <c r="D439" s="177">
        <v>2683.9571000000001</v>
      </c>
      <c r="E439" s="177">
        <v>2657.95</v>
      </c>
      <c r="F439" s="382"/>
    </row>
    <row r="440" spans="2:6" ht="15">
      <c r="B440" s="241" t="s">
        <v>2637</v>
      </c>
      <c r="C440" s="242">
        <v>-5400</v>
      </c>
      <c r="D440" s="177">
        <v>313.31240000000003</v>
      </c>
      <c r="E440" s="177">
        <v>315.35000000000002</v>
      </c>
      <c r="F440" s="382"/>
    </row>
    <row r="441" spans="2:6" ht="15">
      <c r="B441" s="241" t="s">
        <v>2638</v>
      </c>
      <c r="C441" s="242">
        <v>-751200</v>
      </c>
      <c r="D441" s="177">
        <v>2300.9612000000002</v>
      </c>
      <c r="E441" s="177">
        <v>2284.15</v>
      </c>
      <c r="F441" s="382"/>
    </row>
    <row r="442" spans="2:6" ht="15">
      <c r="B442" s="241" t="s">
        <v>2639</v>
      </c>
      <c r="C442" s="242">
        <v>-1191000</v>
      </c>
      <c r="D442" s="177">
        <v>2525.7240999999999</v>
      </c>
      <c r="E442" s="177">
        <v>2532.6999999999998</v>
      </c>
      <c r="F442" s="382"/>
    </row>
    <row r="443" spans="2:6" ht="15">
      <c r="B443" s="241" t="s">
        <v>2640</v>
      </c>
      <c r="C443" s="242">
        <v>-1254000</v>
      </c>
      <c r="D443" s="177">
        <v>800.19809999999995</v>
      </c>
      <c r="E443" s="177">
        <v>792.4</v>
      </c>
      <c r="F443" s="382"/>
    </row>
    <row r="444" spans="2:6" ht="15">
      <c r="B444" s="241" t="s">
        <v>2641</v>
      </c>
      <c r="C444" s="242">
        <v>-275825</v>
      </c>
      <c r="D444" s="177">
        <v>1352.5346999999999</v>
      </c>
      <c r="E444" s="177">
        <v>1374.35</v>
      </c>
      <c r="F444" s="382"/>
    </row>
    <row r="445" spans="2:6" ht="15">
      <c r="B445" s="241" t="s">
        <v>2642</v>
      </c>
      <c r="C445" s="242">
        <v>-78000</v>
      </c>
      <c r="D445" s="177">
        <v>553.55949999999996</v>
      </c>
      <c r="E445" s="177">
        <v>561.75</v>
      </c>
      <c r="F445" s="382"/>
    </row>
    <row r="446" spans="2:6" ht="15">
      <c r="B446" s="241" t="s">
        <v>2643</v>
      </c>
      <c r="C446" s="242">
        <v>-3310000</v>
      </c>
      <c r="D446" s="177">
        <v>62.960599999999999</v>
      </c>
      <c r="E446" s="177">
        <v>65</v>
      </c>
      <c r="F446" s="382"/>
    </row>
    <row r="447" spans="2:6" ht="15">
      <c r="B447" s="241" t="s">
        <v>2644</v>
      </c>
      <c r="C447" s="242">
        <v>-6626700</v>
      </c>
      <c r="D447" s="177">
        <v>45.003300000000003</v>
      </c>
      <c r="E447" s="177">
        <v>46.95</v>
      </c>
      <c r="F447" s="382"/>
    </row>
    <row r="448" spans="2:6" ht="15">
      <c r="B448" s="241" t="s">
        <v>2645</v>
      </c>
      <c r="C448" s="242">
        <v>-113100</v>
      </c>
      <c r="D448" s="177">
        <v>221.15960000000001</v>
      </c>
      <c r="E448" s="177">
        <v>223.7</v>
      </c>
      <c r="F448" s="382"/>
    </row>
    <row r="449" spans="2:6" ht="15">
      <c r="B449" s="241" t="s">
        <v>2646</v>
      </c>
      <c r="C449" s="242">
        <v>-1829000</v>
      </c>
      <c r="D449" s="177">
        <v>214.56909999999999</v>
      </c>
      <c r="E449" s="177">
        <v>211.25</v>
      </c>
      <c r="F449" s="382"/>
    </row>
    <row r="450" spans="2:6" ht="15">
      <c r="B450" s="241" t="s">
        <v>2647</v>
      </c>
      <c r="C450" s="242">
        <v>-2366250</v>
      </c>
      <c r="D450" s="177">
        <v>237.2045</v>
      </c>
      <c r="E450" s="177">
        <v>235.55</v>
      </c>
      <c r="F450" s="382"/>
    </row>
    <row r="451" spans="2:6" ht="15">
      <c r="B451" s="241" t="s">
        <v>2648</v>
      </c>
      <c r="C451" s="242">
        <v>-370024</v>
      </c>
      <c r="D451" s="177">
        <v>215.55029999999999</v>
      </c>
      <c r="E451" s="177">
        <v>216.6</v>
      </c>
      <c r="F451" s="382"/>
    </row>
    <row r="452" spans="2:6" ht="15">
      <c r="B452" s="241" t="s">
        <v>2649</v>
      </c>
      <c r="C452" s="242">
        <v>-238000</v>
      </c>
      <c r="D452" s="177">
        <v>815.54949999999997</v>
      </c>
      <c r="E452" s="177">
        <v>870</v>
      </c>
      <c r="F452" s="382"/>
    </row>
    <row r="453" spans="2:6" ht="15">
      <c r="B453" s="241" t="s">
        <v>2650</v>
      </c>
      <c r="C453" s="242">
        <v>-1273250</v>
      </c>
      <c r="D453" s="177">
        <v>404.93860000000001</v>
      </c>
      <c r="E453" s="177">
        <v>394.75</v>
      </c>
      <c r="F453" s="382"/>
    </row>
    <row r="454" spans="2:6" ht="15">
      <c r="B454" s="241" t="s">
        <v>2651</v>
      </c>
      <c r="C454" s="242">
        <v>-1407600</v>
      </c>
      <c r="D454" s="177">
        <v>869.37950000000001</v>
      </c>
      <c r="E454" s="177">
        <v>873.55</v>
      </c>
      <c r="F454" s="382"/>
    </row>
    <row r="455" spans="2:6" ht="15">
      <c r="B455" s="241" t="s">
        <v>2652</v>
      </c>
      <c r="C455" s="242">
        <v>-219250</v>
      </c>
      <c r="D455" s="177">
        <v>4804.7978000000003</v>
      </c>
      <c r="E455" s="177">
        <v>4906.95</v>
      </c>
      <c r="F455" s="382"/>
    </row>
    <row r="456" spans="2:6" ht="15">
      <c r="B456" s="241" t="s">
        <v>2653</v>
      </c>
      <c r="C456" s="242">
        <v>-156750</v>
      </c>
      <c r="D456" s="177">
        <v>1873.1306999999999</v>
      </c>
      <c r="E456" s="177">
        <v>1860</v>
      </c>
      <c r="F456" s="382"/>
    </row>
    <row r="457" spans="2:6" ht="15">
      <c r="B457" s="241" t="s">
        <v>2654</v>
      </c>
      <c r="C457" s="242">
        <v>-149850</v>
      </c>
      <c r="D457" s="177">
        <v>1035.8017</v>
      </c>
      <c r="E457" s="177">
        <v>1033.5999999999999</v>
      </c>
      <c r="F457" s="382"/>
    </row>
    <row r="458" spans="2:6" ht="15">
      <c r="B458" s="241" t="s">
        <v>2655</v>
      </c>
      <c r="C458" s="242">
        <v>-12451200</v>
      </c>
      <c r="D458" s="177">
        <v>209.30609999999999</v>
      </c>
      <c r="E458" s="177">
        <v>215.65</v>
      </c>
      <c r="F458" s="382"/>
    </row>
    <row r="459" spans="2:6" ht="15">
      <c r="B459" s="241" t="s">
        <v>2656</v>
      </c>
      <c r="C459" s="242">
        <v>-1482500</v>
      </c>
      <c r="D459" s="177">
        <v>395.62299999999999</v>
      </c>
      <c r="E459" s="177">
        <v>386.35</v>
      </c>
      <c r="F459" s="382"/>
    </row>
    <row r="460" spans="2:6" ht="15">
      <c r="B460" s="241" t="s">
        <v>2657</v>
      </c>
      <c r="C460" s="242">
        <v>-145800</v>
      </c>
      <c r="D460" s="177">
        <v>655.76440000000002</v>
      </c>
      <c r="E460" s="177">
        <v>631.65</v>
      </c>
      <c r="F460" s="382"/>
    </row>
    <row r="461" spans="2:6" ht="15">
      <c r="B461" s="241" t="s">
        <v>2658</v>
      </c>
      <c r="C461" s="242">
        <v>-154375</v>
      </c>
      <c r="D461" s="177">
        <v>3559.6071999999999</v>
      </c>
      <c r="E461" s="177">
        <v>3398.25</v>
      </c>
      <c r="F461" s="382"/>
    </row>
    <row r="462" spans="2:6" ht="15">
      <c r="B462" s="241" t="s">
        <v>2659</v>
      </c>
      <c r="C462" s="242">
        <v>-225600</v>
      </c>
      <c r="D462" s="177">
        <v>1858.3110999999999</v>
      </c>
      <c r="E462" s="177">
        <v>1865.35</v>
      </c>
      <c r="F462" s="382"/>
    </row>
    <row r="463" spans="2:6" ht="15">
      <c r="B463" s="241" t="s">
        <v>2660</v>
      </c>
      <c r="C463" s="242">
        <v>-3168020</v>
      </c>
      <c r="D463" s="177">
        <v>77.271500000000003</v>
      </c>
      <c r="E463" s="177">
        <v>75</v>
      </c>
      <c r="F463" s="382"/>
    </row>
    <row r="464" spans="2:6" ht="15">
      <c r="B464" s="241" t="s">
        <v>2661</v>
      </c>
      <c r="C464" s="242">
        <v>-4800</v>
      </c>
      <c r="D464" s="177">
        <v>4667.7446</v>
      </c>
      <c r="E464" s="177">
        <v>4693</v>
      </c>
      <c r="F464" s="382"/>
    </row>
    <row r="465" spans="2:6" ht="15">
      <c r="B465" s="241" t="s">
        <v>2662</v>
      </c>
      <c r="C465" s="242">
        <v>-109500</v>
      </c>
      <c r="D465" s="177">
        <v>6034.8293000000003</v>
      </c>
      <c r="E465" s="177">
        <v>6289.9</v>
      </c>
      <c r="F465" s="382"/>
    </row>
    <row r="466" spans="2:6" ht="15">
      <c r="B466" s="241" t="s">
        <v>2663</v>
      </c>
      <c r="C466" s="242">
        <v>-490475</v>
      </c>
      <c r="D466" s="177">
        <v>1939.758</v>
      </c>
      <c r="E466" s="177">
        <v>1912.75</v>
      </c>
      <c r="F466" s="382"/>
    </row>
    <row r="467" spans="2:6" ht="15">
      <c r="B467" s="241" t="s">
        <v>2664</v>
      </c>
      <c r="C467" s="242">
        <v>-1538000</v>
      </c>
      <c r="D467" s="177">
        <v>351.58080000000001</v>
      </c>
      <c r="E467" s="177">
        <v>386.9</v>
      </c>
      <c r="F467" s="382"/>
    </row>
    <row r="468" spans="2:6" ht="15">
      <c r="B468" s="241" t="s">
        <v>2665</v>
      </c>
      <c r="C468" s="242">
        <v>-325550</v>
      </c>
      <c r="D468" s="177">
        <v>922.60709999999995</v>
      </c>
      <c r="E468" s="177">
        <v>909.9</v>
      </c>
      <c r="F468" s="382"/>
    </row>
    <row r="469" spans="2:6" ht="15">
      <c r="B469" s="241" t="s">
        <v>2666</v>
      </c>
      <c r="C469" s="242">
        <v>-310800</v>
      </c>
      <c r="D469" s="177">
        <v>829.92039999999997</v>
      </c>
      <c r="E469" s="177">
        <v>812.75</v>
      </c>
      <c r="F469" s="382"/>
    </row>
    <row r="470" spans="2:6" ht="15">
      <c r="B470" s="241" t="s">
        <v>2667</v>
      </c>
      <c r="C470" s="242">
        <v>-59500</v>
      </c>
      <c r="D470" s="177">
        <v>867.21109999999999</v>
      </c>
      <c r="E470" s="177">
        <v>886.15</v>
      </c>
      <c r="F470" s="382"/>
    </row>
    <row r="471" spans="2:6" ht="15">
      <c r="B471" s="241" t="s">
        <v>2668</v>
      </c>
      <c r="C471" s="242">
        <v>-160000</v>
      </c>
      <c r="D471" s="177">
        <v>160.52459999999999</v>
      </c>
      <c r="E471" s="177">
        <v>161.55000000000001</v>
      </c>
      <c r="F471" s="382"/>
    </row>
    <row r="472" spans="2:6" ht="15">
      <c r="B472" s="241" t="s">
        <v>2669</v>
      </c>
      <c r="C472" s="242">
        <v>-756000</v>
      </c>
      <c r="D472" s="177">
        <v>153.5745</v>
      </c>
      <c r="E472" s="177">
        <v>157.25</v>
      </c>
      <c r="F472" s="382"/>
    </row>
    <row r="473" spans="2:6" ht="15">
      <c r="B473" s="241" t="s">
        <v>2670</v>
      </c>
      <c r="C473" s="242">
        <v>-1307000</v>
      </c>
      <c r="D473" s="177">
        <v>461.19040000000001</v>
      </c>
      <c r="E473" s="177">
        <v>478.7</v>
      </c>
      <c r="F473" s="382"/>
    </row>
    <row r="474" spans="2:6" ht="15">
      <c r="B474" s="241" t="s">
        <v>2671</v>
      </c>
      <c r="C474" s="242">
        <v>-91600</v>
      </c>
      <c r="D474" s="177">
        <v>4009.3020999999999</v>
      </c>
      <c r="E474" s="177">
        <v>4012.6</v>
      </c>
      <c r="F474" s="382"/>
    </row>
    <row r="475" spans="2:6" ht="15">
      <c r="B475" s="241" t="s">
        <v>2672</v>
      </c>
      <c r="C475" s="242">
        <v>-156275</v>
      </c>
      <c r="D475" s="177">
        <v>3059.4666000000002</v>
      </c>
      <c r="E475" s="177">
        <v>3114.55</v>
      </c>
      <c r="F475" s="382"/>
    </row>
    <row r="476" spans="2:6" ht="15">
      <c r="B476" s="241" t="s">
        <v>2673</v>
      </c>
      <c r="C476" s="242">
        <v>-1530</v>
      </c>
      <c r="D476" s="177">
        <v>70472.727499999994</v>
      </c>
      <c r="E476" s="177">
        <v>72467.5</v>
      </c>
      <c r="F476" s="382"/>
    </row>
    <row r="477" spans="2:6" ht="15">
      <c r="B477" s="241" t="s">
        <v>2674</v>
      </c>
      <c r="C477" s="242">
        <v>-70000</v>
      </c>
      <c r="D477" s="177">
        <v>1554.5812000000001</v>
      </c>
      <c r="E477" s="177">
        <v>1540.9</v>
      </c>
      <c r="F477" s="382"/>
    </row>
    <row r="478" spans="2:6" ht="15">
      <c r="B478" s="241" t="s">
        <v>2675</v>
      </c>
      <c r="C478" s="242">
        <v>-360375</v>
      </c>
      <c r="D478" s="177">
        <v>1454.0889</v>
      </c>
      <c r="E478" s="177">
        <v>1464.2</v>
      </c>
      <c r="F478" s="382"/>
    </row>
    <row r="479" spans="2:6" ht="15">
      <c r="B479" s="241" t="s">
        <v>2676</v>
      </c>
      <c r="C479" s="242">
        <v>-4896000</v>
      </c>
      <c r="D479" s="177">
        <v>107.3511</v>
      </c>
      <c r="E479" s="177">
        <v>108.65</v>
      </c>
      <c r="F479" s="382"/>
    </row>
    <row r="480" spans="2:6" ht="15">
      <c r="B480" s="241" t="s">
        <v>2677</v>
      </c>
      <c r="C480" s="242">
        <v>-16375</v>
      </c>
      <c r="D480" s="177">
        <v>18620.658299999999</v>
      </c>
      <c r="E480" s="177">
        <v>18591.650000000001</v>
      </c>
      <c r="F480" s="382"/>
    </row>
    <row r="481" spans="2:6" ht="15">
      <c r="B481" s="241" t="s">
        <v>2678</v>
      </c>
      <c r="C481" s="242">
        <v>-1882700</v>
      </c>
      <c r="D481" s="177">
        <v>134.63759999999999</v>
      </c>
      <c r="E481" s="177">
        <v>138.80000000000001</v>
      </c>
      <c r="F481" s="382"/>
    </row>
    <row r="482" spans="2:6" ht="15">
      <c r="B482" s="241" t="s">
        <v>2679</v>
      </c>
      <c r="C482" s="242">
        <v>-1875</v>
      </c>
      <c r="D482" s="177">
        <v>3530.4805000000001</v>
      </c>
      <c r="E482" s="177">
        <v>3525.4</v>
      </c>
      <c r="F482" s="382"/>
    </row>
    <row r="483" spans="2:6" ht="15">
      <c r="B483" s="241" t="s">
        <v>2680</v>
      </c>
      <c r="C483" s="242">
        <v>-3450</v>
      </c>
      <c r="D483" s="177">
        <v>4112.8544000000002</v>
      </c>
      <c r="E483" s="177">
        <v>4400.45</v>
      </c>
      <c r="F483" s="382"/>
    </row>
    <row r="484" spans="2:6" ht="15">
      <c r="B484" s="241" t="s">
        <v>2681</v>
      </c>
      <c r="C484" s="242">
        <v>-236000</v>
      </c>
      <c r="D484" s="177">
        <v>2495.1525000000001</v>
      </c>
      <c r="E484" s="177">
        <v>2442.3000000000002</v>
      </c>
      <c r="F484" s="382"/>
    </row>
    <row r="485" spans="2:6" ht="15">
      <c r="B485" s="241" t="s">
        <v>2682</v>
      </c>
      <c r="C485" s="242">
        <v>-29500</v>
      </c>
      <c r="D485" s="177">
        <v>2623.6667000000002</v>
      </c>
      <c r="E485" s="177">
        <v>2459</v>
      </c>
      <c r="F485" s="382"/>
    </row>
    <row r="486" spans="2:6" ht="15">
      <c r="B486" s="241" t="s">
        <v>2683</v>
      </c>
      <c r="C486" s="242">
        <v>-1200</v>
      </c>
      <c r="D486" s="177">
        <v>2652.8571000000002</v>
      </c>
      <c r="E486" s="177">
        <v>2511.0500000000002</v>
      </c>
      <c r="F486" s="382"/>
    </row>
    <row r="487" spans="2:6" ht="15">
      <c r="B487" s="241" t="s">
        <v>2684</v>
      </c>
      <c r="C487" s="242">
        <v>-303800</v>
      </c>
      <c r="D487" s="177">
        <v>117.9255</v>
      </c>
      <c r="E487" s="177">
        <v>120.9</v>
      </c>
      <c r="F487" s="382"/>
    </row>
    <row r="488" spans="2:6" ht="15">
      <c r="B488" s="241" t="s">
        <v>2685</v>
      </c>
      <c r="C488" s="242">
        <v>-1338583</v>
      </c>
      <c r="D488" s="177">
        <v>212.31720000000001</v>
      </c>
      <c r="E488" s="177">
        <v>215.35</v>
      </c>
      <c r="F488" s="382"/>
    </row>
    <row r="489" spans="2:6" ht="15">
      <c r="B489" s="241" t="s">
        <v>2686</v>
      </c>
      <c r="C489" s="242">
        <v>-12528000</v>
      </c>
      <c r="D489" s="177">
        <v>40.023600000000002</v>
      </c>
      <c r="E489" s="177">
        <v>41.75</v>
      </c>
      <c r="F489" s="382"/>
    </row>
    <row r="490" spans="2:6" ht="15">
      <c r="B490" s="241" t="s">
        <v>2687</v>
      </c>
      <c r="C490" s="242">
        <v>-145706</v>
      </c>
      <c r="D490" s="177">
        <v>1542.8411000000001</v>
      </c>
      <c r="E490" s="177">
        <v>1589.6</v>
      </c>
      <c r="F490" s="382"/>
    </row>
    <row r="491" spans="2:6" ht="15">
      <c r="B491" s="241" t="s">
        <v>2688</v>
      </c>
      <c r="C491" s="242">
        <v>-522000</v>
      </c>
      <c r="D491" s="177">
        <v>149.01249999999999</v>
      </c>
      <c r="E491" s="177">
        <v>148.80000000000001</v>
      </c>
      <c r="F491" s="382"/>
    </row>
    <row r="492" spans="2:6" ht="15">
      <c r="B492" s="241" t="s">
        <v>2689</v>
      </c>
      <c r="C492" s="242">
        <v>-750000</v>
      </c>
      <c r="D492" s="177">
        <v>133.01140000000001</v>
      </c>
      <c r="E492" s="177">
        <v>136.80000000000001</v>
      </c>
      <c r="F492" s="382"/>
    </row>
    <row r="493" spans="2:6" ht="15">
      <c r="B493" s="241" t="s">
        <v>2690</v>
      </c>
      <c r="C493" s="242">
        <v>-1151000</v>
      </c>
      <c r="D493" s="177">
        <v>2407.5650999999998</v>
      </c>
      <c r="E493" s="177">
        <v>2392.1999999999998</v>
      </c>
      <c r="F493" s="382"/>
    </row>
    <row r="494" spans="2:6" ht="15">
      <c r="B494" s="241" t="s">
        <v>2691</v>
      </c>
      <c r="C494" s="242">
        <v>-130000</v>
      </c>
      <c r="D494" s="177">
        <v>840.6789</v>
      </c>
      <c r="E494" s="177">
        <v>880.55</v>
      </c>
      <c r="F494" s="382"/>
    </row>
    <row r="495" spans="2:6" ht="15">
      <c r="B495" s="241" t="s">
        <v>2692</v>
      </c>
      <c r="C495" s="242">
        <v>-5250</v>
      </c>
      <c r="D495" s="177">
        <v>1223.3656000000001</v>
      </c>
      <c r="E495" s="177">
        <v>1237.8499999999999</v>
      </c>
      <c r="F495" s="382"/>
    </row>
    <row r="496" spans="2:6" ht="15">
      <c r="B496" s="241" t="s">
        <v>2693</v>
      </c>
      <c r="C496" s="242">
        <v>-16375</v>
      </c>
      <c r="D496" s="177">
        <v>24356.9431</v>
      </c>
      <c r="E496" s="177">
        <v>24319.15</v>
      </c>
      <c r="F496" s="382"/>
    </row>
    <row r="497" spans="2:6" ht="15">
      <c r="B497" s="241" t="s">
        <v>2694</v>
      </c>
      <c r="C497" s="242">
        <v>-124800</v>
      </c>
      <c r="D497" s="177">
        <v>1170.9992999999999</v>
      </c>
      <c r="E497" s="177">
        <v>1233.8499999999999</v>
      </c>
      <c r="F497" s="382"/>
    </row>
    <row r="498" spans="2:6" ht="15">
      <c r="B498" s="241" t="s">
        <v>2695</v>
      </c>
      <c r="C498" s="242">
        <v>-213125</v>
      </c>
      <c r="D498" s="177">
        <v>2273.5293999999999</v>
      </c>
      <c r="E498" s="177">
        <v>2332.1999999999998</v>
      </c>
      <c r="F498" s="382"/>
    </row>
    <row r="499" spans="2:6" ht="15">
      <c r="B499" s="241" t="s">
        <v>2696</v>
      </c>
      <c r="C499" s="242">
        <v>-134625</v>
      </c>
      <c r="D499" s="177">
        <v>2427.9823000000001</v>
      </c>
      <c r="E499" s="177">
        <v>2408.15</v>
      </c>
      <c r="F499" s="382"/>
    </row>
    <row r="500" spans="2:6" ht="15">
      <c r="B500" s="241" t="s">
        <v>2697</v>
      </c>
      <c r="C500" s="242">
        <v>-366000</v>
      </c>
      <c r="D500" s="177">
        <v>506.71120000000002</v>
      </c>
      <c r="E500" s="177">
        <v>538.9</v>
      </c>
      <c r="F500" s="382"/>
    </row>
    <row r="501" spans="2:6" ht="15">
      <c r="B501" s="241" t="s">
        <v>2698</v>
      </c>
      <c r="C501" s="242">
        <v>-2493750</v>
      </c>
      <c r="D501" s="177">
        <v>96.966999999999999</v>
      </c>
      <c r="E501" s="177">
        <v>97.65</v>
      </c>
      <c r="F501" s="382"/>
    </row>
    <row r="502" spans="2:6" ht="15">
      <c r="B502" s="241" t="s">
        <v>2699</v>
      </c>
      <c r="C502" s="242">
        <v>-1152900</v>
      </c>
      <c r="D502" s="177">
        <v>800.22500000000002</v>
      </c>
      <c r="E502" s="177">
        <v>830.8</v>
      </c>
      <c r="F502" s="382"/>
    </row>
    <row r="503" spans="2:6" ht="15">
      <c r="B503" s="241" t="s">
        <v>2700</v>
      </c>
      <c r="C503" s="242">
        <v>-166500</v>
      </c>
      <c r="D503" s="177">
        <v>494.2534</v>
      </c>
      <c r="E503" s="177">
        <v>496.75</v>
      </c>
      <c r="F503" s="382"/>
    </row>
    <row r="504" spans="2:6" ht="15">
      <c r="B504" s="241" t="s">
        <v>2701</v>
      </c>
      <c r="C504" s="242">
        <v>-11000</v>
      </c>
      <c r="D504" s="177">
        <v>940.37390000000005</v>
      </c>
      <c r="E504" s="177">
        <v>937.95</v>
      </c>
      <c r="F504" s="382"/>
    </row>
    <row r="505" spans="2:6" ht="15">
      <c r="B505" s="241" t="s">
        <v>2702</v>
      </c>
      <c r="C505" s="242">
        <v>-236400</v>
      </c>
      <c r="D505" s="177">
        <v>1344.2779</v>
      </c>
      <c r="E505" s="177">
        <v>1286.2</v>
      </c>
      <c r="F505" s="382"/>
    </row>
    <row r="506" spans="2:6" ht="15">
      <c r="B506" s="241" t="s">
        <v>2703</v>
      </c>
      <c r="C506" s="242">
        <v>-471000</v>
      </c>
      <c r="D506" s="177">
        <v>3784.8404</v>
      </c>
      <c r="E506" s="177">
        <v>3753</v>
      </c>
      <c r="F506" s="382"/>
    </row>
    <row r="507" spans="2:6" ht="15">
      <c r="B507" s="241" t="s">
        <v>2704</v>
      </c>
      <c r="C507" s="242">
        <v>-1728675</v>
      </c>
      <c r="D507" s="177">
        <v>711.02480000000003</v>
      </c>
      <c r="E507" s="177">
        <v>728.25</v>
      </c>
      <c r="F507" s="382"/>
    </row>
    <row r="508" spans="2:6" ht="15">
      <c r="B508" s="241" t="s">
        <v>2705</v>
      </c>
      <c r="C508" s="242">
        <v>-82650</v>
      </c>
      <c r="D508" s="177">
        <v>495.82850000000002</v>
      </c>
      <c r="E508" s="177">
        <v>517.4</v>
      </c>
      <c r="F508" s="382"/>
    </row>
    <row r="509" spans="2:6" ht="15">
      <c r="B509" s="241" t="s">
        <v>2706</v>
      </c>
      <c r="C509" s="242">
        <v>-5298750</v>
      </c>
      <c r="D509" s="177">
        <v>238.89760000000001</v>
      </c>
      <c r="E509" s="177">
        <v>247.25</v>
      </c>
      <c r="F509" s="382"/>
    </row>
    <row r="510" spans="2:6" ht="15">
      <c r="B510" s="241" t="s">
        <v>2707</v>
      </c>
      <c r="C510" s="242">
        <v>-2246125</v>
      </c>
      <c r="D510" s="177">
        <v>1138.6931</v>
      </c>
      <c r="E510" s="177">
        <v>1087.5</v>
      </c>
      <c r="F510" s="382"/>
    </row>
    <row r="511" spans="2:6" ht="15">
      <c r="B511" s="241" t="s">
        <v>2708</v>
      </c>
      <c r="C511" s="242">
        <v>-1054800</v>
      </c>
      <c r="D511" s="177">
        <v>1531.4599000000001</v>
      </c>
      <c r="E511" s="177">
        <v>1481.75</v>
      </c>
      <c r="F511" s="382"/>
    </row>
    <row r="512" spans="2:6" ht="15">
      <c r="B512" s="241" t="s">
        <v>2709</v>
      </c>
      <c r="C512" s="242">
        <v>-9350</v>
      </c>
      <c r="D512" s="177">
        <v>950.95979999999997</v>
      </c>
      <c r="E512" s="177">
        <v>862.2</v>
      </c>
      <c r="F512" s="382"/>
    </row>
    <row r="513" spans="2:6" ht="15">
      <c r="B513" s="241" t="s">
        <v>2710</v>
      </c>
      <c r="C513" s="242">
        <v>-640500</v>
      </c>
      <c r="D513" s="177">
        <v>2421.415</v>
      </c>
      <c r="E513" s="177">
        <v>2366.8000000000002</v>
      </c>
      <c r="F513" s="382"/>
    </row>
    <row r="514" spans="2:6" ht="15">
      <c r="B514" s="241" t="s">
        <v>2711</v>
      </c>
      <c r="C514" s="242">
        <v>-255200</v>
      </c>
      <c r="D514" s="177">
        <v>1084.5048999999999</v>
      </c>
      <c r="E514" s="177">
        <v>1033.45</v>
      </c>
      <c r="F514" s="382"/>
    </row>
    <row r="515" spans="2:6" ht="15">
      <c r="B515" s="241" t="s">
        <v>2712</v>
      </c>
      <c r="C515" s="242">
        <v>-127200</v>
      </c>
      <c r="D515" s="177">
        <v>7200.6064999999999</v>
      </c>
      <c r="E515" s="177">
        <v>7249.85</v>
      </c>
      <c r="F515" s="382"/>
    </row>
    <row r="516" spans="2:6" ht="15">
      <c r="B516" s="241" t="s">
        <v>2713</v>
      </c>
      <c r="C516" s="242">
        <v>-695000</v>
      </c>
      <c r="D516" s="177">
        <v>887.34609999999998</v>
      </c>
      <c r="E516" s="177">
        <v>868.3</v>
      </c>
      <c r="F516" s="382"/>
    </row>
    <row r="517" spans="2:6" ht="15">
      <c r="B517" s="241" t="s">
        <v>2714</v>
      </c>
      <c r="C517" s="242">
        <v>-1660100</v>
      </c>
      <c r="D517" s="177">
        <v>790.99839999999995</v>
      </c>
      <c r="E517" s="177">
        <v>779.6</v>
      </c>
      <c r="F517" s="382"/>
    </row>
    <row r="518" spans="2:6" ht="15">
      <c r="B518" s="241" t="s">
        <v>2715</v>
      </c>
      <c r="C518" s="242">
        <v>-858700</v>
      </c>
      <c r="D518" s="177">
        <v>317.73399999999998</v>
      </c>
      <c r="E518" s="177">
        <v>323.05</v>
      </c>
      <c r="F518" s="382"/>
    </row>
    <row r="519" spans="2:6" ht="15">
      <c r="B519" s="241" t="s">
        <v>2716</v>
      </c>
      <c r="C519" s="242">
        <v>-12250000</v>
      </c>
      <c r="D519" s="177">
        <v>11.3489</v>
      </c>
      <c r="E519" s="177">
        <v>10.75</v>
      </c>
      <c r="F519" s="382"/>
    </row>
    <row r="520" spans="2:6" ht="15">
      <c r="B520" s="241" t="s">
        <v>2717</v>
      </c>
      <c r="C520" s="242">
        <v>-2373000</v>
      </c>
      <c r="D520" s="177">
        <v>286.85520000000002</v>
      </c>
      <c r="E520" s="177">
        <v>290.89999999999998</v>
      </c>
      <c r="F520" s="383"/>
    </row>
    <row r="522" spans="2:6" ht="15">
      <c r="B522" s="243" t="s">
        <v>2718</v>
      </c>
      <c r="C522" s="244">
        <v>0.67989999999999995</v>
      </c>
    </row>
    <row r="524" spans="2:6" ht="15">
      <c r="B524" s="245" t="s">
        <v>2788</v>
      </c>
      <c r="C524" s="246"/>
    </row>
    <row r="525" spans="2:6" ht="15.75">
      <c r="B525" s="247" t="s">
        <v>2719</v>
      </c>
      <c r="C525" s="248" t="s">
        <v>2720</v>
      </c>
    </row>
    <row r="526" spans="2:6" ht="15">
      <c r="B526" s="207" t="s">
        <v>2789</v>
      </c>
      <c r="C526" s="249">
        <v>9</v>
      </c>
    </row>
    <row r="527" spans="2:6" ht="15">
      <c r="B527" s="207" t="s">
        <v>2790</v>
      </c>
      <c r="C527" s="249">
        <v>2</v>
      </c>
    </row>
    <row r="528" spans="2:6" ht="15">
      <c r="B528" s="207" t="s">
        <v>2791</v>
      </c>
      <c r="C528" s="249">
        <v>5</v>
      </c>
    </row>
    <row r="529" spans="2:3" ht="15">
      <c r="B529" s="207" t="s">
        <v>2792</v>
      </c>
      <c r="C529" s="249">
        <v>9</v>
      </c>
    </row>
    <row r="530" spans="2:3" ht="15">
      <c r="B530" s="207" t="s">
        <v>2793</v>
      </c>
      <c r="C530" s="249">
        <v>1</v>
      </c>
    </row>
    <row r="531" spans="2:3" ht="15">
      <c r="B531" s="207" t="s">
        <v>2794</v>
      </c>
      <c r="C531" s="249">
        <v>14</v>
      </c>
    </row>
    <row r="532" spans="2:3" ht="15">
      <c r="B532" s="207" t="s">
        <v>2721</v>
      </c>
      <c r="C532" s="249">
        <v>9</v>
      </c>
    </row>
    <row r="533" spans="2:3" ht="15">
      <c r="B533" s="207" t="s">
        <v>2795</v>
      </c>
      <c r="C533" s="249">
        <v>18</v>
      </c>
    </row>
    <row r="534" spans="2:3" ht="15">
      <c r="B534" s="207" t="s">
        <v>2722</v>
      </c>
      <c r="C534" s="249">
        <v>14</v>
      </c>
    </row>
    <row r="535" spans="2:3" ht="15">
      <c r="B535" s="207" t="s">
        <v>2723</v>
      </c>
      <c r="C535" s="249">
        <v>23</v>
      </c>
    </row>
    <row r="536" spans="2:3" ht="15">
      <c r="B536" s="207" t="s">
        <v>2796</v>
      </c>
      <c r="C536" s="249">
        <v>1</v>
      </c>
    </row>
    <row r="537" spans="2:3" ht="15">
      <c r="B537" s="207" t="s">
        <v>2797</v>
      </c>
      <c r="C537" s="249">
        <v>10</v>
      </c>
    </row>
    <row r="538" spans="2:3" ht="15">
      <c r="B538" s="207" t="s">
        <v>2798</v>
      </c>
      <c r="C538" s="249">
        <v>4</v>
      </c>
    </row>
    <row r="539" spans="2:3" ht="15">
      <c r="B539" s="207" t="s">
        <v>2799</v>
      </c>
      <c r="C539" s="249">
        <v>11</v>
      </c>
    </row>
    <row r="540" spans="2:3" ht="15">
      <c r="B540" s="207" t="s">
        <v>2800</v>
      </c>
      <c r="C540" s="249">
        <v>1</v>
      </c>
    </row>
    <row r="541" spans="2:3" ht="15">
      <c r="B541" s="207" t="s">
        <v>2801</v>
      </c>
      <c r="C541" s="249">
        <v>13</v>
      </c>
    </row>
    <row r="542" spans="2:3" ht="15">
      <c r="B542" s="207" t="s">
        <v>2802</v>
      </c>
      <c r="C542" s="249">
        <v>27</v>
      </c>
    </row>
    <row r="543" spans="2:3" ht="15">
      <c r="B543" s="207" t="s">
        <v>2724</v>
      </c>
      <c r="C543" s="249">
        <v>20</v>
      </c>
    </row>
    <row r="544" spans="2:3" ht="15">
      <c r="B544" s="207" t="s">
        <v>2803</v>
      </c>
      <c r="C544" s="249">
        <v>34</v>
      </c>
    </row>
    <row r="545" spans="2:3" ht="15">
      <c r="B545" s="207" t="s">
        <v>2804</v>
      </c>
      <c r="C545" s="249">
        <v>6</v>
      </c>
    </row>
    <row r="546" spans="2:3" ht="15">
      <c r="B546" s="207" t="s">
        <v>2725</v>
      </c>
      <c r="C546" s="249">
        <v>38</v>
      </c>
    </row>
    <row r="547" spans="2:3" ht="15">
      <c r="B547" s="207" t="s">
        <v>2805</v>
      </c>
      <c r="C547" s="249">
        <v>11</v>
      </c>
    </row>
    <row r="548" spans="2:3" ht="15">
      <c r="B548" s="207" t="s">
        <v>2806</v>
      </c>
      <c r="C548" s="249">
        <v>31</v>
      </c>
    </row>
    <row r="549" spans="2:3" ht="15">
      <c r="B549" s="207" t="s">
        <v>2807</v>
      </c>
      <c r="C549" s="249">
        <v>3</v>
      </c>
    </row>
    <row r="550" spans="2:3" ht="15">
      <c r="B550" s="207" t="s">
        <v>2726</v>
      </c>
      <c r="C550" s="249">
        <v>15</v>
      </c>
    </row>
    <row r="551" spans="2:3" ht="15">
      <c r="B551" s="207" t="s">
        <v>2808</v>
      </c>
      <c r="C551" s="249">
        <v>1</v>
      </c>
    </row>
    <row r="552" spans="2:3" ht="15">
      <c r="B552" s="207" t="s">
        <v>2727</v>
      </c>
      <c r="C552" s="249">
        <v>15</v>
      </c>
    </row>
    <row r="553" spans="2:3" ht="15">
      <c r="B553" s="207" t="s">
        <v>2809</v>
      </c>
      <c r="C553" s="249">
        <v>35</v>
      </c>
    </row>
    <row r="554" spans="2:3" ht="15">
      <c r="B554" s="207" t="s">
        <v>2728</v>
      </c>
      <c r="C554" s="249">
        <v>10</v>
      </c>
    </row>
    <row r="555" spans="2:3" ht="15">
      <c r="B555" s="207" t="s">
        <v>2810</v>
      </c>
      <c r="C555" s="249">
        <v>3</v>
      </c>
    </row>
    <row r="556" spans="2:3" ht="15">
      <c r="B556" s="207" t="s">
        <v>2811</v>
      </c>
      <c r="C556" s="249">
        <v>21</v>
      </c>
    </row>
    <row r="557" spans="2:3" ht="15">
      <c r="B557" s="207" t="s">
        <v>2812</v>
      </c>
      <c r="C557" s="249">
        <v>1</v>
      </c>
    </row>
    <row r="558" spans="2:3" ht="15">
      <c r="B558" s="207" t="s">
        <v>2813</v>
      </c>
      <c r="C558" s="249">
        <v>11</v>
      </c>
    </row>
    <row r="559" spans="2:3" ht="15">
      <c r="B559" s="207" t="s">
        <v>2729</v>
      </c>
      <c r="C559" s="249">
        <v>3</v>
      </c>
    </row>
    <row r="560" spans="2:3" ht="15">
      <c r="B560" s="207" t="s">
        <v>2730</v>
      </c>
      <c r="C560" s="249">
        <v>20</v>
      </c>
    </row>
    <row r="561" spans="2:3" ht="15">
      <c r="B561" s="207" t="s">
        <v>2814</v>
      </c>
      <c r="C561" s="249">
        <v>26</v>
      </c>
    </row>
    <row r="562" spans="2:3" ht="15">
      <c r="B562" s="207" t="s">
        <v>2815</v>
      </c>
      <c r="C562" s="249">
        <v>5</v>
      </c>
    </row>
    <row r="563" spans="2:3" ht="15">
      <c r="B563" s="207" t="s">
        <v>2731</v>
      </c>
      <c r="C563" s="249">
        <v>17</v>
      </c>
    </row>
    <row r="564" spans="2:3" ht="15">
      <c r="B564" s="207" t="s">
        <v>2816</v>
      </c>
      <c r="C564" s="249">
        <v>6</v>
      </c>
    </row>
    <row r="565" spans="2:3" ht="15">
      <c r="B565" s="207" t="s">
        <v>2817</v>
      </c>
      <c r="C565" s="249">
        <v>10</v>
      </c>
    </row>
    <row r="566" spans="2:3" ht="15">
      <c r="B566" s="207" t="s">
        <v>2818</v>
      </c>
      <c r="C566" s="249">
        <v>1</v>
      </c>
    </row>
    <row r="567" spans="2:3" ht="15">
      <c r="B567" s="207" t="s">
        <v>2819</v>
      </c>
      <c r="C567" s="249">
        <v>10</v>
      </c>
    </row>
    <row r="568" spans="2:3" ht="15">
      <c r="B568" s="207" t="s">
        <v>2820</v>
      </c>
      <c r="C568" s="249">
        <v>5</v>
      </c>
    </row>
    <row r="569" spans="2:3" ht="15">
      <c r="B569" s="207" t="s">
        <v>2821</v>
      </c>
      <c r="C569" s="249">
        <v>9</v>
      </c>
    </row>
    <row r="570" spans="2:3" ht="15">
      <c r="B570" s="207" t="s">
        <v>2822</v>
      </c>
      <c r="C570" s="249">
        <v>13</v>
      </c>
    </row>
    <row r="571" spans="2:3" ht="15">
      <c r="B571" s="207" t="s">
        <v>2823</v>
      </c>
      <c r="C571" s="249">
        <v>3</v>
      </c>
    </row>
    <row r="572" spans="2:3" ht="15">
      <c r="B572" s="207" t="s">
        <v>2824</v>
      </c>
      <c r="C572" s="249">
        <v>2</v>
      </c>
    </row>
    <row r="573" spans="2:3" ht="15">
      <c r="B573" s="207" t="s">
        <v>2732</v>
      </c>
      <c r="C573" s="249">
        <v>12</v>
      </c>
    </row>
    <row r="574" spans="2:3" ht="15">
      <c r="B574" s="207" t="s">
        <v>2825</v>
      </c>
      <c r="C574" s="249">
        <v>6</v>
      </c>
    </row>
    <row r="575" spans="2:3" ht="15">
      <c r="B575" s="207" t="s">
        <v>2826</v>
      </c>
      <c r="C575" s="249">
        <v>19</v>
      </c>
    </row>
    <row r="576" spans="2:3" ht="15">
      <c r="B576" s="207" t="s">
        <v>2827</v>
      </c>
      <c r="C576" s="249">
        <v>3</v>
      </c>
    </row>
    <row r="577" spans="2:3" ht="15">
      <c r="B577" s="207" t="s">
        <v>2733</v>
      </c>
      <c r="C577" s="249">
        <v>12</v>
      </c>
    </row>
    <row r="578" spans="2:3" ht="15">
      <c r="B578" s="207" t="s">
        <v>2828</v>
      </c>
      <c r="C578" s="249">
        <v>15</v>
      </c>
    </row>
    <row r="579" spans="2:3" ht="15">
      <c r="B579" s="207" t="s">
        <v>2829</v>
      </c>
      <c r="C579" s="249">
        <v>2</v>
      </c>
    </row>
    <row r="580" spans="2:3" ht="15">
      <c r="B580" s="207" t="s">
        <v>2734</v>
      </c>
      <c r="C580" s="249">
        <v>7</v>
      </c>
    </row>
    <row r="581" spans="2:3" ht="15">
      <c r="B581" s="207" t="s">
        <v>2735</v>
      </c>
      <c r="C581" s="249">
        <v>15</v>
      </c>
    </row>
    <row r="582" spans="2:3" ht="15">
      <c r="B582" s="207" t="s">
        <v>2830</v>
      </c>
      <c r="C582" s="249">
        <v>6</v>
      </c>
    </row>
    <row r="583" spans="2:3" ht="15">
      <c r="B583" s="207" t="s">
        <v>2736</v>
      </c>
      <c r="C583" s="249">
        <v>13</v>
      </c>
    </row>
    <row r="584" spans="2:3" ht="15">
      <c r="B584" s="207" t="s">
        <v>2831</v>
      </c>
      <c r="C584" s="249">
        <v>3</v>
      </c>
    </row>
    <row r="585" spans="2:3" ht="15">
      <c r="B585" s="207" t="s">
        <v>2832</v>
      </c>
      <c r="C585" s="249">
        <v>13</v>
      </c>
    </row>
    <row r="586" spans="2:3" ht="15">
      <c r="B586" s="207" t="s">
        <v>2833</v>
      </c>
      <c r="C586" s="249">
        <v>1</v>
      </c>
    </row>
    <row r="587" spans="2:3" ht="15">
      <c r="B587" s="207" t="s">
        <v>2737</v>
      </c>
      <c r="C587" s="249">
        <v>9</v>
      </c>
    </row>
    <row r="588" spans="2:3" ht="15">
      <c r="B588" s="207" t="s">
        <v>2834</v>
      </c>
      <c r="C588" s="249">
        <v>7</v>
      </c>
    </row>
    <row r="589" spans="2:3" ht="15">
      <c r="B589" s="207" t="s">
        <v>2738</v>
      </c>
      <c r="C589" s="249">
        <v>23</v>
      </c>
    </row>
    <row r="590" spans="2:3" ht="15">
      <c r="B590" s="207" t="s">
        <v>2835</v>
      </c>
      <c r="C590" s="249">
        <v>7</v>
      </c>
    </row>
    <row r="591" spans="2:3" ht="15">
      <c r="B591" s="207" t="s">
        <v>2836</v>
      </c>
      <c r="C591" s="249">
        <v>19</v>
      </c>
    </row>
    <row r="592" spans="2:3" ht="15">
      <c r="B592" s="207" t="s">
        <v>2837</v>
      </c>
      <c r="C592" s="249">
        <v>4</v>
      </c>
    </row>
    <row r="593" spans="2:3" ht="15">
      <c r="B593" s="207" t="s">
        <v>2739</v>
      </c>
      <c r="C593" s="249">
        <v>16</v>
      </c>
    </row>
    <row r="594" spans="2:3" ht="15">
      <c r="B594" s="207" t="s">
        <v>2838</v>
      </c>
      <c r="C594" s="249">
        <v>1</v>
      </c>
    </row>
    <row r="595" spans="2:3" ht="15">
      <c r="B595" s="207" t="s">
        <v>2839</v>
      </c>
      <c r="C595" s="249">
        <v>24</v>
      </c>
    </row>
    <row r="596" spans="2:3" ht="15">
      <c r="B596" s="207" t="s">
        <v>2840</v>
      </c>
      <c r="C596" s="249">
        <v>5</v>
      </c>
    </row>
    <row r="597" spans="2:3" ht="15">
      <c r="B597" s="207" t="s">
        <v>2841</v>
      </c>
      <c r="C597" s="249">
        <v>8</v>
      </c>
    </row>
    <row r="598" spans="2:3" ht="15">
      <c r="B598" s="207" t="s">
        <v>2842</v>
      </c>
      <c r="C598" s="249">
        <v>2</v>
      </c>
    </row>
    <row r="599" spans="2:3" ht="15">
      <c r="B599" s="207" t="s">
        <v>2740</v>
      </c>
      <c r="C599" s="249">
        <v>11</v>
      </c>
    </row>
    <row r="600" spans="2:3" ht="15">
      <c r="B600" s="207" t="s">
        <v>2843</v>
      </c>
      <c r="C600" s="249">
        <v>6</v>
      </c>
    </row>
    <row r="601" spans="2:3" ht="15">
      <c r="B601" s="207" t="s">
        <v>2844</v>
      </c>
      <c r="C601" s="249">
        <v>12</v>
      </c>
    </row>
    <row r="602" spans="2:3" ht="15">
      <c r="B602" s="207" t="s">
        <v>2845</v>
      </c>
      <c r="C602" s="249">
        <v>6</v>
      </c>
    </row>
    <row r="603" spans="2:3" ht="15">
      <c r="B603" s="207" t="s">
        <v>2741</v>
      </c>
      <c r="C603" s="249">
        <v>15</v>
      </c>
    </row>
    <row r="604" spans="2:3" ht="15">
      <c r="B604" s="207" t="s">
        <v>2846</v>
      </c>
      <c r="C604" s="249">
        <v>1</v>
      </c>
    </row>
    <row r="605" spans="2:3" ht="15">
      <c r="B605" s="207" t="s">
        <v>2847</v>
      </c>
      <c r="C605" s="249">
        <v>1</v>
      </c>
    </row>
    <row r="606" spans="2:3" ht="15">
      <c r="B606" s="207" t="s">
        <v>2848</v>
      </c>
      <c r="C606" s="249">
        <v>1</v>
      </c>
    </row>
    <row r="607" spans="2:3" ht="15">
      <c r="B607" s="207" t="s">
        <v>2849</v>
      </c>
      <c r="C607" s="249">
        <v>5</v>
      </c>
    </row>
    <row r="608" spans="2:3" ht="15">
      <c r="B608" s="207" t="s">
        <v>2850</v>
      </c>
      <c r="C608" s="249">
        <v>2</v>
      </c>
    </row>
    <row r="609" spans="2:3" ht="15">
      <c r="B609" s="207" t="s">
        <v>2851</v>
      </c>
      <c r="C609" s="249">
        <v>7</v>
      </c>
    </row>
    <row r="610" spans="2:3" ht="15">
      <c r="B610" s="207" t="s">
        <v>2742</v>
      </c>
      <c r="C610" s="249">
        <v>16</v>
      </c>
    </row>
    <row r="611" spans="2:3" ht="15">
      <c r="B611" s="207" t="s">
        <v>2852</v>
      </c>
      <c r="C611" s="249">
        <v>2</v>
      </c>
    </row>
    <row r="612" spans="2:3" ht="15">
      <c r="B612" s="207" t="s">
        <v>2743</v>
      </c>
      <c r="C612" s="249">
        <v>20</v>
      </c>
    </row>
    <row r="613" spans="2:3" ht="15">
      <c r="B613" s="207" t="s">
        <v>2853</v>
      </c>
      <c r="C613" s="249">
        <v>36</v>
      </c>
    </row>
    <row r="614" spans="2:3" ht="15">
      <c r="B614" s="207" t="s">
        <v>2854</v>
      </c>
      <c r="C614" s="249">
        <v>12</v>
      </c>
    </row>
    <row r="615" spans="2:3" ht="15">
      <c r="B615" s="207" t="s">
        <v>2855</v>
      </c>
      <c r="C615" s="249">
        <v>2</v>
      </c>
    </row>
    <row r="616" spans="2:3" ht="15">
      <c r="B616" s="207" t="s">
        <v>2856</v>
      </c>
      <c r="C616" s="249">
        <v>36</v>
      </c>
    </row>
    <row r="617" spans="2:3" ht="15">
      <c r="B617" s="207" t="s">
        <v>2857</v>
      </c>
      <c r="C617" s="249">
        <v>3</v>
      </c>
    </row>
    <row r="618" spans="2:3" ht="15">
      <c r="B618" s="207" t="s">
        <v>2858</v>
      </c>
      <c r="C618" s="249">
        <v>2</v>
      </c>
    </row>
    <row r="619" spans="2:3" ht="15">
      <c r="B619" s="207" t="s">
        <v>2859</v>
      </c>
      <c r="C619" s="249">
        <v>8</v>
      </c>
    </row>
    <row r="620" spans="2:3" ht="15">
      <c r="B620" s="207" t="s">
        <v>2860</v>
      </c>
      <c r="C620" s="249">
        <v>11</v>
      </c>
    </row>
    <row r="621" spans="2:3" ht="15">
      <c r="B621" s="207" t="s">
        <v>2861</v>
      </c>
      <c r="C621" s="249">
        <v>6</v>
      </c>
    </row>
    <row r="622" spans="2:3" ht="15">
      <c r="B622" s="207" t="s">
        <v>2862</v>
      </c>
      <c r="C622" s="249">
        <v>30</v>
      </c>
    </row>
    <row r="623" spans="2:3" ht="15">
      <c r="B623" s="207" t="s">
        <v>2863</v>
      </c>
      <c r="C623" s="249">
        <v>9</v>
      </c>
    </row>
    <row r="624" spans="2:3" ht="15">
      <c r="B624" s="207" t="s">
        <v>2744</v>
      </c>
      <c r="C624" s="249">
        <v>24</v>
      </c>
    </row>
    <row r="625" spans="2:3" ht="15">
      <c r="B625" s="207" t="s">
        <v>2864</v>
      </c>
      <c r="C625" s="249">
        <v>1</v>
      </c>
    </row>
    <row r="626" spans="2:3" ht="15">
      <c r="B626" s="207" t="s">
        <v>2745</v>
      </c>
      <c r="C626" s="249">
        <v>25</v>
      </c>
    </row>
    <row r="627" spans="2:3" ht="15">
      <c r="B627" s="207" t="s">
        <v>2865</v>
      </c>
      <c r="C627" s="249">
        <v>4</v>
      </c>
    </row>
    <row r="628" spans="2:3" ht="15">
      <c r="B628" s="207" t="s">
        <v>2866</v>
      </c>
      <c r="C628" s="249">
        <v>8</v>
      </c>
    </row>
    <row r="629" spans="2:3" ht="15">
      <c r="B629" s="207" t="s">
        <v>2867</v>
      </c>
      <c r="C629" s="249">
        <v>3</v>
      </c>
    </row>
    <row r="630" spans="2:3" ht="15">
      <c r="B630" s="207" t="s">
        <v>2746</v>
      </c>
      <c r="C630" s="249">
        <v>27</v>
      </c>
    </row>
    <row r="631" spans="2:3" ht="15">
      <c r="B631" s="207" t="s">
        <v>2747</v>
      </c>
      <c r="C631" s="249">
        <v>7</v>
      </c>
    </row>
    <row r="632" spans="2:3" ht="15">
      <c r="B632" s="207" t="s">
        <v>2748</v>
      </c>
      <c r="C632" s="249">
        <v>30</v>
      </c>
    </row>
    <row r="633" spans="2:3" ht="15">
      <c r="B633" s="207" t="s">
        <v>2868</v>
      </c>
      <c r="C633" s="249">
        <v>3</v>
      </c>
    </row>
    <row r="634" spans="2:3" ht="15">
      <c r="B634" s="207" t="s">
        <v>2749</v>
      </c>
      <c r="C634" s="249">
        <v>6</v>
      </c>
    </row>
    <row r="635" spans="2:3" ht="15">
      <c r="B635" s="207" t="s">
        <v>2869</v>
      </c>
      <c r="C635" s="249">
        <v>8</v>
      </c>
    </row>
    <row r="636" spans="2:3" ht="15">
      <c r="B636" s="207" t="s">
        <v>2870</v>
      </c>
      <c r="C636" s="249">
        <v>1</v>
      </c>
    </row>
    <row r="637" spans="2:3" ht="15">
      <c r="B637" s="207" t="s">
        <v>2871</v>
      </c>
      <c r="C637" s="249">
        <v>2</v>
      </c>
    </row>
    <row r="638" spans="2:3" ht="15">
      <c r="B638" s="207" t="s">
        <v>2872</v>
      </c>
      <c r="C638" s="249">
        <v>4</v>
      </c>
    </row>
    <row r="639" spans="2:3" ht="15">
      <c r="B639" s="207" t="s">
        <v>2873</v>
      </c>
      <c r="C639" s="249">
        <v>20</v>
      </c>
    </row>
    <row r="640" spans="2:3" ht="15">
      <c r="B640" s="207" t="s">
        <v>2874</v>
      </c>
      <c r="C640" s="249">
        <v>2</v>
      </c>
    </row>
    <row r="641" spans="2:3" ht="15">
      <c r="B641" s="207" t="s">
        <v>2750</v>
      </c>
      <c r="C641" s="249">
        <v>25</v>
      </c>
    </row>
    <row r="642" spans="2:3" ht="15">
      <c r="B642" s="207" t="s">
        <v>2875</v>
      </c>
      <c r="C642" s="249">
        <v>30</v>
      </c>
    </row>
    <row r="643" spans="2:3" ht="15">
      <c r="B643" s="207" t="s">
        <v>2876</v>
      </c>
      <c r="C643" s="249">
        <v>6</v>
      </c>
    </row>
    <row r="644" spans="2:3" ht="15">
      <c r="B644" s="207" t="s">
        <v>2751</v>
      </c>
      <c r="C644" s="249">
        <v>3</v>
      </c>
    </row>
    <row r="645" spans="2:3" ht="15">
      <c r="B645" s="207" t="s">
        <v>2877</v>
      </c>
      <c r="C645" s="249">
        <v>1</v>
      </c>
    </row>
    <row r="646" spans="2:3" ht="15">
      <c r="B646" s="207" t="s">
        <v>2878</v>
      </c>
      <c r="C646" s="249">
        <v>5</v>
      </c>
    </row>
    <row r="647" spans="2:3" ht="15">
      <c r="B647" s="207" t="s">
        <v>2879</v>
      </c>
      <c r="C647" s="249">
        <v>1</v>
      </c>
    </row>
    <row r="648" spans="2:3" ht="15">
      <c r="B648" s="207" t="s">
        <v>2752</v>
      </c>
      <c r="C648" s="249">
        <v>8</v>
      </c>
    </row>
    <row r="649" spans="2:3" ht="15">
      <c r="B649" s="207" t="s">
        <v>2880</v>
      </c>
      <c r="C649" s="249">
        <v>17</v>
      </c>
    </row>
    <row r="650" spans="2:3" ht="15">
      <c r="B650" s="207" t="s">
        <v>2753</v>
      </c>
      <c r="C650" s="249">
        <v>19</v>
      </c>
    </row>
    <row r="651" spans="2:3" ht="15">
      <c r="B651" s="207" t="s">
        <v>2881</v>
      </c>
      <c r="C651" s="249">
        <v>17</v>
      </c>
    </row>
    <row r="652" spans="2:3" ht="15">
      <c r="B652" s="207" t="s">
        <v>2754</v>
      </c>
      <c r="C652" s="249">
        <v>19</v>
      </c>
    </row>
    <row r="653" spans="2:3" ht="15">
      <c r="B653" s="207" t="s">
        <v>2755</v>
      </c>
      <c r="C653" s="249">
        <v>7</v>
      </c>
    </row>
    <row r="654" spans="2:3" ht="15">
      <c r="B654" s="207" t="s">
        <v>2882</v>
      </c>
      <c r="C654" s="249">
        <v>4</v>
      </c>
    </row>
    <row r="655" spans="2:3" ht="15">
      <c r="B655" s="207" t="s">
        <v>2756</v>
      </c>
      <c r="C655" s="249">
        <v>26</v>
      </c>
    </row>
    <row r="656" spans="2:3" ht="15">
      <c r="B656" s="207" t="s">
        <v>2883</v>
      </c>
      <c r="C656" s="249">
        <v>5</v>
      </c>
    </row>
    <row r="657" spans="2:3" ht="15">
      <c r="B657" s="207" t="s">
        <v>2884</v>
      </c>
      <c r="C657" s="249">
        <v>12</v>
      </c>
    </row>
    <row r="658" spans="2:3" ht="15">
      <c r="B658" s="207" t="s">
        <v>2885</v>
      </c>
      <c r="C658" s="249">
        <v>5</v>
      </c>
    </row>
    <row r="659" spans="2:3" ht="15">
      <c r="B659" s="207" t="s">
        <v>2757</v>
      </c>
      <c r="C659" s="249">
        <v>7</v>
      </c>
    </row>
    <row r="660" spans="2:3" ht="15">
      <c r="B660" s="207" t="s">
        <v>2886</v>
      </c>
      <c r="C660" s="249">
        <v>4</v>
      </c>
    </row>
    <row r="661" spans="2:3" ht="15">
      <c r="B661" s="207" t="s">
        <v>2758</v>
      </c>
      <c r="C661" s="249">
        <v>14</v>
      </c>
    </row>
    <row r="662" spans="2:3" ht="15">
      <c r="B662" s="207" t="s">
        <v>2887</v>
      </c>
      <c r="C662" s="249">
        <v>3</v>
      </c>
    </row>
    <row r="663" spans="2:3" ht="15">
      <c r="B663" s="207" t="s">
        <v>2888</v>
      </c>
      <c r="C663" s="249">
        <v>1</v>
      </c>
    </row>
    <row r="664" spans="2:3" ht="15">
      <c r="B664" s="207" t="s">
        <v>2889</v>
      </c>
      <c r="C664" s="249">
        <v>6</v>
      </c>
    </row>
    <row r="665" spans="2:3" ht="15">
      <c r="B665" s="207" t="s">
        <v>2759</v>
      </c>
      <c r="C665" s="249">
        <v>10</v>
      </c>
    </row>
    <row r="666" spans="2:3" ht="15">
      <c r="B666" s="207" t="s">
        <v>2890</v>
      </c>
      <c r="C666" s="249">
        <v>13</v>
      </c>
    </row>
    <row r="667" spans="2:3" ht="15">
      <c r="B667" s="207" t="s">
        <v>2891</v>
      </c>
      <c r="C667" s="249">
        <v>6</v>
      </c>
    </row>
    <row r="668" spans="2:3" ht="15">
      <c r="B668" s="207" t="s">
        <v>2892</v>
      </c>
      <c r="C668" s="249">
        <v>4</v>
      </c>
    </row>
    <row r="669" spans="2:3" ht="15">
      <c r="B669" s="207" t="s">
        <v>2760</v>
      </c>
      <c r="C669" s="249">
        <v>8</v>
      </c>
    </row>
    <row r="670" spans="2:3" ht="15">
      <c r="B670" s="207" t="s">
        <v>2893</v>
      </c>
      <c r="C670" s="249">
        <v>1</v>
      </c>
    </row>
    <row r="671" spans="2:3" ht="15">
      <c r="B671" s="207" t="s">
        <v>2894</v>
      </c>
      <c r="C671" s="249">
        <v>13</v>
      </c>
    </row>
    <row r="672" spans="2:3" ht="15">
      <c r="B672" s="207" t="s">
        <v>2895</v>
      </c>
      <c r="C672" s="249">
        <v>3</v>
      </c>
    </row>
    <row r="673" spans="2:3" ht="15">
      <c r="B673" s="207" t="s">
        <v>2761</v>
      </c>
      <c r="C673" s="249">
        <v>6</v>
      </c>
    </row>
    <row r="674" spans="2:3" ht="15">
      <c r="B674" s="207" t="s">
        <v>2896</v>
      </c>
      <c r="C674" s="249">
        <v>3</v>
      </c>
    </row>
    <row r="675" spans="2:3" ht="15">
      <c r="B675" s="207" t="s">
        <v>2762</v>
      </c>
      <c r="C675" s="249">
        <v>24</v>
      </c>
    </row>
    <row r="676" spans="2:3" ht="15">
      <c r="B676" s="207" t="s">
        <v>2897</v>
      </c>
      <c r="C676" s="249">
        <v>8</v>
      </c>
    </row>
    <row r="677" spans="2:3" ht="15">
      <c r="B677" s="207" t="s">
        <v>2763</v>
      </c>
      <c r="C677" s="249">
        <v>21</v>
      </c>
    </row>
    <row r="678" spans="2:3" ht="15">
      <c r="B678" s="207" t="s">
        <v>2898</v>
      </c>
      <c r="C678" s="249">
        <v>2</v>
      </c>
    </row>
    <row r="679" spans="2:3" ht="15">
      <c r="B679" s="207" t="s">
        <v>2764</v>
      </c>
      <c r="C679" s="249">
        <v>11</v>
      </c>
    </row>
    <row r="680" spans="2:3" ht="15">
      <c r="B680" s="207" t="s">
        <v>2899</v>
      </c>
      <c r="C680" s="249">
        <v>4</v>
      </c>
    </row>
    <row r="681" spans="2:3" ht="15">
      <c r="B681" s="207" t="s">
        <v>2900</v>
      </c>
      <c r="C681" s="249">
        <v>2</v>
      </c>
    </row>
    <row r="682" spans="2:3" ht="15">
      <c r="B682" s="207" t="s">
        <v>2765</v>
      </c>
      <c r="C682" s="249">
        <v>10</v>
      </c>
    </row>
    <row r="683" spans="2:3" ht="15">
      <c r="B683" s="207" t="s">
        <v>2766</v>
      </c>
      <c r="C683" s="249">
        <v>14</v>
      </c>
    </row>
    <row r="684" spans="2:3" ht="15">
      <c r="B684" s="207" t="s">
        <v>2901</v>
      </c>
      <c r="C684" s="249">
        <v>4</v>
      </c>
    </row>
    <row r="685" spans="2:3" ht="15">
      <c r="B685" s="207" t="s">
        <v>2767</v>
      </c>
      <c r="C685" s="249">
        <v>17</v>
      </c>
    </row>
    <row r="686" spans="2:3" ht="15">
      <c r="B686" s="207" t="s">
        <v>2902</v>
      </c>
      <c r="C686" s="249">
        <v>8</v>
      </c>
    </row>
    <row r="687" spans="2:3" ht="15">
      <c r="B687" s="207" t="s">
        <v>2903</v>
      </c>
      <c r="C687" s="249">
        <v>10</v>
      </c>
    </row>
    <row r="688" spans="2:3" ht="15">
      <c r="B688" s="207" t="s">
        <v>2904</v>
      </c>
      <c r="C688" s="249">
        <v>3</v>
      </c>
    </row>
    <row r="689" spans="2:3" ht="15">
      <c r="B689" s="207" t="s">
        <v>2905</v>
      </c>
      <c r="C689" s="249">
        <v>3</v>
      </c>
    </row>
    <row r="690" spans="2:3" ht="15">
      <c r="B690" s="207" t="s">
        <v>2768</v>
      </c>
      <c r="C690" s="249">
        <v>15</v>
      </c>
    </row>
    <row r="691" spans="2:3" ht="15">
      <c r="B691" s="207" t="s">
        <v>2906</v>
      </c>
      <c r="C691" s="249">
        <v>1</v>
      </c>
    </row>
    <row r="692" spans="2:3" ht="15">
      <c r="B692" s="207" t="s">
        <v>2907</v>
      </c>
      <c r="C692" s="249">
        <v>9</v>
      </c>
    </row>
    <row r="693" spans="2:3" ht="15">
      <c r="B693" s="207" t="s">
        <v>2769</v>
      </c>
      <c r="C693" s="249">
        <v>13</v>
      </c>
    </row>
    <row r="694" spans="2:3" ht="15">
      <c r="B694" s="207" t="s">
        <v>2770</v>
      </c>
      <c r="C694" s="249">
        <v>20</v>
      </c>
    </row>
    <row r="695" spans="2:3" ht="15">
      <c r="B695" s="207" t="s">
        <v>2771</v>
      </c>
      <c r="C695" s="249">
        <v>7</v>
      </c>
    </row>
    <row r="696" spans="2:3" ht="15">
      <c r="B696" s="207" t="s">
        <v>2908</v>
      </c>
      <c r="C696" s="249">
        <v>5</v>
      </c>
    </row>
    <row r="697" spans="2:3" ht="15">
      <c r="B697" s="207" t="s">
        <v>2909</v>
      </c>
      <c r="C697" s="249">
        <v>4</v>
      </c>
    </row>
    <row r="698" spans="2:3" ht="15">
      <c r="B698" s="207" t="s">
        <v>2772</v>
      </c>
      <c r="C698" s="249">
        <v>19</v>
      </c>
    </row>
    <row r="699" spans="2:3" ht="15">
      <c r="B699" s="207" t="s">
        <v>2910</v>
      </c>
      <c r="C699" s="249">
        <v>1</v>
      </c>
    </row>
    <row r="700" spans="2:3" ht="15">
      <c r="B700" s="207" t="s">
        <v>2911</v>
      </c>
      <c r="C700" s="249">
        <v>5</v>
      </c>
    </row>
    <row r="701" spans="2:3" ht="15">
      <c r="B701" s="207" t="s">
        <v>2912</v>
      </c>
      <c r="C701" s="249">
        <v>14</v>
      </c>
    </row>
    <row r="702" spans="2:3" ht="15">
      <c r="B702" s="207" t="s">
        <v>2913</v>
      </c>
      <c r="C702" s="249">
        <v>14</v>
      </c>
    </row>
    <row r="703" spans="2:3" ht="15">
      <c r="B703" s="207" t="s">
        <v>2773</v>
      </c>
      <c r="C703" s="249">
        <v>6</v>
      </c>
    </row>
    <row r="704" spans="2:3" ht="15">
      <c r="B704" s="207" t="s">
        <v>2914</v>
      </c>
      <c r="C704" s="249">
        <v>7</v>
      </c>
    </row>
    <row r="705" spans="2:3" ht="15">
      <c r="B705" s="207" t="s">
        <v>2915</v>
      </c>
      <c r="C705" s="249">
        <v>9</v>
      </c>
    </row>
    <row r="706" spans="2:3" ht="15">
      <c r="B706" s="207" t="s">
        <v>2916</v>
      </c>
      <c r="C706" s="249">
        <v>6</v>
      </c>
    </row>
    <row r="707" spans="2:3" ht="15">
      <c r="B707" s="207" t="s">
        <v>2774</v>
      </c>
      <c r="C707" s="249">
        <v>15</v>
      </c>
    </row>
    <row r="708" spans="2:3" ht="15">
      <c r="B708" s="207" t="s">
        <v>2917</v>
      </c>
      <c r="C708" s="249">
        <v>7</v>
      </c>
    </row>
    <row r="709" spans="2:3" ht="15">
      <c r="B709" s="207" t="s">
        <v>2918</v>
      </c>
      <c r="C709" s="249">
        <v>8</v>
      </c>
    </row>
    <row r="710" spans="2:3" ht="15">
      <c r="B710" s="207" t="s">
        <v>2775</v>
      </c>
      <c r="C710" s="249">
        <v>4</v>
      </c>
    </row>
    <row r="711" spans="2:3" ht="15">
      <c r="B711" s="207" t="s">
        <v>2919</v>
      </c>
      <c r="C711" s="249">
        <v>8</v>
      </c>
    </row>
    <row r="712" spans="2:3" ht="15">
      <c r="B712" s="207" t="s">
        <v>2920</v>
      </c>
      <c r="C712" s="249">
        <v>18</v>
      </c>
    </row>
    <row r="713" spans="2:3" ht="15">
      <c r="B713" s="207" t="s">
        <v>2921</v>
      </c>
      <c r="C713" s="249">
        <v>2</v>
      </c>
    </row>
    <row r="714" spans="2:3" ht="15">
      <c r="B714" s="207" t="s">
        <v>2922</v>
      </c>
      <c r="C714" s="249">
        <v>7</v>
      </c>
    </row>
    <row r="715" spans="2:3" ht="15">
      <c r="B715" s="207" t="s">
        <v>2923</v>
      </c>
      <c r="C715" s="249">
        <v>5</v>
      </c>
    </row>
    <row r="716" spans="2:3" ht="15">
      <c r="B716" s="207" t="s">
        <v>2924</v>
      </c>
      <c r="C716" s="249">
        <v>2</v>
      </c>
    </row>
    <row r="717" spans="2:3" ht="15">
      <c r="B717" s="207" t="s">
        <v>2776</v>
      </c>
      <c r="C717" s="249">
        <v>8</v>
      </c>
    </row>
    <row r="718" spans="2:3" ht="15">
      <c r="B718" s="207" t="s">
        <v>2925</v>
      </c>
      <c r="C718" s="249">
        <v>1</v>
      </c>
    </row>
    <row r="719" spans="2:3" ht="15">
      <c r="B719" s="207" t="s">
        <v>2926</v>
      </c>
      <c r="C719" s="249">
        <v>3</v>
      </c>
    </row>
    <row r="720" spans="2:3" ht="15">
      <c r="B720" s="207" t="s">
        <v>2777</v>
      </c>
      <c r="C720" s="249">
        <v>3</v>
      </c>
    </row>
    <row r="721" spans="2:3" ht="15">
      <c r="B721" s="207" t="s">
        <v>2927</v>
      </c>
      <c r="C721" s="249">
        <v>2</v>
      </c>
    </row>
    <row r="722" spans="2:3" ht="15">
      <c r="B722" s="207" t="s">
        <v>2928</v>
      </c>
      <c r="C722" s="249">
        <v>1</v>
      </c>
    </row>
    <row r="723" spans="2:3" ht="15">
      <c r="B723" s="207" t="s">
        <v>2929</v>
      </c>
      <c r="C723" s="249">
        <v>27</v>
      </c>
    </row>
    <row r="724" spans="2:3" ht="15">
      <c r="B724" s="207" t="s">
        <v>2930</v>
      </c>
      <c r="C724" s="249">
        <v>1</v>
      </c>
    </row>
    <row r="725" spans="2:3" ht="15">
      <c r="B725" s="207" t="s">
        <v>2778</v>
      </c>
      <c r="C725" s="249">
        <v>4</v>
      </c>
    </row>
    <row r="726" spans="2:3" ht="15">
      <c r="B726" s="207" t="s">
        <v>2931</v>
      </c>
      <c r="C726" s="249">
        <v>7</v>
      </c>
    </row>
    <row r="727" spans="2:3" ht="15">
      <c r="B727" s="207" t="s">
        <v>2779</v>
      </c>
      <c r="C727" s="249">
        <v>19</v>
      </c>
    </row>
    <row r="728" spans="2:3" ht="15">
      <c r="B728" s="207" t="s">
        <v>2932</v>
      </c>
      <c r="C728" s="249">
        <v>25</v>
      </c>
    </row>
    <row r="729" spans="2:3" ht="15">
      <c r="B729" s="207" t="s">
        <v>2933</v>
      </c>
      <c r="C729" s="249">
        <v>8</v>
      </c>
    </row>
    <row r="730" spans="2:3" ht="15">
      <c r="B730" s="207" t="s">
        <v>2934</v>
      </c>
      <c r="C730" s="249">
        <v>37</v>
      </c>
    </row>
    <row r="731" spans="2:3" ht="15">
      <c r="B731" s="207" t="s">
        <v>2780</v>
      </c>
      <c r="C731" s="249">
        <v>15</v>
      </c>
    </row>
    <row r="732" spans="2:3" ht="15">
      <c r="B732" s="207" t="s">
        <v>2935</v>
      </c>
      <c r="C732" s="249">
        <v>2</v>
      </c>
    </row>
    <row r="733" spans="2:3" ht="15">
      <c r="B733" s="207" t="s">
        <v>2936</v>
      </c>
      <c r="C733" s="249">
        <v>14</v>
      </c>
    </row>
    <row r="734" spans="2:3" ht="15">
      <c r="B734" s="207" t="s">
        <v>2937</v>
      </c>
      <c r="C734" s="249">
        <v>3</v>
      </c>
    </row>
    <row r="735" spans="2:3" ht="15">
      <c r="B735" s="207" t="s">
        <v>2938</v>
      </c>
      <c r="C735" s="249">
        <v>13</v>
      </c>
    </row>
    <row r="736" spans="2:3" ht="15">
      <c r="B736" s="207" t="s">
        <v>2939</v>
      </c>
      <c r="C736" s="249">
        <v>7</v>
      </c>
    </row>
    <row r="737" spans="2:3" ht="15">
      <c r="B737" s="207" t="s">
        <v>2940</v>
      </c>
      <c r="C737" s="249">
        <v>16</v>
      </c>
    </row>
    <row r="738" spans="2:3" ht="15">
      <c r="B738" s="207" t="s">
        <v>2781</v>
      </c>
      <c r="C738" s="249">
        <v>15</v>
      </c>
    </row>
    <row r="739" spans="2:3" ht="15">
      <c r="B739" s="207" t="s">
        <v>2941</v>
      </c>
      <c r="C739" s="249">
        <v>11</v>
      </c>
    </row>
    <row r="740" spans="2:3" ht="15">
      <c r="B740" s="207" t="s">
        <v>2942</v>
      </c>
      <c r="C740" s="249">
        <v>7</v>
      </c>
    </row>
    <row r="741" spans="2:3" ht="15">
      <c r="B741" s="207" t="s">
        <v>2782</v>
      </c>
      <c r="C741" s="249">
        <v>7</v>
      </c>
    </row>
    <row r="742" spans="2:3" ht="15">
      <c r="B742" s="207" t="s">
        <v>2943</v>
      </c>
      <c r="C742" s="249">
        <v>2</v>
      </c>
    </row>
    <row r="743" spans="2:3" ht="15">
      <c r="B743" s="207" t="s">
        <v>2944</v>
      </c>
      <c r="C743" s="249">
        <v>14</v>
      </c>
    </row>
    <row r="744" spans="2:3" ht="15">
      <c r="B744" s="207" t="s">
        <v>2945</v>
      </c>
      <c r="C744" s="249">
        <v>5</v>
      </c>
    </row>
    <row r="745" spans="2:3" ht="15">
      <c r="B745" s="207" t="s">
        <v>2783</v>
      </c>
      <c r="C745" s="249">
        <v>21</v>
      </c>
    </row>
    <row r="746" spans="2:3" ht="15">
      <c r="B746" s="207" t="s">
        <v>2946</v>
      </c>
      <c r="C746" s="249">
        <v>20</v>
      </c>
    </row>
    <row r="747" spans="2:3" ht="15">
      <c r="B747" s="207" t="s">
        <v>2947</v>
      </c>
      <c r="C747" s="249">
        <v>7</v>
      </c>
    </row>
    <row r="748" spans="2:3" ht="15">
      <c r="B748" s="207" t="s">
        <v>2948</v>
      </c>
      <c r="C748" s="249">
        <v>1</v>
      </c>
    </row>
    <row r="749" spans="2:3" ht="15">
      <c r="B749" s="207" t="s">
        <v>2784</v>
      </c>
      <c r="C749" s="249">
        <v>35</v>
      </c>
    </row>
    <row r="750" spans="2:3" ht="15">
      <c r="B750" s="207" t="s">
        <v>2949</v>
      </c>
      <c r="C750" s="249">
        <v>1</v>
      </c>
    </row>
    <row r="751" spans="2:3" ht="15">
      <c r="B751" s="207" t="s">
        <v>2950</v>
      </c>
      <c r="C751" s="249">
        <v>19</v>
      </c>
    </row>
    <row r="752" spans="2:3" ht="15">
      <c r="B752" s="207" t="s">
        <v>2951</v>
      </c>
      <c r="C752" s="249">
        <v>4</v>
      </c>
    </row>
    <row r="753" spans="2:3" ht="15">
      <c r="B753" s="207" t="s">
        <v>2785</v>
      </c>
      <c r="C753" s="249">
        <v>15</v>
      </c>
    </row>
    <row r="754" spans="2:3" ht="15">
      <c r="B754" s="207" t="s">
        <v>2786</v>
      </c>
      <c r="C754" s="249">
        <v>8</v>
      </c>
    </row>
    <row r="755" spans="2:3" ht="15">
      <c r="B755" s="207" t="s">
        <v>2952</v>
      </c>
      <c r="C755" s="249">
        <v>8</v>
      </c>
    </row>
    <row r="756" spans="2:3" ht="15">
      <c r="B756" s="207" t="s">
        <v>2953</v>
      </c>
      <c r="C756" s="249">
        <v>3</v>
      </c>
    </row>
    <row r="757" spans="2:3" ht="15">
      <c r="B757" s="207" t="s">
        <v>2787</v>
      </c>
      <c r="C757" s="249">
        <v>15</v>
      </c>
    </row>
    <row r="758" spans="2:3" ht="15">
      <c r="B758" s="207" t="s">
        <v>2954</v>
      </c>
      <c r="C758" s="249">
        <v>10</v>
      </c>
    </row>
    <row r="759" spans="2:3" ht="15">
      <c r="B759" s="207" t="s">
        <v>2955</v>
      </c>
      <c r="C759" s="249">
        <v>14</v>
      </c>
    </row>
    <row r="760" spans="2:3" ht="15">
      <c r="B760" s="207" t="s">
        <v>2956</v>
      </c>
      <c r="C760" s="249">
        <v>1</v>
      </c>
    </row>
    <row r="761" spans="2:3" ht="15">
      <c r="B761" s="207" t="s">
        <v>2957</v>
      </c>
      <c r="C761" s="249">
        <v>4</v>
      </c>
    </row>
    <row r="762" spans="2:3" ht="15">
      <c r="B762" s="207" t="s">
        <v>2958</v>
      </c>
      <c r="C762" s="249">
        <v>19</v>
      </c>
    </row>
    <row r="764" spans="2:3" ht="15.75">
      <c r="B764" s="247" t="s">
        <v>2959</v>
      </c>
      <c r="C764" s="248" t="s">
        <v>2720</v>
      </c>
    </row>
    <row r="765" spans="2:3" ht="15">
      <c r="B765" s="207" t="s">
        <v>2789</v>
      </c>
      <c r="C765" s="249">
        <v>9</v>
      </c>
    </row>
    <row r="766" spans="2:3" ht="15">
      <c r="B766" s="207" t="s">
        <v>2790</v>
      </c>
      <c r="C766" s="249">
        <v>2</v>
      </c>
    </row>
    <row r="767" spans="2:3" ht="15">
      <c r="B767" s="207" t="s">
        <v>2791</v>
      </c>
      <c r="C767" s="249">
        <v>5</v>
      </c>
    </row>
    <row r="768" spans="2:3" ht="15">
      <c r="B768" s="207" t="s">
        <v>2792</v>
      </c>
      <c r="C768" s="249">
        <v>9</v>
      </c>
    </row>
    <row r="769" spans="2:3" ht="15">
      <c r="B769" s="207" t="s">
        <v>2793</v>
      </c>
      <c r="C769" s="249">
        <v>1</v>
      </c>
    </row>
    <row r="770" spans="2:3" ht="15">
      <c r="B770" s="207" t="s">
        <v>2794</v>
      </c>
      <c r="C770" s="249">
        <v>14</v>
      </c>
    </row>
    <row r="771" spans="2:3" ht="15">
      <c r="B771" s="207" t="s">
        <v>2721</v>
      </c>
      <c r="C771" s="249">
        <v>9</v>
      </c>
    </row>
    <row r="772" spans="2:3" ht="15">
      <c r="B772" s="207" t="s">
        <v>2795</v>
      </c>
      <c r="C772" s="249">
        <v>18</v>
      </c>
    </row>
    <row r="773" spans="2:3" ht="15">
      <c r="B773" s="207" t="s">
        <v>2722</v>
      </c>
      <c r="C773" s="249">
        <v>14</v>
      </c>
    </row>
    <row r="774" spans="2:3" ht="15">
      <c r="B774" s="207" t="s">
        <v>2723</v>
      </c>
      <c r="C774" s="249">
        <v>23</v>
      </c>
    </row>
    <row r="775" spans="2:3" ht="15">
      <c r="B775" s="207" t="s">
        <v>2796</v>
      </c>
      <c r="C775" s="249">
        <v>1</v>
      </c>
    </row>
    <row r="776" spans="2:3" ht="15">
      <c r="B776" s="207" t="s">
        <v>2797</v>
      </c>
      <c r="C776" s="249">
        <v>10</v>
      </c>
    </row>
    <row r="777" spans="2:3" ht="15">
      <c r="B777" s="207" t="s">
        <v>2798</v>
      </c>
      <c r="C777" s="249">
        <v>4</v>
      </c>
    </row>
    <row r="778" spans="2:3" ht="15">
      <c r="B778" s="207" t="s">
        <v>2799</v>
      </c>
      <c r="C778" s="249">
        <v>11</v>
      </c>
    </row>
    <row r="779" spans="2:3" ht="15">
      <c r="B779" s="207" t="s">
        <v>2800</v>
      </c>
      <c r="C779" s="249">
        <v>1</v>
      </c>
    </row>
    <row r="780" spans="2:3" ht="15">
      <c r="B780" s="207" t="s">
        <v>2801</v>
      </c>
      <c r="C780" s="249">
        <v>13</v>
      </c>
    </row>
    <row r="781" spans="2:3" ht="15">
      <c r="B781" s="207" t="s">
        <v>2802</v>
      </c>
      <c r="C781" s="249">
        <v>27</v>
      </c>
    </row>
    <row r="782" spans="2:3" ht="15">
      <c r="B782" s="207" t="s">
        <v>2724</v>
      </c>
      <c r="C782" s="249">
        <v>20</v>
      </c>
    </row>
    <row r="783" spans="2:3" ht="15">
      <c r="B783" s="207" t="s">
        <v>2803</v>
      </c>
      <c r="C783" s="249">
        <v>34</v>
      </c>
    </row>
    <row r="784" spans="2:3" ht="15">
      <c r="B784" s="207" t="s">
        <v>2804</v>
      </c>
      <c r="C784" s="249">
        <v>6</v>
      </c>
    </row>
    <row r="785" spans="2:3" ht="15">
      <c r="B785" s="207" t="s">
        <v>2725</v>
      </c>
      <c r="C785" s="249">
        <v>38</v>
      </c>
    </row>
    <row r="786" spans="2:3" ht="15">
      <c r="B786" s="207" t="s">
        <v>2805</v>
      </c>
      <c r="C786" s="249">
        <v>11</v>
      </c>
    </row>
    <row r="787" spans="2:3" ht="15">
      <c r="B787" s="207" t="s">
        <v>2806</v>
      </c>
      <c r="C787" s="249">
        <v>31</v>
      </c>
    </row>
    <row r="788" spans="2:3" ht="15">
      <c r="B788" s="207" t="s">
        <v>2807</v>
      </c>
      <c r="C788" s="249">
        <v>3</v>
      </c>
    </row>
    <row r="789" spans="2:3" ht="15">
      <c r="B789" s="207" t="s">
        <v>2726</v>
      </c>
      <c r="C789" s="249">
        <v>15</v>
      </c>
    </row>
    <row r="790" spans="2:3" ht="15">
      <c r="B790" s="207" t="s">
        <v>2808</v>
      </c>
      <c r="C790" s="249">
        <v>1</v>
      </c>
    </row>
    <row r="791" spans="2:3" ht="15">
      <c r="B791" s="207" t="s">
        <v>2727</v>
      </c>
      <c r="C791" s="249">
        <v>15</v>
      </c>
    </row>
    <row r="792" spans="2:3" ht="15">
      <c r="B792" s="207" t="s">
        <v>2809</v>
      </c>
      <c r="C792" s="249">
        <v>35</v>
      </c>
    </row>
    <row r="793" spans="2:3" ht="15">
      <c r="B793" s="207" t="s">
        <v>2728</v>
      </c>
      <c r="C793" s="249">
        <v>10</v>
      </c>
    </row>
    <row r="794" spans="2:3" ht="15">
      <c r="B794" s="207" t="s">
        <v>2810</v>
      </c>
      <c r="C794" s="249">
        <v>3</v>
      </c>
    </row>
    <row r="795" spans="2:3" ht="15">
      <c r="B795" s="207" t="s">
        <v>2811</v>
      </c>
      <c r="C795" s="249">
        <v>21</v>
      </c>
    </row>
    <row r="796" spans="2:3" ht="15">
      <c r="B796" s="207" t="s">
        <v>2812</v>
      </c>
      <c r="C796" s="249">
        <v>1</v>
      </c>
    </row>
    <row r="797" spans="2:3" ht="15">
      <c r="B797" s="207" t="s">
        <v>2813</v>
      </c>
      <c r="C797" s="249">
        <v>11</v>
      </c>
    </row>
    <row r="798" spans="2:3" ht="15">
      <c r="B798" s="207" t="s">
        <v>2729</v>
      </c>
      <c r="C798" s="249">
        <v>3</v>
      </c>
    </row>
    <row r="799" spans="2:3" ht="15">
      <c r="B799" s="207" t="s">
        <v>2730</v>
      </c>
      <c r="C799" s="249">
        <v>20</v>
      </c>
    </row>
    <row r="800" spans="2:3" ht="15">
      <c r="B800" s="207" t="s">
        <v>2814</v>
      </c>
      <c r="C800" s="249">
        <v>26</v>
      </c>
    </row>
    <row r="801" spans="2:3" ht="15">
      <c r="B801" s="207" t="s">
        <v>2815</v>
      </c>
      <c r="C801" s="249">
        <v>5</v>
      </c>
    </row>
    <row r="802" spans="2:3" ht="15">
      <c r="B802" s="207" t="s">
        <v>2731</v>
      </c>
      <c r="C802" s="249">
        <v>17</v>
      </c>
    </row>
    <row r="803" spans="2:3" ht="15">
      <c r="B803" s="207" t="s">
        <v>2816</v>
      </c>
      <c r="C803" s="249">
        <v>6</v>
      </c>
    </row>
    <row r="804" spans="2:3" ht="15">
      <c r="B804" s="207" t="s">
        <v>2817</v>
      </c>
      <c r="C804" s="249">
        <v>10</v>
      </c>
    </row>
    <row r="805" spans="2:3" ht="15">
      <c r="B805" s="207" t="s">
        <v>2818</v>
      </c>
      <c r="C805" s="249">
        <v>1</v>
      </c>
    </row>
    <row r="806" spans="2:3" ht="15">
      <c r="B806" s="207" t="s">
        <v>2819</v>
      </c>
      <c r="C806" s="249">
        <v>10</v>
      </c>
    </row>
    <row r="807" spans="2:3" ht="15">
      <c r="B807" s="207" t="s">
        <v>2820</v>
      </c>
      <c r="C807" s="249">
        <v>5</v>
      </c>
    </row>
    <row r="808" spans="2:3" ht="15">
      <c r="B808" s="207" t="s">
        <v>2821</v>
      </c>
      <c r="C808" s="249">
        <v>9</v>
      </c>
    </row>
    <row r="809" spans="2:3" ht="15">
      <c r="B809" s="207" t="s">
        <v>2822</v>
      </c>
      <c r="C809" s="249">
        <v>13</v>
      </c>
    </row>
    <row r="810" spans="2:3" ht="15">
      <c r="B810" s="207" t="s">
        <v>2823</v>
      </c>
      <c r="C810" s="249">
        <v>3</v>
      </c>
    </row>
    <row r="811" spans="2:3" ht="15">
      <c r="B811" s="207" t="s">
        <v>2824</v>
      </c>
      <c r="C811" s="249">
        <v>2</v>
      </c>
    </row>
    <row r="812" spans="2:3" ht="15">
      <c r="B812" s="207" t="s">
        <v>2732</v>
      </c>
      <c r="C812" s="249">
        <v>12</v>
      </c>
    </row>
    <row r="813" spans="2:3" ht="15">
      <c r="B813" s="207" t="s">
        <v>2825</v>
      </c>
      <c r="C813" s="249">
        <v>6</v>
      </c>
    </row>
    <row r="814" spans="2:3" ht="15">
      <c r="B814" s="207" t="s">
        <v>2826</v>
      </c>
      <c r="C814" s="249">
        <v>19</v>
      </c>
    </row>
    <row r="815" spans="2:3" ht="15">
      <c r="B815" s="207" t="s">
        <v>2827</v>
      </c>
      <c r="C815" s="249">
        <v>3</v>
      </c>
    </row>
    <row r="816" spans="2:3" ht="15">
      <c r="B816" s="207" t="s">
        <v>2733</v>
      </c>
      <c r="C816" s="249">
        <v>12</v>
      </c>
    </row>
    <row r="817" spans="2:3" ht="15">
      <c r="B817" s="207" t="s">
        <v>2828</v>
      </c>
      <c r="C817" s="249">
        <v>15</v>
      </c>
    </row>
    <row r="818" spans="2:3" ht="15">
      <c r="B818" s="207" t="s">
        <v>2829</v>
      </c>
      <c r="C818" s="249">
        <v>2</v>
      </c>
    </row>
    <row r="819" spans="2:3" ht="15">
      <c r="B819" s="207" t="s">
        <v>2734</v>
      </c>
      <c r="C819" s="249">
        <v>7</v>
      </c>
    </row>
    <row r="820" spans="2:3" ht="15">
      <c r="B820" s="207" t="s">
        <v>2735</v>
      </c>
      <c r="C820" s="249">
        <v>15</v>
      </c>
    </row>
    <row r="821" spans="2:3" ht="15">
      <c r="B821" s="207" t="s">
        <v>2830</v>
      </c>
      <c r="C821" s="249">
        <v>6</v>
      </c>
    </row>
    <row r="822" spans="2:3" ht="15">
      <c r="B822" s="207" t="s">
        <v>2736</v>
      </c>
      <c r="C822" s="249">
        <v>13</v>
      </c>
    </row>
    <row r="823" spans="2:3" ht="15">
      <c r="B823" s="207" t="s">
        <v>2831</v>
      </c>
      <c r="C823" s="249">
        <v>3</v>
      </c>
    </row>
    <row r="824" spans="2:3" ht="15">
      <c r="B824" s="207" t="s">
        <v>2832</v>
      </c>
      <c r="C824" s="249">
        <v>13</v>
      </c>
    </row>
    <row r="825" spans="2:3" ht="15">
      <c r="B825" s="207" t="s">
        <v>2833</v>
      </c>
      <c r="C825" s="249">
        <v>1</v>
      </c>
    </row>
    <row r="826" spans="2:3" ht="15">
      <c r="B826" s="207" t="s">
        <v>2737</v>
      </c>
      <c r="C826" s="249">
        <v>9</v>
      </c>
    </row>
    <row r="827" spans="2:3" ht="15">
      <c r="B827" s="207" t="s">
        <v>2834</v>
      </c>
      <c r="C827" s="249">
        <v>7</v>
      </c>
    </row>
    <row r="828" spans="2:3" ht="15">
      <c r="B828" s="207" t="s">
        <v>2738</v>
      </c>
      <c r="C828" s="249">
        <v>23</v>
      </c>
    </row>
    <row r="829" spans="2:3" ht="15">
      <c r="B829" s="207" t="s">
        <v>2835</v>
      </c>
      <c r="C829" s="249">
        <v>7</v>
      </c>
    </row>
    <row r="830" spans="2:3" ht="15">
      <c r="B830" s="207" t="s">
        <v>2836</v>
      </c>
      <c r="C830" s="249">
        <v>19</v>
      </c>
    </row>
    <row r="831" spans="2:3" ht="15">
      <c r="B831" s="207" t="s">
        <v>2837</v>
      </c>
      <c r="C831" s="249">
        <v>4</v>
      </c>
    </row>
    <row r="832" spans="2:3" ht="15">
      <c r="B832" s="207" t="s">
        <v>2739</v>
      </c>
      <c r="C832" s="249">
        <v>16</v>
      </c>
    </row>
    <row r="833" spans="2:3" ht="15">
      <c r="B833" s="207" t="s">
        <v>2838</v>
      </c>
      <c r="C833" s="249">
        <v>1</v>
      </c>
    </row>
    <row r="834" spans="2:3" ht="15">
      <c r="B834" s="207" t="s">
        <v>2839</v>
      </c>
      <c r="C834" s="249">
        <v>24</v>
      </c>
    </row>
    <row r="835" spans="2:3" ht="15">
      <c r="B835" s="207" t="s">
        <v>2840</v>
      </c>
      <c r="C835" s="249">
        <v>5</v>
      </c>
    </row>
    <row r="836" spans="2:3" ht="15">
      <c r="B836" s="207" t="s">
        <v>2841</v>
      </c>
      <c r="C836" s="249">
        <v>8</v>
      </c>
    </row>
    <row r="837" spans="2:3" ht="15">
      <c r="B837" s="207" t="s">
        <v>2842</v>
      </c>
      <c r="C837" s="249">
        <v>2</v>
      </c>
    </row>
    <row r="838" spans="2:3" ht="15">
      <c r="B838" s="207" t="s">
        <v>2740</v>
      </c>
      <c r="C838" s="249">
        <v>11</v>
      </c>
    </row>
    <row r="839" spans="2:3" ht="15">
      <c r="B839" s="207" t="s">
        <v>2843</v>
      </c>
      <c r="C839" s="249">
        <v>6</v>
      </c>
    </row>
    <row r="840" spans="2:3" ht="15">
      <c r="B840" s="207" t="s">
        <v>2844</v>
      </c>
      <c r="C840" s="249">
        <v>12</v>
      </c>
    </row>
    <row r="841" spans="2:3" ht="15">
      <c r="B841" s="207" t="s">
        <v>2845</v>
      </c>
      <c r="C841" s="249">
        <v>6</v>
      </c>
    </row>
    <row r="842" spans="2:3" ht="15">
      <c r="B842" s="207" t="s">
        <v>2741</v>
      </c>
      <c r="C842" s="249">
        <v>15</v>
      </c>
    </row>
    <row r="843" spans="2:3" ht="15">
      <c r="B843" s="207" t="s">
        <v>2846</v>
      </c>
      <c r="C843" s="249">
        <v>1</v>
      </c>
    </row>
    <row r="844" spans="2:3" ht="15">
      <c r="B844" s="207" t="s">
        <v>2847</v>
      </c>
      <c r="C844" s="249">
        <v>1</v>
      </c>
    </row>
    <row r="845" spans="2:3" ht="15">
      <c r="B845" s="207" t="s">
        <v>2848</v>
      </c>
      <c r="C845" s="249">
        <v>1</v>
      </c>
    </row>
    <row r="846" spans="2:3" ht="15">
      <c r="B846" s="207" t="s">
        <v>2849</v>
      </c>
      <c r="C846" s="249">
        <v>5</v>
      </c>
    </row>
    <row r="847" spans="2:3" ht="15">
      <c r="B847" s="207" t="s">
        <v>2850</v>
      </c>
      <c r="C847" s="249">
        <v>2</v>
      </c>
    </row>
    <row r="848" spans="2:3" ht="15">
      <c r="B848" s="207" t="s">
        <v>2851</v>
      </c>
      <c r="C848" s="249">
        <v>7</v>
      </c>
    </row>
    <row r="849" spans="2:3" ht="15">
      <c r="B849" s="207" t="s">
        <v>2742</v>
      </c>
      <c r="C849" s="249">
        <v>16</v>
      </c>
    </row>
    <row r="850" spans="2:3" ht="15">
      <c r="B850" s="207" t="s">
        <v>2852</v>
      </c>
      <c r="C850" s="249">
        <v>2</v>
      </c>
    </row>
    <row r="851" spans="2:3" ht="15">
      <c r="B851" s="207" t="s">
        <v>2743</v>
      </c>
      <c r="C851" s="249">
        <v>20</v>
      </c>
    </row>
    <row r="852" spans="2:3" ht="15">
      <c r="B852" s="207" t="s">
        <v>2853</v>
      </c>
      <c r="C852" s="249">
        <v>36</v>
      </c>
    </row>
    <row r="853" spans="2:3" ht="15">
      <c r="B853" s="207" t="s">
        <v>2854</v>
      </c>
      <c r="C853" s="249">
        <v>12</v>
      </c>
    </row>
    <row r="854" spans="2:3" ht="15">
      <c r="B854" s="207" t="s">
        <v>2855</v>
      </c>
      <c r="C854" s="249">
        <v>2</v>
      </c>
    </row>
    <row r="855" spans="2:3" ht="15">
      <c r="B855" s="207" t="s">
        <v>2856</v>
      </c>
      <c r="C855" s="249">
        <v>36</v>
      </c>
    </row>
    <row r="856" spans="2:3" ht="15">
      <c r="B856" s="207" t="s">
        <v>2857</v>
      </c>
      <c r="C856" s="249">
        <v>3</v>
      </c>
    </row>
    <row r="857" spans="2:3" ht="15">
      <c r="B857" s="207" t="s">
        <v>2858</v>
      </c>
      <c r="C857" s="249">
        <v>2</v>
      </c>
    </row>
    <row r="858" spans="2:3" ht="15">
      <c r="B858" s="207" t="s">
        <v>2859</v>
      </c>
      <c r="C858" s="249">
        <v>8</v>
      </c>
    </row>
    <row r="859" spans="2:3" ht="15">
      <c r="B859" s="207" t="s">
        <v>2860</v>
      </c>
      <c r="C859" s="249">
        <v>11</v>
      </c>
    </row>
    <row r="860" spans="2:3" ht="15">
      <c r="B860" s="207" t="s">
        <v>2861</v>
      </c>
      <c r="C860" s="249">
        <v>6</v>
      </c>
    </row>
    <row r="861" spans="2:3" ht="15">
      <c r="B861" s="207" t="s">
        <v>2862</v>
      </c>
      <c r="C861" s="249">
        <v>30</v>
      </c>
    </row>
    <row r="862" spans="2:3" ht="15">
      <c r="B862" s="207" t="s">
        <v>2863</v>
      </c>
      <c r="C862" s="249">
        <v>9</v>
      </c>
    </row>
    <row r="863" spans="2:3" ht="15">
      <c r="B863" s="207" t="s">
        <v>2744</v>
      </c>
      <c r="C863" s="249">
        <v>24</v>
      </c>
    </row>
    <row r="864" spans="2:3" ht="15">
      <c r="B864" s="207" t="s">
        <v>2864</v>
      </c>
      <c r="C864" s="249">
        <v>1</v>
      </c>
    </row>
    <row r="865" spans="2:3" ht="15">
      <c r="B865" s="207" t="s">
        <v>2745</v>
      </c>
      <c r="C865" s="249">
        <v>25</v>
      </c>
    </row>
    <row r="866" spans="2:3" ht="15">
      <c r="B866" s="207" t="s">
        <v>2865</v>
      </c>
      <c r="C866" s="249">
        <v>4</v>
      </c>
    </row>
    <row r="867" spans="2:3" ht="15">
      <c r="B867" s="207" t="s">
        <v>2866</v>
      </c>
      <c r="C867" s="249">
        <v>8</v>
      </c>
    </row>
    <row r="868" spans="2:3" ht="15">
      <c r="B868" s="207" t="s">
        <v>2867</v>
      </c>
      <c r="C868" s="249">
        <v>3</v>
      </c>
    </row>
    <row r="869" spans="2:3" ht="15">
      <c r="B869" s="207" t="s">
        <v>2746</v>
      </c>
      <c r="C869" s="249">
        <v>27</v>
      </c>
    </row>
    <row r="870" spans="2:3" ht="15">
      <c r="B870" s="207" t="s">
        <v>2747</v>
      </c>
      <c r="C870" s="249">
        <v>7</v>
      </c>
    </row>
    <row r="871" spans="2:3" ht="15">
      <c r="B871" s="207" t="s">
        <v>2748</v>
      </c>
      <c r="C871" s="249">
        <v>30</v>
      </c>
    </row>
    <row r="872" spans="2:3" ht="15">
      <c r="B872" s="207" t="s">
        <v>2868</v>
      </c>
      <c r="C872" s="249">
        <v>3</v>
      </c>
    </row>
    <row r="873" spans="2:3" ht="15">
      <c r="B873" s="207" t="s">
        <v>2749</v>
      </c>
      <c r="C873" s="249">
        <v>6</v>
      </c>
    </row>
    <row r="874" spans="2:3" ht="15">
      <c r="B874" s="207" t="s">
        <v>2869</v>
      </c>
      <c r="C874" s="249">
        <v>8</v>
      </c>
    </row>
    <row r="875" spans="2:3" ht="15">
      <c r="B875" s="207" t="s">
        <v>2870</v>
      </c>
      <c r="C875" s="249">
        <v>1</v>
      </c>
    </row>
    <row r="876" spans="2:3" ht="15">
      <c r="B876" s="207" t="s">
        <v>2871</v>
      </c>
      <c r="C876" s="249">
        <v>2</v>
      </c>
    </row>
    <row r="877" spans="2:3" ht="15">
      <c r="B877" s="207" t="s">
        <v>2872</v>
      </c>
      <c r="C877" s="249">
        <v>4</v>
      </c>
    </row>
    <row r="878" spans="2:3" ht="15">
      <c r="B878" s="207" t="s">
        <v>2873</v>
      </c>
      <c r="C878" s="249">
        <v>20</v>
      </c>
    </row>
    <row r="879" spans="2:3" ht="15">
      <c r="B879" s="207" t="s">
        <v>2874</v>
      </c>
      <c r="C879" s="249">
        <v>2</v>
      </c>
    </row>
    <row r="880" spans="2:3" ht="15">
      <c r="B880" s="207" t="s">
        <v>2750</v>
      </c>
      <c r="C880" s="249">
        <v>25</v>
      </c>
    </row>
    <row r="881" spans="2:3" ht="15">
      <c r="B881" s="207" t="s">
        <v>2875</v>
      </c>
      <c r="C881" s="249">
        <v>30</v>
      </c>
    </row>
    <row r="882" spans="2:3" ht="15">
      <c r="B882" s="207" t="s">
        <v>2876</v>
      </c>
      <c r="C882" s="249">
        <v>6</v>
      </c>
    </row>
    <row r="883" spans="2:3" ht="15">
      <c r="B883" s="207" t="s">
        <v>2751</v>
      </c>
      <c r="C883" s="249">
        <v>3</v>
      </c>
    </row>
    <row r="884" spans="2:3" ht="15">
      <c r="B884" s="207" t="s">
        <v>2877</v>
      </c>
      <c r="C884" s="249">
        <v>1</v>
      </c>
    </row>
    <row r="885" spans="2:3" ht="15">
      <c r="B885" s="207" t="s">
        <v>2878</v>
      </c>
      <c r="C885" s="249">
        <v>5</v>
      </c>
    </row>
    <row r="886" spans="2:3" ht="15">
      <c r="B886" s="207" t="s">
        <v>2879</v>
      </c>
      <c r="C886" s="249">
        <v>1</v>
      </c>
    </row>
    <row r="887" spans="2:3" ht="15">
      <c r="B887" s="207" t="s">
        <v>2752</v>
      </c>
      <c r="C887" s="249">
        <v>8</v>
      </c>
    </row>
    <row r="888" spans="2:3" ht="15">
      <c r="B888" s="207" t="s">
        <v>2880</v>
      </c>
      <c r="C888" s="249">
        <v>17</v>
      </c>
    </row>
    <row r="889" spans="2:3" ht="15">
      <c r="B889" s="207" t="s">
        <v>2753</v>
      </c>
      <c r="C889" s="249">
        <v>19</v>
      </c>
    </row>
    <row r="890" spans="2:3" ht="15">
      <c r="B890" s="207" t="s">
        <v>2881</v>
      </c>
      <c r="C890" s="249">
        <v>17</v>
      </c>
    </row>
    <row r="891" spans="2:3" ht="15">
      <c r="B891" s="207" t="s">
        <v>2754</v>
      </c>
      <c r="C891" s="249">
        <v>19</v>
      </c>
    </row>
    <row r="892" spans="2:3" ht="15">
      <c r="B892" s="207" t="s">
        <v>2755</v>
      </c>
      <c r="C892" s="249">
        <v>7</v>
      </c>
    </row>
    <row r="893" spans="2:3" ht="15">
      <c r="B893" s="207" t="s">
        <v>2882</v>
      </c>
      <c r="C893" s="249">
        <v>4</v>
      </c>
    </row>
    <row r="894" spans="2:3" ht="15">
      <c r="B894" s="207" t="s">
        <v>2756</v>
      </c>
      <c r="C894" s="249">
        <v>26</v>
      </c>
    </row>
    <row r="895" spans="2:3" ht="15">
      <c r="B895" s="207" t="s">
        <v>2883</v>
      </c>
      <c r="C895" s="249">
        <v>5</v>
      </c>
    </row>
    <row r="896" spans="2:3" ht="15">
      <c r="B896" s="207" t="s">
        <v>2884</v>
      </c>
      <c r="C896" s="249">
        <v>12</v>
      </c>
    </row>
    <row r="897" spans="2:3" ht="15">
      <c r="B897" s="207" t="s">
        <v>2885</v>
      </c>
      <c r="C897" s="249">
        <v>5</v>
      </c>
    </row>
    <row r="898" spans="2:3" ht="15">
      <c r="B898" s="207" t="s">
        <v>2757</v>
      </c>
      <c r="C898" s="249">
        <v>7</v>
      </c>
    </row>
    <row r="899" spans="2:3" ht="15">
      <c r="B899" s="207" t="s">
        <v>2886</v>
      </c>
      <c r="C899" s="249">
        <v>4</v>
      </c>
    </row>
    <row r="900" spans="2:3" ht="15">
      <c r="B900" s="207" t="s">
        <v>2758</v>
      </c>
      <c r="C900" s="249">
        <v>14</v>
      </c>
    </row>
    <row r="901" spans="2:3" ht="15">
      <c r="B901" s="207" t="s">
        <v>2887</v>
      </c>
      <c r="C901" s="249">
        <v>3</v>
      </c>
    </row>
    <row r="902" spans="2:3" ht="15">
      <c r="B902" s="207" t="s">
        <v>2888</v>
      </c>
      <c r="C902" s="249">
        <v>1</v>
      </c>
    </row>
    <row r="903" spans="2:3" ht="15">
      <c r="B903" s="207" t="s">
        <v>2889</v>
      </c>
      <c r="C903" s="249">
        <v>6</v>
      </c>
    </row>
    <row r="904" spans="2:3" ht="15">
      <c r="B904" s="207" t="s">
        <v>2759</v>
      </c>
      <c r="C904" s="249">
        <v>10</v>
      </c>
    </row>
    <row r="905" spans="2:3" ht="15">
      <c r="B905" s="207" t="s">
        <v>2890</v>
      </c>
      <c r="C905" s="249">
        <v>13</v>
      </c>
    </row>
    <row r="906" spans="2:3" ht="15">
      <c r="B906" s="207" t="s">
        <v>2891</v>
      </c>
      <c r="C906" s="249">
        <v>6</v>
      </c>
    </row>
    <row r="907" spans="2:3" ht="15">
      <c r="B907" s="207" t="s">
        <v>2892</v>
      </c>
      <c r="C907" s="249">
        <v>4</v>
      </c>
    </row>
    <row r="908" spans="2:3" ht="15">
      <c r="B908" s="207" t="s">
        <v>2760</v>
      </c>
      <c r="C908" s="249">
        <v>8</v>
      </c>
    </row>
    <row r="909" spans="2:3" ht="15">
      <c r="B909" s="207" t="s">
        <v>2893</v>
      </c>
      <c r="C909" s="249">
        <v>1</v>
      </c>
    </row>
    <row r="910" spans="2:3" ht="15">
      <c r="B910" s="207" t="s">
        <v>2894</v>
      </c>
      <c r="C910" s="249">
        <v>13</v>
      </c>
    </row>
    <row r="911" spans="2:3" ht="15">
      <c r="B911" s="207" t="s">
        <v>2895</v>
      </c>
      <c r="C911" s="249">
        <v>3</v>
      </c>
    </row>
    <row r="912" spans="2:3" ht="15">
      <c r="B912" s="207" t="s">
        <v>2761</v>
      </c>
      <c r="C912" s="249">
        <v>6</v>
      </c>
    </row>
    <row r="913" spans="2:3" ht="15">
      <c r="B913" s="207" t="s">
        <v>2896</v>
      </c>
      <c r="C913" s="249">
        <v>3</v>
      </c>
    </row>
    <row r="914" spans="2:3" ht="15">
      <c r="B914" s="207" t="s">
        <v>2762</v>
      </c>
      <c r="C914" s="249">
        <v>24</v>
      </c>
    </row>
    <row r="915" spans="2:3" ht="15">
      <c r="B915" s="207" t="s">
        <v>2897</v>
      </c>
      <c r="C915" s="249">
        <v>8</v>
      </c>
    </row>
    <row r="916" spans="2:3" ht="15">
      <c r="B916" s="207" t="s">
        <v>2763</v>
      </c>
      <c r="C916" s="249">
        <v>21</v>
      </c>
    </row>
    <row r="917" spans="2:3" ht="15">
      <c r="B917" s="207" t="s">
        <v>2898</v>
      </c>
      <c r="C917" s="249">
        <v>2</v>
      </c>
    </row>
    <row r="918" spans="2:3" ht="15">
      <c r="B918" s="207" t="s">
        <v>2764</v>
      </c>
      <c r="C918" s="249">
        <v>11</v>
      </c>
    </row>
    <row r="919" spans="2:3" ht="15">
      <c r="B919" s="207" t="s">
        <v>2899</v>
      </c>
      <c r="C919" s="249">
        <v>4</v>
      </c>
    </row>
    <row r="920" spans="2:3" ht="15">
      <c r="B920" s="207" t="s">
        <v>2900</v>
      </c>
      <c r="C920" s="249">
        <v>2</v>
      </c>
    </row>
    <row r="921" spans="2:3" ht="15">
      <c r="B921" s="207" t="s">
        <v>2765</v>
      </c>
      <c r="C921" s="249">
        <v>10</v>
      </c>
    </row>
    <row r="922" spans="2:3" ht="15">
      <c r="B922" s="207" t="s">
        <v>2766</v>
      </c>
      <c r="C922" s="249">
        <v>14</v>
      </c>
    </row>
    <row r="923" spans="2:3" ht="15">
      <c r="B923" s="207" t="s">
        <v>2901</v>
      </c>
      <c r="C923" s="249">
        <v>4</v>
      </c>
    </row>
    <row r="924" spans="2:3" ht="15">
      <c r="B924" s="207" t="s">
        <v>2767</v>
      </c>
      <c r="C924" s="249">
        <v>17</v>
      </c>
    </row>
    <row r="925" spans="2:3" ht="15">
      <c r="B925" s="207" t="s">
        <v>2902</v>
      </c>
      <c r="C925" s="249">
        <v>8</v>
      </c>
    </row>
    <row r="926" spans="2:3" ht="15">
      <c r="B926" s="207" t="s">
        <v>2903</v>
      </c>
      <c r="C926" s="249">
        <v>10</v>
      </c>
    </row>
    <row r="927" spans="2:3" ht="15">
      <c r="B927" s="207" t="s">
        <v>2904</v>
      </c>
      <c r="C927" s="249">
        <v>3</v>
      </c>
    </row>
    <row r="928" spans="2:3" ht="15">
      <c r="B928" s="207" t="s">
        <v>2905</v>
      </c>
      <c r="C928" s="249">
        <v>3</v>
      </c>
    </row>
    <row r="929" spans="2:3" ht="15">
      <c r="B929" s="207" t="s">
        <v>2768</v>
      </c>
      <c r="C929" s="249">
        <v>15</v>
      </c>
    </row>
    <row r="930" spans="2:3" ht="15">
      <c r="B930" s="207" t="s">
        <v>2906</v>
      </c>
      <c r="C930" s="249">
        <v>1</v>
      </c>
    </row>
    <row r="931" spans="2:3" ht="15">
      <c r="B931" s="207" t="s">
        <v>2907</v>
      </c>
      <c r="C931" s="249">
        <v>9</v>
      </c>
    </row>
    <row r="932" spans="2:3" ht="15">
      <c r="B932" s="207" t="s">
        <v>2769</v>
      </c>
      <c r="C932" s="249">
        <v>13</v>
      </c>
    </row>
    <row r="933" spans="2:3" ht="15">
      <c r="B933" s="207" t="s">
        <v>2770</v>
      </c>
      <c r="C933" s="249">
        <v>20</v>
      </c>
    </row>
    <row r="934" spans="2:3" ht="15">
      <c r="B934" s="207" t="s">
        <v>2771</v>
      </c>
      <c r="C934" s="249">
        <v>7</v>
      </c>
    </row>
    <row r="935" spans="2:3" ht="15">
      <c r="B935" s="207" t="s">
        <v>2908</v>
      </c>
      <c r="C935" s="249">
        <v>5</v>
      </c>
    </row>
    <row r="936" spans="2:3" ht="15">
      <c r="B936" s="207" t="s">
        <v>2909</v>
      </c>
      <c r="C936" s="249">
        <v>4</v>
      </c>
    </row>
    <row r="937" spans="2:3" ht="15">
      <c r="B937" s="207" t="s">
        <v>2772</v>
      </c>
      <c r="C937" s="249">
        <v>19</v>
      </c>
    </row>
    <row r="938" spans="2:3" ht="15">
      <c r="B938" s="207" t="s">
        <v>2910</v>
      </c>
      <c r="C938" s="249">
        <v>1</v>
      </c>
    </row>
    <row r="939" spans="2:3" ht="15">
      <c r="B939" s="207" t="s">
        <v>2911</v>
      </c>
      <c r="C939" s="249">
        <v>5</v>
      </c>
    </row>
    <row r="940" spans="2:3" ht="15">
      <c r="B940" s="207" t="s">
        <v>2912</v>
      </c>
      <c r="C940" s="249">
        <v>14</v>
      </c>
    </row>
    <row r="941" spans="2:3" ht="15">
      <c r="B941" s="207" t="s">
        <v>2913</v>
      </c>
      <c r="C941" s="249">
        <v>14</v>
      </c>
    </row>
    <row r="942" spans="2:3" ht="15">
      <c r="B942" s="207" t="s">
        <v>2773</v>
      </c>
      <c r="C942" s="249">
        <v>6</v>
      </c>
    </row>
    <row r="943" spans="2:3" ht="15">
      <c r="B943" s="207" t="s">
        <v>2914</v>
      </c>
      <c r="C943" s="249">
        <v>7</v>
      </c>
    </row>
    <row r="944" spans="2:3" ht="15">
      <c r="B944" s="207" t="s">
        <v>2915</v>
      </c>
      <c r="C944" s="249">
        <v>9</v>
      </c>
    </row>
    <row r="945" spans="2:3" ht="15">
      <c r="B945" s="207" t="s">
        <v>2916</v>
      </c>
      <c r="C945" s="249">
        <v>6</v>
      </c>
    </row>
    <row r="946" spans="2:3" ht="15">
      <c r="B946" s="207" t="s">
        <v>2774</v>
      </c>
      <c r="C946" s="249">
        <v>15</v>
      </c>
    </row>
    <row r="947" spans="2:3" ht="15">
      <c r="B947" s="207" t="s">
        <v>2917</v>
      </c>
      <c r="C947" s="249">
        <v>7</v>
      </c>
    </row>
    <row r="948" spans="2:3" ht="15">
      <c r="B948" s="207" t="s">
        <v>2918</v>
      </c>
      <c r="C948" s="249">
        <v>8</v>
      </c>
    </row>
    <row r="949" spans="2:3" ht="15">
      <c r="B949" s="207" t="s">
        <v>2775</v>
      </c>
      <c r="C949" s="249">
        <v>4</v>
      </c>
    </row>
    <row r="950" spans="2:3" ht="15">
      <c r="B950" s="207" t="s">
        <v>2919</v>
      </c>
      <c r="C950" s="249">
        <v>8</v>
      </c>
    </row>
    <row r="951" spans="2:3" ht="15">
      <c r="B951" s="207" t="s">
        <v>2920</v>
      </c>
      <c r="C951" s="249">
        <v>18</v>
      </c>
    </row>
    <row r="952" spans="2:3" ht="15">
      <c r="B952" s="207" t="s">
        <v>2921</v>
      </c>
      <c r="C952" s="249">
        <v>2</v>
      </c>
    </row>
    <row r="953" spans="2:3" ht="15">
      <c r="B953" s="207" t="s">
        <v>2922</v>
      </c>
      <c r="C953" s="249">
        <v>7</v>
      </c>
    </row>
    <row r="954" spans="2:3" ht="15">
      <c r="B954" s="207" t="s">
        <v>2923</v>
      </c>
      <c r="C954" s="249">
        <v>5</v>
      </c>
    </row>
    <row r="955" spans="2:3" ht="15">
      <c r="B955" s="207" t="s">
        <v>2924</v>
      </c>
      <c r="C955" s="249">
        <v>2</v>
      </c>
    </row>
    <row r="956" spans="2:3" ht="15">
      <c r="B956" s="207" t="s">
        <v>2776</v>
      </c>
      <c r="C956" s="249">
        <v>8</v>
      </c>
    </row>
    <row r="957" spans="2:3" ht="15">
      <c r="B957" s="207" t="s">
        <v>2925</v>
      </c>
      <c r="C957" s="249">
        <v>1</v>
      </c>
    </row>
    <row r="958" spans="2:3" ht="15">
      <c r="B958" s="207" t="s">
        <v>2926</v>
      </c>
      <c r="C958" s="249">
        <v>3</v>
      </c>
    </row>
    <row r="959" spans="2:3" ht="15">
      <c r="B959" s="207" t="s">
        <v>2777</v>
      </c>
      <c r="C959" s="249">
        <v>3</v>
      </c>
    </row>
    <row r="960" spans="2:3" ht="15">
      <c r="B960" s="207" t="s">
        <v>2927</v>
      </c>
      <c r="C960" s="249">
        <v>2</v>
      </c>
    </row>
    <row r="961" spans="2:3" ht="15">
      <c r="B961" s="207" t="s">
        <v>2928</v>
      </c>
      <c r="C961" s="249">
        <v>1</v>
      </c>
    </row>
    <row r="962" spans="2:3" ht="15">
      <c r="B962" s="207" t="s">
        <v>2929</v>
      </c>
      <c r="C962" s="249">
        <v>27</v>
      </c>
    </row>
    <row r="963" spans="2:3" ht="15">
      <c r="B963" s="207" t="s">
        <v>2930</v>
      </c>
      <c r="C963" s="249">
        <v>1</v>
      </c>
    </row>
    <row r="964" spans="2:3" ht="15">
      <c r="B964" s="207" t="s">
        <v>2778</v>
      </c>
      <c r="C964" s="249">
        <v>4</v>
      </c>
    </row>
    <row r="965" spans="2:3" ht="15">
      <c r="B965" s="207" t="s">
        <v>2931</v>
      </c>
      <c r="C965" s="249">
        <v>7</v>
      </c>
    </row>
    <row r="966" spans="2:3" ht="15">
      <c r="B966" s="207" t="s">
        <v>2779</v>
      </c>
      <c r="C966" s="249">
        <v>19</v>
      </c>
    </row>
    <row r="967" spans="2:3" ht="15">
      <c r="B967" s="207" t="s">
        <v>2932</v>
      </c>
      <c r="C967" s="249">
        <v>25</v>
      </c>
    </row>
    <row r="968" spans="2:3" ht="15">
      <c r="B968" s="207" t="s">
        <v>2933</v>
      </c>
      <c r="C968" s="249">
        <v>8</v>
      </c>
    </row>
    <row r="969" spans="2:3" ht="15">
      <c r="B969" s="207" t="s">
        <v>2934</v>
      </c>
      <c r="C969" s="249">
        <v>37</v>
      </c>
    </row>
    <row r="970" spans="2:3" ht="15">
      <c r="B970" s="207" t="s">
        <v>2780</v>
      </c>
      <c r="C970" s="249">
        <v>15</v>
      </c>
    </row>
    <row r="971" spans="2:3" ht="15">
      <c r="B971" s="207" t="s">
        <v>2935</v>
      </c>
      <c r="C971" s="249">
        <v>2</v>
      </c>
    </row>
    <row r="972" spans="2:3" ht="15">
      <c r="B972" s="207" t="s">
        <v>2936</v>
      </c>
      <c r="C972" s="249">
        <v>14</v>
      </c>
    </row>
    <row r="973" spans="2:3" ht="15">
      <c r="B973" s="207" t="s">
        <v>2937</v>
      </c>
      <c r="C973" s="249">
        <v>3</v>
      </c>
    </row>
    <row r="974" spans="2:3" ht="15">
      <c r="B974" s="207" t="s">
        <v>2938</v>
      </c>
      <c r="C974" s="249">
        <v>13</v>
      </c>
    </row>
    <row r="975" spans="2:3" ht="15">
      <c r="B975" s="207" t="s">
        <v>2939</v>
      </c>
      <c r="C975" s="249">
        <v>7</v>
      </c>
    </row>
    <row r="976" spans="2:3" ht="15">
      <c r="B976" s="207" t="s">
        <v>2940</v>
      </c>
      <c r="C976" s="249">
        <v>16</v>
      </c>
    </row>
    <row r="977" spans="2:3" ht="15">
      <c r="B977" s="207" t="s">
        <v>2781</v>
      </c>
      <c r="C977" s="249">
        <v>15</v>
      </c>
    </row>
    <row r="978" spans="2:3" ht="15">
      <c r="B978" s="207" t="s">
        <v>2941</v>
      </c>
      <c r="C978" s="249">
        <v>11</v>
      </c>
    </row>
    <row r="979" spans="2:3" ht="15">
      <c r="B979" s="207" t="s">
        <v>2942</v>
      </c>
      <c r="C979" s="249">
        <v>7</v>
      </c>
    </row>
    <row r="980" spans="2:3" ht="15">
      <c r="B980" s="207" t="s">
        <v>2782</v>
      </c>
      <c r="C980" s="249">
        <v>7</v>
      </c>
    </row>
    <row r="981" spans="2:3" ht="15">
      <c r="B981" s="207" t="s">
        <v>2943</v>
      </c>
      <c r="C981" s="249">
        <v>2</v>
      </c>
    </row>
    <row r="982" spans="2:3" ht="15">
      <c r="B982" s="207" t="s">
        <v>2944</v>
      </c>
      <c r="C982" s="249">
        <v>14</v>
      </c>
    </row>
    <row r="983" spans="2:3" ht="15">
      <c r="B983" s="207" t="s">
        <v>2945</v>
      </c>
      <c r="C983" s="249">
        <v>5</v>
      </c>
    </row>
    <row r="984" spans="2:3" ht="15">
      <c r="B984" s="207" t="s">
        <v>2783</v>
      </c>
      <c r="C984" s="249">
        <v>21</v>
      </c>
    </row>
    <row r="985" spans="2:3" ht="15">
      <c r="B985" s="207" t="s">
        <v>2946</v>
      </c>
      <c r="C985" s="249">
        <v>20</v>
      </c>
    </row>
    <row r="986" spans="2:3" ht="15">
      <c r="B986" s="207" t="s">
        <v>2947</v>
      </c>
      <c r="C986" s="249">
        <v>7</v>
      </c>
    </row>
    <row r="987" spans="2:3" ht="15">
      <c r="B987" s="207" t="s">
        <v>2948</v>
      </c>
      <c r="C987" s="249">
        <v>1</v>
      </c>
    </row>
    <row r="988" spans="2:3" ht="15">
      <c r="B988" s="207" t="s">
        <v>2784</v>
      </c>
      <c r="C988" s="249">
        <v>35</v>
      </c>
    </row>
    <row r="989" spans="2:3" ht="15">
      <c r="B989" s="207" t="s">
        <v>2949</v>
      </c>
      <c r="C989" s="249">
        <v>1</v>
      </c>
    </row>
    <row r="990" spans="2:3" ht="15">
      <c r="B990" s="207" t="s">
        <v>2950</v>
      </c>
      <c r="C990" s="249">
        <v>19</v>
      </c>
    </row>
    <row r="991" spans="2:3" ht="15">
      <c r="B991" s="207" t="s">
        <v>2951</v>
      </c>
      <c r="C991" s="249">
        <v>4</v>
      </c>
    </row>
    <row r="992" spans="2:3" ht="15">
      <c r="B992" s="207" t="s">
        <v>2785</v>
      </c>
      <c r="C992" s="249">
        <v>15</v>
      </c>
    </row>
    <row r="993" spans="2:5" ht="15">
      <c r="B993" s="207" t="s">
        <v>2786</v>
      </c>
      <c r="C993" s="249">
        <v>8</v>
      </c>
    </row>
    <row r="994" spans="2:5" ht="15">
      <c r="B994" s="207" t="s">
        <v>2952</v>
      </c>
      <c r="C994" s="249">
        <v>8</v>
      </c>
    </row>
    <row r="995" spans="2:5" ht="15">
      <c r="B995" s="207" t="s">
        <v>2953</v>
      </c>
      <c r="C995" s="249">
        <v>3</v>
      </c>
    </row>
    <row r="996" spans="2:5" ht="15">
      <c r="B996" s="207" t="s">
        <v>2787</v>
      </c>
      <c r="C996" s="249">
        <v>15</v>
      </c>
    </row>
    <row r="997" spans="2:5" ht="15">
      <c r="B997" s="207" t="s">
        <v>2954</v>
      </c>
      <c r="C997" s="249">
        <v>10</v>
      </c>
    </row>
    <row r="998" spans="2:5" ht="15">
      <c r="B998" s="207" t="s">
        <v>2955</v>
      </c>
      <c r="C998" s="249">
        <v>14</v>
      </c>
    </row>
    <row r="999" spans="2:5" ht="15">
      <c r="B999" s="207" t="s">
        <v>2956</v>
      </c>
      <c r="C999" s="249">
        <v>1</v>
      </c>
    </row>
    <row r="1000" spans="2:5" ht="15">
      <c r="B1000" s="207" t="s">
        <v>2957</v>
      </c>
      <c r="C1000" s="249">
        <v>4</v>
      </c>
    </row>
    <row r="1001" spans="2:5" ht="15">
      <c r="B1001" s="207" t="s">
        <v>2958</v>
      </c>
      <c r="C1001" s="249">
        <v>19</v>
      </c>
    </row>
    <row r="1003" spans="2:5" ht="15.75">
      <c r="B1003" s="247" t="s">
        <v>2960</v>
      </c>
      <c r="C1003" s="248" t="s">
        <v>2961</v>
      </c>
    </row>
    <row r="1004" spans="2:5" ht="15">
      <c r="B1004" s="207" t="s">
        <v>2789</v>
      </c>
      <c r="C1004" s="209">
        <v>187596751.88</v>
      </c>
      <c r="D1004" s="178"/>
      <c r="E1004" s="178"/>
    </row>
    <row r="1005" spans="2:5" ht="15">
      <c r="B1005" s="207" t="s">
        <v>2790</v>
      </c>
      <c r="C1005" s="209">
        <v>541529686.33000004</v>
      </c>
      <c r="D1005" s="178"/>
      <c r="E1005" s="178"/>
    </row>
    <row r="1006" spans="2:5" ht="15">
      <c r="B1006" s="207" t="s">
        <v>2791</v>
      </c>
      <c r="C1006" s="209">
        <v>17749700.09</v>
      </c>
      <c r="D1006" s="178"/>
      <c r="E1006" s="178"/>
    </row>
    <row r="1007" spans="2:5" ht="15">
      <c r="B1007" s="207" t="s">
        <v>2792</v>
      </c>
      <c r="C1007" s="209">
        <v>449267066.33999997</v>
      </c>
      <c r="D1007" s="178"/>
      <c r="E1007" s="178"/>
    </row>
    <row r="1008" spans="2:5" ht="15">
      <c r="B1008" s="207" t="s">
        <v>2793</v>
      </c>
      <c r="C1008" s="209">
        <v>852675</v>
      </c>
      <c r="D1008" s="178"/>
      <c r="E1008" s="178"/>
    </row>
    <row r="1009" spans="2:5" ht="15">
      <c r="B1009" s="207" t="s">
        <v>2794</v>
      </c>
      <c r="C1009" s="209">
        <v>1679792400.5999999</v>
      </c>
      <c r="D1009" s="178"/>
      <c r="E1009" s="178"/>
    </row>
    <row r="1010" spans="2:5" ht="15">
      <c r="B1010" s="207" t="s">
        <v>2721</v>
      </c>
      <c r="C1010" s="209">
        <v>1766269544.51</v>
      </c>
      <c r="D1010" s="178"/>
      <c r="E1010" s="178"/>
    </row>
    <row r="1011" spans="2:5" ht="15">
      <c r="B1011" s="207" t="s">
        <v>2795</v>
      </c>
      <c r="C1011" s="209">
        <v>235467169.95999998</v>
      </c>
      <c r="D1011" s="178"/>
      <c r="E1011" s="178"/>
    </row>
    <row r="1012" spans="2:5" ht="15">
      <c r="B1012" s="207" t="s">
        <v>2722</v>
      </c>
      <c r="C1012" s="209">
        <v>219099757</v>
      </c>
      <c r="D1012" s="178"/>
      <c r="E1012" s="178"/>
    </row>
    <row r="1013" spans="2:5" ht="15">
      <c r="B1013" s="207" t="s">
        <v>2723</v>
      </c>
      <c r="C1013" s="209">
        <v>778503488.10000002</v>
      </c>
      <c r="D1013" s="178"/>
      <c r="E1013" s="178"/>
    </row>
    <row r="1014" spans="2:5" ht="15">
      <c r="B1014" s="207" t="s">
        <v>2796</v>
      </c>
      <c r="C1014" s="209">
        <v>1115400</v>
      </c>
      <c r="D1014" s="178"/>
      <c r="E1014" s="178"/>
    </row>
    <row r="1015" spans="2:5" ht="15">
      <c r="B1015" s="207" t="s">
        <v>2797</v>
      </c>
      <c r="C1015" s="209">
        <v>1558399666.3100002</v>
      </c>
      <c r="D1015" s="178"/>
      <c r="E1015" s="178"/>
    </row>
    <row r="1016" spans="2:5" ht="15">
      <c r="B1016" s="207" t="s">
        <v>2798</v>
      </c>
      <c r="C1016" s="209">
        <v>15022875</v>
      </c>
      <c r="D1016" s="178"/>
      <c r="E1016" s="178"/>
    </row>
    <row r="1017" spans="2:5" ht="15">
      <c r="B1017" s="207" t="s">
        <v>2799</v>
      </c>
      <c r="C1017" s="209">
        <v>101430011.5</v>
      </c>
      <c r="D1017" s="178"/>
      <c r="E1017" s="178"/>
    </row>
    <row r="1018" spans="2:5" ht="15">
      <c r="B1018" s="207" t="s">
        <v>2800</v>
      </c>
      <c r="C1018" s="209">
        <v>5901750</v>
      </c>
      <c r="D1018" s="178"/>
      <c r="E1018" s="178"/>
    </row>
    <row r="1019" spans="2:5" ht="15">
      <c r="B1019" s="207" t="s">
        <v>2801</v>
      </c>
      <c r="C1019" s="209">
        <v>144842175.90000001</v>
      </c>
      <c r="D1019" s="178"/>
      <c r="E1019" s="178"/>
    </row>
    <row r="1020" spans="2:5" ht="15">
      <c r="B1020" s="207" t="s">
        <v>2802</v>
      </c>
      <c r="C1020" s="209">
        <v>1333858560.3500004</v>
      </c>
      <c r="D1020" s="178"/>
      <c r="E1020" s="178"/>
    </row>
    <row r="1021" spans="2:5" ht="15">
      <c r="B1021" s="207" t="s">
        <v>2724</v>
      </c>
      <c r="C1021" s="209">
        <v>524858942.25000006</v>
      </c>
      <c r="D1021" s="178"/>
      <c r="E1021" s="178"/>
    </row>
    <row r="1022" spans="2:5" ht="15">
      <c r="B1022" s="207" t="s">
        <v>2803</v>
      </c>
      <c r="C1022" s="209">
        <v>1011761055.34</v>
      </c>
      <c r="D1022" s="178"/>
      <c r="E1022" s="178"/>
    </row>
    <row r="1023" spans="2:5" ht="15">
      <c r="B1023" s="207" t="s">
        <v>2804</v>
      </c>
      <c r="C1023" s="209">
        <v>350436053.27999997</v>
      </c>
      <c r="D1023" s="178"/>
      <c r="E1023" s="178"/>
    </row>
    <row r="1024" spans="2:5" ht="15">
      <c r="B1024" s="207" t="s">
        <v>2725</v>
      </c>
      <c r="C1024" s="209">
        <v>4893461729.04</v>
      </c>
      <c r="D1024" s="178"/>
      <c r="E1024" s="178"/>
    </row>
    <row r="1025" spans="2:5" ht="15">
      <c r="B1025" s="207" t="s">
        <v>2805</v>
      </c>
      <c r="C1025" s="209">
        <v>307516999.70999998</v>
      </c>
      <c r="D1025" s="178"/>
      <c r="E1025" s="178"/>
    </row>
    <row r="1026" spans="2:5" ht="15">
      <c r="B1026" s="207" t="s">
        <v>2806</v>
      </c>
      <c r="C1026" s="209">
        <v>1905634703.4200001</v>
      </c>
      <c r="D1026" s="178"/>
      <c r="E1026" s="178"/>
    </row>
    <row r="1027" spans="2:5" ht="15">
      <c r="B1027" s="207" t="s">
        <v>2807</v>
      </c>
      <c r="C1027" s="209">
        <v>13862837.5</v>
      </c>
      <c r="D1027" s="178"/>
      <c r="E1027" s="178"/>
    </row>
    <row r="1028" spans="2:5" ht="15">
      <c r="B1028" s="207" t="s">
        <v>2726</v>
      </c>
      <c r="C1028" s="209">
        <v>1134202390.8400002</v>
      </c>
      <c r="D1028" s="178"/>
      <c r="E1028" s="178"/>
    </row>
    <row r="1029" spans="2:5" ht="15">
      <c r="B1029" s="207" t="s">
        <v>2808</v>
      </c>
      <c r="C1029" s="209">
        <v>15813699.98</v>
      </c>
      <c r="D1029" s="178"/>
      <c r="E1029" s="178"/>
    </row>
    <row r="1030" spans="2:5" ht="15">
      <c r="B1030" s="207" t="s">
        <v>2727</v>
      </c>
      <c r="C1030" s="209">
        <v>1056241425.1500002</v>
      </c>
      <c r="D1030" s="178"/>
      <c r="E1030" s="178"/>
    </row>
    <row r="1031" spans="2:5" ht="15">
      <c r="B1031" s="207" t="s">
        <v>2809</v>
      </c>
      <c r="C1031" s="209">
        <v>532342724.60000008</v>
      </c>
      <c r="D1031" s="178"/>
      <c r="E1031" s="178"/>
    </row>
    <row r="1032" spans="2:5" ht="15">
      <c r="B1032" s="207" t="s">
        <v>2728</v>
      </c>
      <c r="C1032" s="209">
        <v>836655841.44000006</v>
      </c>
      <c r="D1032" s="178"/>
      <c r="E1032" s="178"/>
    </row>
    <row r="1033" spans="2:5" ht="15">
      <c r="B1033" s="207" t="s">
        <v>2810</v>
      </c>
      <c r="C1033" s="209">
        <v>113638038.92999999</v>
      </c>
      <c r="D1033" s="178"/>
      <c r="E1033" s="178"/>
    </row>
    <row r="1034" spans="2:5" ht="15">
      <c r="B1034" s="207" t="s">
        <v>2811</v>
      </c>
      <c r="C1034" s="209">
        <v>427829150.97000003</v>
      </c>
      <c r="D1034" s="178"/>
      <c r="E1034" s="178"/>
    </row>
    <row r="1035" spans="2:5" ht="15">
      <c r="B1035" s="207" t="s">
        <v>2812</v>
      </c>
      <c r="C1035" s="209">
        <v>5547767.5</v>
      </c>
      <c r="D1035" s="178"/>
      <c r="E1035" s="178"/>
    </row>
    <row r="1036" spans="2:5" ht="15">
      <c r="B1036" s="207" t="s">
        <v>2813</v>
      </c>
      <c r="C1036" s="209">
        <v>134893771.20999998</v>
      </c>
      <c r="D1036" s="178"/>
      <c r="E1036" s="178"/>
    </row>
    <row r="1037" spans="2:5" ht="15">
      <c r="B1037" s="207" t="s">
        <v>2729</v>
      </c>
      <c r="C1037" s="209">
        <v>467962988.24000001</v>
      </c>
      <c r="D1037" s="178"/>
      <c r="E1037" s="178"/>
    </row>
    <row r="1038" spans="2:5" ht="15">
      <c r="B1038" s="207" t="s">
        <v>2730</v>
      </c>
      <c r="C1038" s="209">
        <v>466186102.91000003</v>
      </c>
      <c r="D1038" s="178"/>
      <c r="E1038" s="178"/>
    </row>
    <row r="1039" spans="2:5" ht="15">
      <c r="B1039" s="207" t="s">
        <v>2814</v>
      </c>
      <c r="C1039" s="209">
        <v>191827498.73999998</v>
      </c>
      <c r="D1039" s="178"/>
      <c r="E1039" s="178"/>
    </row>
    <row r="1040" spans="2:5" ht="15">
      <c r="B1040" s="207" t="s">
        <v>2815</v>
      </c>
      <c r="C1040" s="209">
        <v>153252860.19</v>
      </c>
      <c r="D1040" s="178"/>
      <c r="E1040" s="178"/>
    </row>
    <row r="1041" spans="2:5" ht="15">
      <c r="B1041" s="207" t="s">
        <v>2731</v>
      </c>
      <c r="C1041" s="209">
        <v>809976435.78999996</v>
      </c>
      <c r="D1041" s="178"/>
      <c r="E1041" s="178"/>
    </row>
    <row r="1042" spans="2:5" ht="15">
      <c r="B1042" s="207" t="s">
        <v>2816</v>
      </c>
      <c r="C1042" s="209">
        <v>99137330.25</v>
      </c>
      <c r="D1042" s="178"/>
      <c r="E1042" s="178"/>
    </row>
    <row r="1043" spans="2:5" ht="15">
      <c r="B1043" s="207" t="s">
        <v>2817</v>
      </c>
      <c r="C1043" s="209">
        <v>419826384.60000002</v>
      </c>
      <c r="D1043" s="178"/>
      <c r="E1043" s="178"/>
    </row>
    <row r="1044" spans="2:5" ht="15">
      <c r="B1044" s="207" t="s">
        <v>2818</v>
      </c>
      <c r="C1044" s="209">
        <v>9254395.9199999999</v>
      </c>
      <c r="D1044" s="178"/>
      <c r="E1044" s="178"/>
    </row>
    <row r="1045" spans="2:5" ht="15">
      <c r="B1045" s="207" t="s">
        <v>2819</v>
      </c>
      <c r="C1045" s="209">
        <v>311517276.19999999</v>
      </c>
      <c r="D1045" s="178"/>
      <c r="E1045" s="178"/>
    </row>
    <row r="1046" spans="2:5" ht="15">
      <c r="B1046" s="207" t="s">
        <v>2820</v>
      </c>
      <c r="C1046" s="209">
        <v>89347593.599999994</v>
      </c>
      <c r="D1046" s="178"/>
      <c r="E1046" s="178"/>
    </row>
    <row r="1047" spans="2:5" ht="15">
      <c r="B1047" s="207" t="s">
        <v>2821</v>
      </c>
      <c r="C1047" s="209">
        <v>101871270.26000001</v>
      </c>
      <c r="D1047" s="178"/>
      <c r="E1047" s="178"/>
    </row>
    <row r="1048" spans="2:5" ht="15">
      <c r="B1048" s="207" t="s">
        <v>2822</v>
      </c>
      <c r="C1048" s="209">
        <v>284034440.39999998</v>
      </c>
      <c r="D1048" s="178"/>
      <c r="E1048" s="178"/>
    </row>
    <row r="1049" spans="2:5" ht="15">
      <c r="B1049" s="207" t="s">
        <v>2823</v>
      </c>
      <c r="C1049" s="209">
        <v>64806906.439999998</v>
      </c>
      <c r="D1049" s="178"/>
      <c r="E1049" s="178"/>
    </row>
    <row r="1050" spans="2:5" ht="15">
      <c r="B1050" s="207" t="s">
        <v>2824</v>
      </c>
      <c r="C1050" s="209">
        <v>22045428.789999999</v>
      </c>
      <c r="D1050" s="178"/>
      <c r="E1050" s="178"/>
    </row>
    <row r="1051" spans="2:5" ht="15">
      <c r="B1051" s="207" t="s">
        <v>2732</v>
      </c>
      <c r="C1051" s="209">
        <v>580997974.91999996</v>
      </c>
      <c r="D1051" s="178"/>
      <c r="E1051" s="178"/>
    </row>
    <row r="1052" spans="2:5" ht="15">
      <c r="B1052" s="207" t="s">
        <v>2825</v>
      </c>
      <c r="C1052" s="209">
        <v>172316712.96000001</v>
      </c>
      <c r="D1052" s="178"/>
      <c r="E1052" s="178"/>
    </row>
    <row r="1053" spans="2:5" ht="15">
      <c r="B1053" s="207" t="s">
        <v>2826</v>
      </c>
      <c r="C1053" s="209">
        <v>330308272.44</v>
      </c>
      <c r="D1053" s="178"/>
      <c r="E1053" s="178"/>
    </row>
    <row r="1054" spans="2:5" ht="15">
      <c r="B1054" s="207" t="s">
        <v>2827</v>
      </c>
      <c r="C1054" s="209">
        <v>17586758.18</v>
      </c>
      <c r="D1054" s="178"/>
      <c r="E1054" s="178"/>
    </row>
    <row r="1055" spans="2:5" ht="15">
      <c r="B1055" s="207" t="s">
        <v>2733</v>
      </c>
      <c r="C1055" s="209">
        <v>86326059.109999999</v>
      </c>
      <c r="D1055" s="178"/>
      <c r="E1055" s="178"/>
    </row>
    <row r="1056" spans="2:5" ht="15">
      <c r="B1056" s="207" t="s">
        <v>2828</v>
      </c>
      <c r="C1056" s="209">
        <v>412741936.52999997</v>
      </c>
      <c r="D1056" s="178"/>
      <c r="E1056" s="178"/>
    </row>
    <row r="1057" spans="2:5" ht="15">
      <c r="B1057" s="207" t="s">
        <v>2829</v>
      </c>
      <c r="C1057" s="209">
        <v>107415617.40000001</v>
      </c>
      <c r="D1057" s="178"/>
      <c r="E1057" s="178"/>
    </row>
    <row r="1058" spans="2:5" ht="15">
      <c r="B1058" s="207" t="s">
        <v>2734</v>
      </c>
      <c r="C1058" s="209">
        <v>144984385.84999999</v>
      </c>
      <c r="D1058" s="178"/>
      <c r="E1058" s="178"/>
    </row>
    <row r="1059" spans="2:5" ht="15">
      <c r="B1059" s="207" t="s">
        <v>2735</v>
      </c>
      <c r="C1059" s="209">
        <v>487148123.28000003</v>
      </c>
      <c r="D1059" s="178"/>
      <c r="E1059" s="178"/>
    </row>
    <row r="1060" spans="2:5" ht="15">
      <c r="B1060" s="207" t="s">
        <v>2830</v>
      </c>
      <c r="C1060" s="209">
        <v>44304785.5</v>
      </c>
      <c r="D1060" s="178"/>
      <c r="E1060" s="178"/>
    </row>
    <row r="1061" spans="2:5" ht="15">
      <c r="B1061" s="207" t="s">
        <v>2736</v>
      </c>
      <c r="C1061" s="209">
        <v>512398955.19</v>
      </c>
      <c r="D1061" s="178"/>
      <c r="E1061" s="178"/>
    </row>
    <row r="1062" spans="2:5" ht="15">
      <c r="B1062" s="207" t="s">
        <v>2831</v>
      </c>
      <c r="C1062" s="209">
        <v>7143720.0800000001</v>
      </c>
      <c r="D1062" s="178"/>
      <c r="E1062" s="178"/>
    </row>
    <row r="1063" spans="2:5" ht="15">
      <c r="B1063" s="207" t="s">
        <v>2832</v>
      </c>
      <c r="C1063" s="209">
        <v>524511290.56</v>
      </c>
      <c r="D1063" s="178"/>
      <c r="E1063" s="178"/>
    </row>
    <row r="1064" spans="2:5" ht="15">
      <c r="B1064" s="207" t="s">
        <v>2833</v>
      </c>
      <c r="C1064" s="209">
        <v>1471350</v>
      </c>
      <c r="D1064" s="178"/>
      <c r="E1064" s="178"/>
    </row>
    <row r="1065" spans="2:5" ht="15">
      <c r="B1065" s="207" t="s">
        <v>2737</v>
      </c>
      <c r="C1065" s="209">
        <v>214392649.09999999</v>
      </c>
      <c r="D1065" s="178"/>
      <c r="E1065" s="178"/>
    </row>
    <row r="1066" spans="2:5" ht="15">
      <c r="B1066" s="207" t="s">
        <v>2834</v>
      </c>
      <c r="C1066" s="209">
        <v>301890002.17000002</v>
      </c>
      <c r="D1066" s="178"/>
      <c r="E1066" s="178"/>
    </row>
    <row r="1067" spans="2:5" ht="15">
      <c r="B1067" s="207" t="s">
        <v>2738</v>
      </c>
      <c r="C1067" s="209">
        <v>803254791.27999997</v>
      </c>
      <c r="D1067" s="178"/>
      <c r="E1067" s="178"/>
    </row>
    <row r="1068" spans="2:5" ht="15">
      <c r="B1068" s="207" t="s">
        <v>2835</v>
      </c>
      <c r="C1068" s="209">
        <v>53492175.259999998</v>
      </c>
      <c r="D1068" s="178"/>
      <c r="E1068" s="178"/>
    </row>
    <row r="1069" spans="2:5" ht="15">
      <c r="B1069" s="207" t="s">
        <v>2836</v>
      </c>
      <c r="C1069" s="209">
        <v>498901858.98000002</v>
      </c>
      <c r="D1069" s="178"/>
      <c r="E1069" s="178"/>
    </row>
    <row r="1070" spans="2:5" ht="15">
      <c r="B1070" s="207" t="s">
        <v>2837</v>
      </c>
      <c r="C1070" s="209">
        <v>26687175.099999998</v>
      </c>
      <c r="D1070" s="178"/>
      <c r="E1070" s="178"/>
    </row>
    <row r="1071" spans="2:5" ht="15">
      <c r="B1071" s="207" t="s">
        <v>2739</v>
      </c>
      <c r="C1071" s="209">
        <v>1393186053.6300001</v>
      </c>
      <c r="D1071" s="178"/>
      <c r="E1071" s="178"/>
    </row>
    <row r="1072" spans="2:5" ht="15">
      <c r="B1072" s="207" t="s">
        <v>2838</v>
      </c>
      <c r="C1072" s="209">
        <v>2505937.5</v>
      </c>
      <c r="D1072" s="178"/>
      <c r="E1072" s="178"/>
    </row>
    <row r="1073" spans="2:5" ht="15">
      <c r="B1073" s="207" t="s">
        <v>2839</v>
      </c>
      <c r="C1073" s="209">
        <v>520969672.25999999</v>
      </c>
      <c r="D1073" s="178"/>
      <c r="E1073" s="178"/>
    </row>
    <row r="1074" spans="2:5" ht="15">
      <c r="B1074" s="207" t="s">
        <v>2840</v>
      </c>
      <c r="C1074" s="209">
        <v>75937668.439999998</v>
      </c>
      <c r="D1074" s="178"/>
      <c r="E1074" s="178"/>
    </row>
    <row r="1075" spans="2:5" ht="15">
      <c r="B1075" s="207" t="s">
        <v>2841</v>
      </c>
      <c r="C1075" s="209">
        <v>855970787.71000004</v>
      </c>
      <c r="D1075" s="178"/>
      <c r="E1075" s="178"/>
    </row>
    <row r="1076" spans="2:5" ht="15">
      <c r="B1076" s="207" t="s">
        <v>2842</v>
      </c>
      <c r="C1076" s="209">
        <v>16129050.140000001</v>
      </c>
      <c r="D1076" s="178"/>
      <c r="E1076" s="178"/>
    </row>
    <row r="1077" spans="2:5" ht="15">
      <c r="B1077" s="207" t="s">
        <v>2740</v>
      </c>
      <c r="C1077" s="209">
        <v>1113078403.6900001</v>
      </c>
      <c r="D1077" s="178"/>
      <c r="E1077" s="178"/>
    </row>
    <row r="1078" spans="2:5" ht="15">
      <c r="B1078" s="207" t="s">
        <v>2843</v>
      </c>
      <c r="C1078" s="209">
        <v>703399716.63999999</v>
      </c>
      <c r="D1078" s="178"/>
      <c r="E1078" s="178"/>
    </row>
    <row r="1079" spans="2:5" ht="15">
      <c r="B1079" s="207" t="s">
        <v>2844</v>
      </c>
      <c r="C1079" s="209">
        <v>178535140.92000002</v>
      </c>
      <c r="D1079" s="178"/>
      <c r="E1079" s="178"/>
    </row>
    <row r="1080" spans="2:5" ht="15">
      <c r="B1080" s="207" t="s">
        <v>2845</v>
      </c>
      <c r="C1080" s="209">
        <v>99176508</v>
      </c>
      <c r="D1080" s="178"/>
      <c r="E1080" s="178"/>
    </row>
    <row r="1081" spans="2:5" ht="15">
      <c r="B1081" s="207" t="s">
        <v>2741</v>
      </c>
      <c r="C1081" s="209">
        <v>686721396</v>
      </c>
      <c r="D1081" s="178"/>
      <c r="E1081" s="178"/>
    </row>
    <row r="1082" spans="2:5" ht="15">
      <c r="B1082" s="207" t="s">
        <v>2846</v>
      </c>
      <c r="C1082" s="209">
        <v>3077295</v>
      </c>
      <c r="D1082" s="178"/>
      <c r="E1082" s="178"/>
    </row>
    <row r="1083" spans="2:5" ht="15">
      <c r="B1083" s="207" t="s">
        <v>2847</v>
      </c>
      <c r="C1083" s="209">
        <v>3211065</v>
      </c>
      <c r="D1083" s="178"/>
      <c r="E1083" s="178"/>
    </row>
    <row r="1084" spans="2:5" ht="15">
      <c r="B1084" s="207" t="s">
        <v>2848</v>
      </c>
      <c r="C1084" s="209">
        <v>5534010.6799999997</v>
      </c>
      <c r="D1084" s="178"/>
      <c r="E1084" s="178"/>
    </row>
    <row r="1085" spans="2:5" ht="15">
      <c r="B1085" s="207" t="s">
        <v>2849</v>
      </c>
      <c r="C1085" s="209">
        <v>14016499.49</v>
      </c>
      <c r="D1085" s="178"/>
      <c r="E1085" s="178"/>
    </row>
    <row r="1086" spans="2:5" ht="15">
      <c r="B1086" s="207" t="s">
        <v>2850</v>
      </c>
      <c r="C1086" s="209">
        <v>5019040</v>
      </c>
      <c r="D1086" s="178"/>
      <c r="E1086" s="178"/>
    </row>
    <row r="1087" spans="2:5" ht="15">
      <c r="B1087" s="207" t="s">
        <v>2851</v>
      </c>
      <c r="C1087" s="209">
        <v>481050452.43000007</v>
      </c>
      <c r="D1087" s="178"/>
      <c r="E1087" s="178"/>
    </row>
    <row r="1088" spans="2:5" ht="15">
      <c r="B1088" s="207" t="s">
        <v>2742</v>
      </c>
      <c r="C1088" s="209">
        <v>223732136.34</v>
      </c>
      <c r="D1088" s="178"/>
      <c r="E1088" s="178"/>
    </row>
    <row r="1089" spans="2:5" ht="15">
      <c r="B1089" s="207" t="s">
        <v>2852</v>
      </c>
      <c r="C1089" s="209">
        <v>21015443.619999997</v>
      </c>
      <c r="D1089" s="178"/>
      <c r="E1089" s="178"/>
    </row>
    <row r="1090" spans="2:5" ht="15">
      <c r="B1090" s="207" t="s">
        <v>2743</v>
      </c>
      <c r="C1090" s="209">
        <v>306950992.03000003</v>
      </c>
      <c r="D1090" s="178"/>
      <c r="E1090" s="178"/>
    </row>
    <row r="1091" spans="2:5" ht="15">
      <c r="B1091" s="207" t="s">
        <v>2853</v>
      </c>
      <c r="C1091" s="209">
        <v>509898350.14999998</v>
      </c>
      <c r="D1091" s="178"/>
      <c r="E1091" s="178"/>
    </row>
    <row r="1092" spans="2:5" ht="15">
      <c r="B1092" s="207" t="s">
        <v>2854</v>
      </c>
      <c r="C1092" s="209">
        <v>254276791.19</v>
      </c>
      <c r="D1092" s="178"/>
      <c r="E1092" s="178"/>
    </row>
    <row r="1093" spans="2:5" ht="15">
      <c r="B1093" s="207" t="s">
        <v>2855</v>
      </c>
      <c r="C1093" s="209">
        <v>1633738.75</v>
      </c>
      <c r="D1093" s="178"/>
      <c r="E1093" s="178"/>
    </row>
    <row r="1094" spans="2:5" ht="15">
      <c r="B1094" s="207" t="s">
        <v>2856</v>
      </c>
      <c r="C1094" s="209">
        <v>1715571904.3499999</v>
      </c>
      <c r="D1094" s="178"/>
      <c r="E1094" s="178"/>
    </row>
    <row r="1095" spans="2:5" ht="15">
      <c r="B1095" s="207" t="s">
        <v>2857</v>
      </c>
      <c r="C1095" s="209">
        <v>12258015.220000001</v>
      </c>
      <c r="D1095" s="178"/>
      <c r="E1095" s="178"/>
    </row>
    <row r="1096" spans="2:5" ht="15">
      <c r="B1096" s="207" t="s">
        <v>2858</v>
      </c>
      <c r="C1096" s="209">
        <v>595351662.84000003</v>
      </c>
      <c r="D1096" s="178"/>
      <c r="E1096" s="178"/>
    </row>
    <row r="1097" spans="2:5" ht="15">
      <c r="B1097" s="207" t="s">
        <v>2859</v>
      </c>
      <c r="C1097" s="209">
        <v>284726249.35000002</v>
      </c>
      <c r="D1097" s="178"/>
      <c r="E1097" s="178"/>
    </row>
    <row r="1098" spans="2:5" ht="15">
      <c r="B1098" s="207" t="s">
        <v>2860</v>
      </c>
      <c r="C1098" s="209">
        <v>1406064844.45</v>
      </c>
      <c r="D1098" s="178"/>
      <c r="E1098" s="178"/>
    </row>
    <row r="1099" spans="2:5" ht="15">
      <c r="B1099" s="207" t="s">
        <v>2861</v>
      </c>
      <c r="C1099" s="209">
        <v>85706879.900000006</v>
      </c>
      <c r="D1099" s="178"/>
      <c r="E1099" s="178"/>
    </row>
    <row r="1100" spans="2:5" ht="15">
      <c r="B1100" s="207" t="s">
        <v>2862</v>
      </c>
      <c r="C1100" s="209">
        <v>626930675.80000007</v>
      </c>
      <c r="D1100" s="178"/>
      <c r="E1100" s="178"/>
    </row>
    <row r="1101" spans="2:5" ht="15">
      <c r="B1101" s="207" t="s">
        <v>2863</v>
      </c>
      <c r="C1101" s="209">
        <v>834394807.62</v>
      </c>
      <c r="D1101" s="178"/>
      <c r="E1101" s="178"/>
    </row>
    <row r="1102" spans="2:5" ht="15">
      <c r="B1102" s="207" t="s">
        <v>2744</v>
      </c>
      <c r="C1102" s="209">
        <v>2782632822.7800002</v>
      </c>
      <c r="D1102" s="178"/>
      <c r="E1102" s="178"/>
    </row>
    <row r="1103" spans="2:5" ht="15">
      <c r="B1103" s="207" t="s">
        <v>2864</v>
      </c>
      <c r="C1103" s="209">
        <v>18356655.120000001</v>
      </c>
      <c r="D1103" s="178"/>
      <c r="E1103" s="178"/>
    </row>
    <row r="1104" spans="2:5" ht="15">
      <c r="B1104" s="207" t="s">
        <v>2745</v>
      </c>
      <c r="C1104" s="209">
        <v>1155293242.95</v>
      </c>
      <c r="D1104" s="178"/>
      <c r="E1104" s="178"/>
    </row>
    <row r="1105" spans="2:5" ht="15">
      <c r="B1105" s="207" t="s">
        <v>2865</v>
      </c>
      <c r="C1105" s="209">
        <v>65151182.539999999</v>
      </c>
      <c r="D1105" s="178"/>
      <c r="E1105" s="178"/>
    </row>
    <row r="1106" spans="2:5" ht="15">
      <c r="B1106" s="207" t="s">
        <v>2866</v>
      </c>
      <c r="C1106" s="209">
        <v>205158166.44999999</v>
      </c>
      <c r="D1106" s="178"/>
      <c r="E1106" s="178"/>
    </row>
    <row r="1107" spans="2:5" ht="15">
      <c r="B1107" s="207" t="s">
        <v>2867</v>
      </c>
      <c r="C1107" s="209">
        <v>23895673.649999999</v>
      </c>
      <c r="D1107" s="178"/>
      <c r="E1107" s="178"/>
    </row>
    <row r="1108" spans="2:5" ht="15">
      <c r="B1108" s="207" t="s">
        <v>2746</v>
      </c>
      <c r="C1108" s="209">
        <v>2445718396.6199999</v>
      </c>
      <c r="D1108" s="178"/>
      <c r="E1108" s="178"/>
    </row>
    <row r="1109" spans="2:5" ht="15">
      <c r="B1109" s="207" t="s">
        <v>2747</v>
      </c>
      <c r="C1109" s="209">
        <v>68563844.030000001</v>
      </c>
      <c r="D1109" s="178"/>
      <c r="E1109" s="178"/>
    </row>
    <row r="1110" spans="2:5" ht="15">
      <c r="B1110" s="207" t="s">
        <v>2748</v>
      </c>
      <c r="C1110" s="209">
        <v>639697199.14999986</v>
      </c>
      <c r="D1110" s="178"/>
      <c r="E1110" s="178"/>
    </row>
    <row r="1111" spans="2:5" ht="15">
      <c r="B1111" s="207" t="s">
        <v>2868</v>
      </c>
      <c r="C1111" s="209">
        <v>32223374.190000001</v>
      </c>
      <c r="D1111" s="178"/>
      <c r="E1111" s="178"/>
    </row>
    <row r="1112" spans="2:5" ht="15">
      <c r="B1112" s="207" t="s">
        <v>2749</v>
      </c>
      <c r="C1112" s="209">
        <v>853595516.51999998</v>
      </c>
      <c r="D1112" s="178"/>
      <c r="E1112" s="178"/>
    </row>
    <row r="1113" spans="2:5" ht="15">
      <c r="B1113" s="207" t="s">
        <v>2869</v>
      </c>
      <c r="C1113" s="209">
        <v>84893801.25999999</v>
      </c>
      <c r="D1113" s="178"/>
      <c r="E1113" s="178"/>
    </row>
    <row r="1114" spans="2:5" ht="15">
      <c r="B1114" s="207" t="s">
        <v>2870</v>
      </c>
      <c r="C1114" s="209">
        <v>870562.5</v>
      </c>
      <c r="D1114" s="178"/>
      <c r="E1114" s="178"/>
    </row>
    <row r="1115" spans="2:5" ht="15">
      <c r="B1115" s="207" t="s">
        <v>2871</v>
      </c>
      <c r="C1115" s="209">
        <v>558414354.38</v>
      </c>
      <c r="D1115" s="178"/>
      <c r="E1115" s="178"/>
    </row>
    <row r="1116" spans="2:5" ht="15">
      <c r="B1116" s="207" t="s">
        <v>2872</v>
      </c>
      <c r="C1116" s="209">
        <v>338211862.48000002</v>
      </c>
      <c r="D1116" s="178"/>
      <c r="E1116" s="178"/>
    </row>
    <row r="1117" spans="2:5" ht="15">
      <c r="B1117" s="207" t="s">
        <v>2873</v>
      </c>
      <c r="C1117" s="209">
        <v>904129355.40999997</v>
      </c>
      <c r="D1117" s="178"/>
      <c r="E1117" s="178"/>
    </row>
    <row r="1118" spans="2:5" ht="15">
      <c r="B1118" s="207" t="s">
        <v>2874</v>
      </c>
      <c r="C1118" s="209">
        <v>24635932.5</v>
      </c>
      <c r="D1118" s="178"/>
      <c r="E1118" s="178"/>
    </row>
    <row r="1119" spans="2:5" ht="15">
      <c r="B1119" s="207" t="s">
        <v>2750</v>
      </c>
      <c r="C1119" s="209">
        <v>381695002.73000002</v>
      </c>
      <c r="D1119" s="178"/>
      <c r="E1119" s="178"/>
    </row>
    <row r="1120" spans="2:5" ht="15">
      <c r="B1120" s="207" t="s">
        <v>2875</v>
      </c>
      <c r="C1120" s="209">
        <v>338706554.96999997</v>
      </c>
      <c r="D1120" s="178"/>
      <c r="E1120" s="178"/>
    </row>
    <row r="1121" spans="2:5" ht="15">
      <c r="B1121" s="207" t="s">
        <v>2876</v>
      </c>
      <c r="C1121" s="209">
        <v>149354989</v>
      </c>
      <c r="D1121" s="178"/>
      <c r="E1121" s="178"/>
    </row>
    <row r="1122" spans="2:5" ht="15">
      <c r="B1122" s="207" t="s">
        <v>2751</v>
      </c>
      <c r="C1122" s="209">
        <v>267198640.56</v>
      </c>
      <c r="D1122" s="178"/>
      <c r="E1122" s="178"/>
    </row>
    <row r="1123" spans="2:5" ht="15">
      <c r="B1123" s="207" t="s">
        <v>2877</v>
      </c>
      <c r="C1123" s="209">
        <v>544775</v>
      </c>
      <c r="D1123" s="178"/>
      <c r="E1123" s="178"/>
    </row>
    <row r="1124" spans="2:5" ht="15">
      <c r="B1124" s="207" t="s">
        <v>2878</v>
      </c>
      <c r="C1124" s="209">
        <v>444165217.25</v>
      </c>
      <c r="D1124" s="178"/>
      <c r="E1124" s="178"/>
    </row>
    <row r="1125" spans="2:5" ht="15">
      <c r="B1125" s="207" t="s">
        <v>2879</v>
      </c>
      <c r="C1125" s="209">
        <v>24865035</v>
      </c>
      <c r="D1125" s="178"/>
      <c r="E1125" s="178"/>
    </row>
    <row r="1126" spans="2:5" ht="15">
      <c r="B1126" s="207" t="s">
        <v>2752</v>
      </c>
      <c r="C1126" s="209">
        <v>80343075.560000002</v>
      </c>
      <c r="D1126" s="178"/>
      <c r="E1126" s="178"/>
    </row>
    <row r="1127" spans="2:5" ht="15">
      <c r="B1127" s="207" t="s">
        <v>2880</v>
      </c>
      <c r="C1127" s="209">
        <v>170361385.88</v>
      </c>
      <c r="D1127" s="178"/>
      <c r="E1127" s="178"/>
    </row>
    <row r="1128" spans="2:5" ht="15">
      <c r="B1128" s="207" t="s">
        <v>2753</v>
      </c>
      <c r="C1128" s="209">
        <v>1080419746.29</v>
      </c>
      <c r="D1128" s="178"/>
      <c r="E1128" s="178"/>
    </row>
    <row r="1129" spans="2:5" ht="15">
      <c r="B1129" s="207" t="s">
        <v>2881</v>
      </c>
      <c r="C1129" s="209">
        <v>146717371.44999999</v>
      </c>
      <c r="D1129" s="178"/>
      <c r="E1129" s="178"/>
    </row>
    <row r="1130" spans="2:5" ht="15">
      <c r="B1130" s="207" t="s">
        <v>2754</v>
      </c>
      <c r="C1130" s="209">
        <v>747991434.5</v>
      </c>
      <c r="D1130" s="178"/>
      <c r="E1130" s="178"/>
    </row>
    <row r="1131" spans="2:5" ht="15">
      <c r="B1131" s="207" t="s">
        <v>2755</v>
      </c>
      <c r="C1131" s="209">
        <v>2654680304</v>
      </c>
      <c r="D1131" s="178"/>
      <c r="E1131" s="178"/>
    </row>
    <row r="1132" spans="2:5" ht="15">
      <c r="B1132" s="207" t="s">
        <v>2882</v>
      </c>
      <c r="C1132" s="209">
        <v>80984072.569999993</v>
      </c>
      <c r="D1132" s="178"/>
      <c r="E1132" s="178"/>
    </row>
    <row r="1133" spans="2:5" ht="15">
      <c r="B1133" s="207" t="s">
        <v>2756</v>
      </c>
      <c r="C1133" s="209">
        <v>861441547.38000011</v>
      </c>
      <c r="D1133" s="178"/>
      <c r="E1133" s="178"/>
    </row>
    <row r="1134" spans="2:5" ht="15">
      <c r="B1134" s="207" t="s">
        <v>2883</v>
      </c>
      <c r="C1134" s="209">
        <v>42209373.5</v>
      </c>
      <c r="D1134" s="178"/>
      <c r="E1134" s="178"/>
    </row>
    <row r="1135" spans="2:5" ht="15">
      <c r="B1135" s="207" t="s">
        <v>2884</v>
      </c>
      <c r="C1135" s="209">
        <v>711955834.75</v>
      </c>
      <c r="D1135" s="178"/>
      <c r="E1135" s="178"/>
    </row>
    <row r="1136" spans="2:5" ht="15">
      <c r="B1136" s="207" t="s">
        <v>2885</v>
      </c>
      <c r="C1136" s="209">
        <v>39291731.369999997</v>
      </c>
      <c r="D1136" s="178"/>
      <c r="E1136" s="178"/>
    </row>
    <row r="1137" spans="2:5" ht="15">
      <c r="B1137" s="207" t="s">
        <v>2757</v>
      </c>
      <c r="C1137" s="209">
        <v>600527861.92000008</v>
      </c>
      <c r="D1137" s="178"/>
      <c r="E1137" s="178"/>
    </row>
    <row r="1138" spans="2:5" ht="15">
      <c r="B1138" s="207" t="s">
        <v>2886</v>
      </c>
      <c r="C1138" s="209">
        <v>125072740.59999999</v>
      </c>
      <c r="D1138" s="178"/>
      <c r="E1138" s="178"/>
    </row>
    <row r="1139" spans="2:5" ht="15">
      <c r="B1139" s="207" t="s">
        <v>2758</v>
      </c>
      <c r="C1139" s="209">
        <v>1242653483.7999997</v>
      </c>
      <c r="D1139" s="178"/>
      <c r="E1139" s="178"/>
    </row>
    <row r="1140" spans="2:5" ht="15">
      <c r="B1140" s="207" t="s">
        <v>2887</v>
      </c>
      <c r="C1140" s="209">
        <v>119219756.5</v>
      </c>
      <c r="D1140" s="178"/>
      <c r="E1140" s="178"/>
    </row>
    <row r="1141" spans="2:5" ht="15">
      <c r="B1141" s="207" t="s">
        <v>2888</v>
      </c>
      <c r="C1141" s="209">
        <v>12696174.800000001</v>
      </c>
      <c r="D1141" s="178"/>
      <c r="E1141" s="178"/>
    </row>
    <row r="1142" spans="2:5" ht="15">
      <c r="B1142" s="207" t="s">
        <v>2889</v>
      </c>
      <c r="C1142" s="209">
        <v>252867756.44999999</v>
      </c>
      <c r="D1142" s="178"/>
      <c r="E1142" s="178"/>
    </row>
    <row r="1143" spans="2:5" ht="15">
      <c r="B1143" s="207" t="s">
        <v>2759</v>
      </c>
      <c r="C1143" s="209">
        <v>140473976.40000001</v>
      </c>
      <c r="D1143" s="178"/>
      <c r="E1143" s="178"/>
    </row>
    <row r="1144" spans="2:5" ht="15">
      <c r="B1144" s="207" t="s">
        <v>2890</v>
      </c>
      <c r="C1144" s="209">
        <v>105717450.38</v>
      </c>
      <c r="D1144" s="178"/>
      <c r="E1144" s="178"/>
    </row>
    <row r="1145" spans="2:5" ht="15">
      <c r="B1145" s="207" t="s">
        <v>2891</v>
      </c>
      <c r="C1145" s="209">
        <v>538299044.79999995</v>
      </c>
      <c r="D1145" s="178"/>
      <c r="E1145" s="178"/>
    </row>
    <row r="1146" spans="2:5" ht="15">
      <c r="B1146" s="207" t="s">
        <v>2892</v>
      </c>
      <c r="C1146" s="209">
        <v>24335865.149999999</v>
      </c>
      <c r="D1146" s="178"/>
      <c r="E1146" s="178"/>
    </row>
    <row r="1147" spans="2:5" ht="15">
      <c r="B1147" s="207" t="s">
        <v>2760</v>
      </c>
      <c r="C1147" s="209">
        <v>780351179.99000001</v>
      </c>
      <c r="D1147" s="178"/>
      <c r="E1147" s="178"/>
    </row>
    <row r="1148" spans="2:5" ht="15">
      <c r="B1148" s="207" t="s">
        <v>2893</v>
      </c>
      <c r="C1148" s="209">
        <v>1100205</v>
      </c>
      <c r="D1148" s="178"/>
      <c r="E1148" s="178"/>
    </row>
    <row r="1149" spans="2:5" ht="15">
      <c r="B1149" s="207" t="s">
        <v>2894</v>
      </c>
      <c r="C1149" s="209">
        <v>1071368376.1999999</v>
      </c>
      <c r="D1149" s="178"/>
      <c r="E1149" s="178"/>
    </row>
    <row r="1150" spans="2:5" ht="15">
      <c r="B1150" s="207" t="s">
        <v>2895</v>
      </c>
      <c r="C1150" s="209">
        <v>53331220.279999994</v>
      </c>
      <c r="D1150" s="178"/>
      <c r="E1150" s="178"/>
    </row>
    <row r="1151" spans="2:5" ht="15">
      <c r="B1151" s="207" t="s">
        <v>2761</v>
      </c>
      <c r="C1151" s="209">
        <v>215675419.81999999</v>
      </c>
      <c r="D1151" s="178"/>
      <c r="E1151" s="178"/>
    </row>
    <row r="1152" spans="2:5" ht="15">
      <c r="B1152" s="207" t="s">
        <v>2896</v>
      </c>
      <c r="C1152" s="209">
        <v>18392214.75</v>
      </c>
      <c r="D1152" s="178"/>
      <c r="E1152" s="178"/>
    </row>
    <row r="1153" spans="2:5" ht="15">
      <c r="B1153" s="207" t="s">
        <v>2762</v>
      </c>
      <c r="C1153" s="209">
        <v>515139906.94000006</v>
      </c>
      <c r="D1153" s="178"/>
      <c r="E1153" s="178"/>
    </row>
    <row r="1154" spans="2:5" ht="15">
      <c r="B1154" s="207" t="s">
        <v>2897</v>
      </c>
      <c r="C1154" s="209">
        <v>131393998.40000001</v>
      </c>
      <c r="D1154" s="178"/>
      <c r="E1154" s="178"/>
    </row>
    <row r="1155" spans="2:5" ht="15">
      <c r="B1155" s="207" t="s">
        <v>2763</v>
      </c>
      <c r="C1155" s="209">
        <v>211375421.59999999</v>
      </c>
      <c r="D1155" s="178"/>
      <c r="E1155" s="178"/>
    </row>
    <row r="1156" spans="2:5" ht="15">
      <c r="B1156" s="207" t="s">
        <v>2898</v>
      </c>
      <c r="C1156" s="209">
        <v>5585615.21</v>
      </c>
      <c r="D1156" s="178"/>
      <c r="E1156" s="178"/>
    </row>
    <row r="1157" spans="2:5" ht="15">
      <c r="B1157" s="207" t="s">
        <v>2764</v>
      </c>
      <c r="C1157" s="209">
        <v>237012688.15000001</v>
      </c>
      <c r="D1157" s="178"/>
      <c r="E1157" s="178"/>
    </row>
    <row r="1158" spans="2:5" ht="15">
      <c r="B1158" s="207" t="s">
        <v>2899</v>
      </c>
      <c r="C1158" s="209">
        <v>71315519.890000001</v>
      </c>
      <c r="D1158" s="178"/>
      <c r="E1158" s="178"/>
    </row>
    <row r="1159" spans="2:5" ht="15">
      <c r="B1159" s="207" t="s">
        <v>2900</v>
      </c>
      <c r="C1159" s="209">
        <v>175576904.59999999</v>
      </c>
      <c r="D1159" s="178"/>
      <c r="E1159" s="178"/>
    </row>
    <row r="1160" spans="2:5" ht="15">
      <c r="B1160" s="207" t="s">
        <v>2765</v>
      </c>
      <c r="C1160" s="209">
        <v>171392253.30000001</v>
      </c>
      <c r="D1160" s="178"/>
      <c r="E1160" s="178"/>
    </row>
    <row r="1161" spans="2:5" ht="15">
      <c r="B1161" s="207" t="s">
        <v>2766</v>
      </c>
      <c r="C1161" s="209">
        <v>657303131.79999995</v>
      </c>
      <c r="D1161" s="178"/>
      <c r="E1161" s="178"/>
    </row>
    <row r="1162" spans="2:5" ht="15">
      <c r="B1162" s="207" t="s">
        <v>2901</v>
      </c>
      <c r="C1162" s="209">
        <v>30126311.510000002</v>
      </c>
      <c r="D1162" s="178"/>
      <c r="E1162" s="178"/>
    </row>
    <row r="1163" spans="2:5" ht="15">
      <c r="B1163" s="207" t="s">
        <v>2767</v>
      </c>
      <c r="C1163" s="209">
        <v>700648179.50999999</v>
      </c>
      <c r="D1163" s="178"/>
      <c r="E1163" s="178"/>
    </row>
    <row r="1164" spans="2:5" ht="15">
      <c r="B1164" s="207" t="s">
        <v>2902</v>
      </c>
      <c r="C1164" s="209">
        <v>119052378.34999999</v>
      </c>
      <c r="D1164" s="178"/>
      <c r="E1164" s="178"/>
    </row>
    <row r="1165" spans="2:5" ht="15">
      <c r="B1165" s="207" t="s">
        <v>2903</v>
      </c>
      <c r="C1165" s="209">
        <v>317378425.99000001</v>
      </c>
      <c r="D1165" s="178"/>
      <c r="E1165" s="178"/>
    </row>
    <row r="1166" spans="2:5" ht="15">
      <c r="B1166" s="207" t="s">
        <v>2904</v>
      </c>
      <c r="C1166" s="209">
        <v>23535785</v>
      </c>
      <c r="D1166" s="178"/>
      <c r="E1166" s="178"/>
    </row>
    <row r="1167" spans="2:5" ht="15">
      <c r="B1167" s="207" t="s">
        <v>2905</v>
      </c>
      <c r="C1167" s="209">
        <v>24295277.829999998</v>
      </c>
      <c r="D1167" s="178"/>
      <c r="E1167" s="178"/>
    </row>
    <row r="1168" spans="2:5" ht="15">
      <c r="B1168" s="207" t="s">
        <v>2768</v>
      </c>
      <c r="C1168" s="209">
        <v>297586855.20000005</v>
      </c>
      <c r="D1168" s="178"/>
      <c r="E1168" s="178"/>
    </row>
    <row r="1169" spans="2:5" ht="15">
      <c r="B1169" s="207" t="s">
        <v>2906</v>
      </c>
      <c r="C1169" s="209">
        <v>12191569.92</v>
      </c>
      <c r="D1169" s="178"/>
      <c r="E1169" s="178"/>
    </row>
    <row r="1170" spans="2:5" ht="15">
      <c r="B1170" s="207" t="s">
        <v>2907</v>
      </c>
      <c r="C1170" s="209">
        <v>322753968.48000002</v>
      </c>
      <c r="D1170" s="178"/>
      <c r="E1170" s="178"/>
    </row>
    <row r="1171" spans="2:5" ht="15">
      <c r="B1171" s="207" t="s">
        <v>2769</v>
      </c>
      <c r="C1171" s="209">
        <v>575310782.49000001</v>
      </c>
      <c r="D1171" s="178"/>
      <c r="E1171" s="178"/>
    </row>
    <row r="1172" spans="2:5" ht="15">
      <c r="B1172" s="207" t="s">
        <v>2770</v>
      </c>
      <c r="C1172" s="209">
        <v>189300260.49000001</v>
      </c>
      <c r="D1172" s="178"/>
      <c r="E1172" s="178"/>
    </row>
    <row r="1173" spans="2:5" ht="15">
      <c r="B1173" s="207" t="s">
        <v>2771</v>
      </c>
      <c r="C1173" s="209">
        <v>528990974.14000005</v>
      </c>
      <c r="D1173" s="178"/>
      <c r="E1173" s="178"/>
    </row>
    <row r="1174" spans="2:5" ht="15">
      <c r="B1174" s="207" t="s">
        <v>2908</v>
      </c>
      <c r="C1174" s="209">
        <v>579959635.04999995</v>
      </c>
      <c r="D1174" s="178"/>
      <c r="E1174" s="178"/>
    </row>
    <row r="1175" spans="2:5" ht="15">
      <c r="B1175" s="207" t="s">
        <v>2909</v>
      </c>
      <c r="C1175" s="209">
        <v>51517937.880000003</v>
      </c>
      <c r="D1175" s="178"/>
      <c r="E1175" s="178"/>
    </row>
    <row r="1176" spans="2:5" ht="15">
      <c r="B1176" s="207" t="s">
        <v>2772</v>
      </c>
      <c r="C1176" s="209">
        <v>1015501540.8099999</v>
      </c>
      <c r="D1176" s="178"/>
      <c r="E1176" s="178"/>
    </row>
    <row r="1177" spans="2:5" ht="15">
      <c r="B1177" s="207" t="s">
        <v>2910</v>
      </c>
      <c r="C1177" s="209">
        <v>18850468.800000001</v>
      </c>
      <c r="D1177" s="178"/>
      <c r="E1177" s="178"/>
    </row>
    <row r="1178" spans="2:5" ht="15">
      <c r="B1178" s="207" t="s">
        <v>2911</v>
      </c>
      <c r="C1178" s="209">
        <v>275441501.93000001</v>
      </c>
      <c r="D1178" s="178"/>
      <c r="E1178" s="178"/>
    </row>
    <row r="1179" spans="2:5" ht="15">
      <c r="B1179" s="207" t="s">
        <v>2912</v>
      </c>
      <c r="C1179" s="209">
        <v>734576922.22000003</v>
      </c>
      <c r="D1179" s="178"/>
      <c r="E1179" s="178"/>
    </row>
    <row r="1180" spans="2:5" ht="15">
      <c r="B1180" s="207" t="s">
        <v>2913</v>
      </c>
      <c r="C1180" s="209">
        <v>99004193.840000004</v>
      </c>
      <c r="D1180" s="178"/>
      <c r="E1180" s="178"/>
    </row>
    <row r="1181" spans="2:5" ht="15">
      <c r="B1181" s="207" t="s">
        <v>2773</v>
      </c>
      <c r="C1181" s="209">
        <v>67444684.230000004</v>
      </c>
      <c r="D1181" s="178"/>
      <c r="E1181" s="178"/>
    </row>
    <row r="1182" spans="2:5" ht="15">
      <c r="B1182" s="207" t="s">
        <v>2914</v>
      </c>
      <c r="C1182" s="209">
        <v>92168594.879999995</v>
      </c>
      <c r="D1182" s="178"/>
      <c r="E1182" s="178"/>
    </row>
    <row r="1183" spans="2:5" ht="15">
      <c r="B1183" s="207" t="s">
        <v>2915</v>
      </c>
      <c r="C1183" s="209">
        <v>314963428.01000005</v>
      </c>
      <c r="D1183" s="178"/>
      <c r="E1183" s="178"/>
    </row>
    <row r="1184" spans="2:5" ht="15">
      <c r="B1184" s="207" t="s">
        <v>2916</v>
      </c>
      <c r="C1184" s="209">
        <v>598845865.14999998</v>
      </c>
      <c r="D1184" s="178"/>
      <c r="E1184" s="178"/>
    </row>
    <row r="1185" spans="2:5" ht="15">
      <c r="B1185" s="207" t="s">
        <v>2774</v>
      </c>
      <c r="C1185" s="209">
        <v>196636316.75999999</v>
      </c>
      <c r="D1185" s="178"/>
      <c r="E1185" s="178"/>
    </row>
    <row r="1186" spans="2:5" ht="15">
      <c r="B1186" s="207" t="s">
        <v>2917</v>
      </c>
      <c r="C1186" s="209">
        <v>135615569.34</v>
      </c>
      <c r="D1186" s="178"/>
      <c r="E1186" s="178"/>
    </row>
    <row r="1187" spans="2:5" ht="15">
      <c r="B1187" s="207" t="s">
        <v>2918</v>
      </c>
      <c r="C1187" s="209">
        <v>180538383.07999998</v>
      </c>
      <c r="D1187" s="178"/>
      <c r="E1187" s="178"/>
    </row>
    <row r="1188" spans="2:5" ht="15">
      <c r="B1188" s="207" t="s">
        <v>2775</v>
      </c>
      <c r="C1188" s="209">
        <v>49409255.099999994</v>
      </c>
      <c r="D1188" s="178"/>
      <c r="E1188" s="178"/>
    </row>
    <row r="1189" spans="2:5" ht="15">
      <c r="B1189" s="207" t="s">
        <v>2919</v>
      </c>
      <c r="C1189" s="209">
        <v>82766587.520000011</v>
      </c>
      <c r="D1189" s="178"/>
      <c r="E1189" s="178"/>
    </row>
    <row r="1190" spans="2:5" ht="15">
      <c r="B1190" s="207" t="s">
        <v>2920</v>
      </c>
      <c r="C1190" s="209">
        <v>605213384.74000001</v>
      </c>
      <c r="D1190" s="178"/>
      <c r="E1190" s="178"/>
    </row>
    <row r="1191" spans="2:5" ht="15">
      <c r="B1191" s="207" t="s">
        <v>2921</v>
      </c>
      <c r="C1191" s="209">
        <v>7187196.7999999998</v>
      </c>
      <c r="D1191" s="178"/>
      <c r="E1191" s="178"/>
    </row>
    <row r="1192" spans="2:5" ht="15">
      <c r="B1192" s="207" t="s">
        <v>2922</v>
      </c>
      <c r="C1192" s="209">
        <v>402311873.60000002</v>
      </c>
      <c r="D1192" s="178"/>
      <c r="E1192" s="178"/>
    </row>
    <row r="1193" spans="2:5" ht="15">
      <c r="B1193" s="207" t="s">
        <v>2923</v>
      </c>
      <c r="C1193" s="209">
        <v>697425985.75</v>
      </c>
      <c r="D1193" s="178"/>
      <c r="E1193" s="178"/>
    </row>
    <row r="1194" spans="2:5" ht="15">
      <c r="B1194" s="207" t="s">
        <v>2924</v>
      </c>
      <c r="C1194" s="209">
        <v>12945998.289999999</v>
      </c>
      <c r="D1194" s="178"/>
      <c r="E1194" s="178"/>
    </row>
    <row r="1195" spans="2:5" ht="15">
      <c r="B1195" s="207" t="s">
        <v>2776</v>
      </c>
      <c r="C1195" s="209">
        <v>254853347.06</v>
      </c>
      <c r="D1195" s="178"/>
      <c r="E1195" s="178"/>
    </row>
    <row r="1196" spans="2:5" ht="15">
      <c r="B1196" s="207" t="s">
        <v>2925</v>
      </c>
      <c r="C1196" s="209">
        <v>731425</v>
      </c>
      <c r="D1196" s="178"/>
      <c r="E1196" s="178"/>
    </row>
    <row r="1197" spans="2:5" ht="15">
      <c r="B1197" s="207" t="s">
        <v>2926</v>
      </c>
      <c r="C1197" s="209">
        <v>32402978.18</v>
      </c>
      <c r="D1197" s="178"/>
      <c r="E1197" s="178"/>
    </row>
    <row r="1198" spans="2:5" ht="15">
      <c r="B1198" s="207" t="s">
        <v>2777</v>
      </c>
      <c r="C1198" s="209">
        <v>105073411.90000001</v>
      </c>
      <c r="D1198" s="178"/>
      <c r="E1198" s="178"/>
    </row>
    <row r="1199" spans="2:5" ht="15">
      <c r="B1199" s="207" t="s">
        <v>2927</v>
      </c>
      <c r="C1199" s="209">
        <v>678650354.39999998</v>
      </c>
      <c r="D1199" s="178"/>
      <c r="E1199" s="178"/>
    </row>
    <row r="1200" spans="2:5" ht="15">
      <c r="B1200" s="207" t="s">
        <v>2928</v>
      </c>
      <c r="C1200" s="209">
        <v>5868887.5</v>
      </c>
      <c r="D1200" s="178"/>
      <c r="E1200" s="178"/>
    </row>
    <row r="1201" spans="2:5" ht="15">
      <c r="B1201" s="207" t="s">
        <v>2929</v>
      </c>
      <c r="C1201" s="209">
        <v>2045508854.4100001</v>
      </c>
      <c r="D1201" s="178"/>
      <c r="E1201" s="178"/>
    </row>
    <row r="1202" spans="2:5" ht="15">
      <c r="B1202" s="207" t="s">
        <v>2930</v>
      </c>
      <c r="C1202" s="209">
        <v>3670537.5</v>
      </c>
      <c r="D1202" s="178"/>
      <c r="E1202" s="178"/>
    </row>
    <row r="1203" spans="2:5" ht="15">
      <c r="B1203" s="207" t="s">
        <v>2778</v>
      </c>
      <c r="C1203" s="209">
        <v>54928798.579999998</v>
      </c>
      <c r="D1203" s="178"/>
      <c r="E1203" s="178"/>
    </row>
    <row r="1204" spans="2:5" ht="15">
      <c r="B1204" s="207" t="s">
        <v>2931</v>
      </c>
      <c r="C1204" s="209">
        <v>23833425.050000001</v>
      </c>
      <c r="D1204" s="178"/>
      <c r="E1204" s="178"/>
    </row>
    <row r="1205" spans="2:5" ht="15">
      <c r="B1205" s="207" t="s">
        <v>2779</v>
      </c>
      <c r="C1205" s="209">
        <v>170591798.05000001</v>
      </c>
      <c r="D1205" s="178"/>
      <c r="E1205" s="178"/>
    </row>
    <row r="1206" spans="2:5" ht="15">
      <c r="B1206" s="207" t="s">
        <v>2932</v>
      </c>
      <c r="C1206" s="209">
        <v>643594386.29000008</v>
      </c>
      <c r="D1206" s="178"/>
      <c r="E1206" s="178"/>
    </row>
    <row r="1207" spans="2:5" ht="15">
      <c r="B1207" s="207" t="s">
        <v>2933</v>
      </c>
      <c r="C1207" s="209">
        <v>833793028.35000002</v>
      </c>
      <c r="D1207" s="178"/>
      <c r="E1207" s="178"/>
    </row>
    <row r="1208" spans="2:5" ht="15">
      <c r="B1208" s="207" t="s">
        <v>2934</v>
      </c>
      <c r="C1208" s="209">
        <v>1398082933.3499999</v>
      </c>
      <c r="D1208" s="178"/>
      <c r="E1208" s="178"/>
    </row>
    <row r="1209" spans="2:5" ht="15">
      <c r="B1209" s="207" t="s">
        <v>2780</v>
      </c>
      <c r="C1209" s="209">
        <v>497000883.55999994</v>
      </c>
      <c r="D1209" s="178"/>
      <c r="E1209" s="178"/>
    </row>
    <row r="1210" spans="2:5" ht="15">
      <c r="B1210" s="207" t="s">
        <v>2935</v>
      </c>
      <c r="C1210" s="209">
        <v>10065550.029999999</v>
      </c>
      <c r="D1210" s="178"/>
      <c r="E1210" s="178"/>
    </row>
    <row r="1211" spans="2:5" ht="15">
      <c r="B1211" s="207" t="s">
        <v>2936</v>
      </c>
      <c r="C1211" s="209">
        <v>607431484.18999994</v>
      </c>
      <c r="D1211" s="178"/>
      <c r="E1211" s="178"/>
    </row>
    <row r="1212" spans="2:5" ht="15">
      <c r="B1212" s="207" t="s">
        <v>2937</v>
      </c>
      <c r="C1212" s="209">
        <v>49290393.079999998</v>
      </c>
      <c r="D1212" s="178"/>
      <c r="E1212" s="178"/>
    </row>
    <row r="1213" spans="2:5" ht="15">
      <c r="B1213" s="207" t="s">
        <v>2938</v>
      </c>
      <c r="C1213" s="209">
        <v>455133021</v>
      </c>
      <c r="D1213" s="178"/>
      <c r="E1213" s="178"/>
    </row>
    <row r="1214" spans="2:5" ht="15">
      <c r="B1214" s="207" t="s">
        <v>2939</v>
      </c>
      <c r="C1214" s="209">
        <v>73255761</v>
      </c>
      <c r="D1214" s="178"/>
      <c r="E1214" s="178"/>
    </row>
    <row r="1215" spans="2:5" ht="15">
      <c r="B1215" s="207" t="s">
        <v>2940</v>
      </c>
      <c r="C1215" s="209">
        <v>340045764.72000003</v>
      </c>
      <c r="D1215" s="178"/>
      <c r="E1215" s="178"/>
    </row>
    <row r="1216" spans="2:5" ht="15">
      <c r="B1216" s="207" t="s">
        <v>2781</v>
      </c>
      <c r="C1216" s="209">
        <v>1236582650.73</v>
      </c>
      <c r="D1216" s="178"/>
      <c r="E1216" s="178"/>
    </row>
    <row r="1217" spans="2:5" ht="15">
      <c r="B1217" s="207" t="s">
        <v>2941</v>
      </c>
      <c r="C1217" s="209">
        <v>164620573.80000001</v>
      </c>
      <c r="D1217" s="178"/>
      <c r="E1217" s="178"/>
    </row>
    <row r="1218" spans="2:5" ht="15">
      <c r="B1218" s="207" t="s">
        <v>2942</v>
      </c>
      <c r="C1218" s="209">
        <v>131413747.3</v>
      </c>
      <c r="D1218" s="178"/>
      <c r="E1218" s="178"/>
    </row>
    <row r="1219" spans="2:5" ht="15">
      <c r="B1219" s="207" t="s">
        <v>2782</v>
      </c>
      <c r="C1219" s="209">
        <v>233161853.80000001</v>
      </c>
      <c r="D1219" s="178"/>
      <c r="E1219" s="178"/>
    </row>
    <row r="1220" spans="2:5" ht="15">
      <c r="B1220" s="207" t="s">
        <v>2943</v>
      </c>
      <c r="C1220" s="209">
        <v>3644100</v>
      </c>
      <c r="D1220" s="178"/>
      <c r="E1220" s="178"/>
    </row>
    <row r="1221" spans="2:5" ht="15">
      <c r="B1221" s="207" t="s">
        <v>2944</v>
      </c>
      <c r="C1221" s="209">
        <v>507328155.88</v>
      </c>
      <c r="D1221" s="178"/>
      <c r="E1221" s="178"/>
    </row>
    <row r="1222" spans="2:5" ht="15">
      <c r="B1222" s="207" t="s">
        <v>2945</v>
      </c>
      <c r="C1222" s="209">
        <v>13736823.82</v>
      </c>
      <c r="D1222" s="178"/>
      <c r="E1222" s="178"/>
    </row>
    <row r="1223" spans="2:5" ht="15">
      <c r="B1223" s="207" t="s">
        <v>2783</v>
      </c>
      <c r="C1223" s="209">
        <v>1373731742.4300001</v>
      </c>
      <c r="D1223" s="178"/>
      <c r="E1223" s="178"/>
    </row>
    <row r="1224" spans="2:5" ht="15">
      <c r="B1224" s="207" t="s">
        <v>2946</v>
      </c>
      <c r="C1224" s="209">
        <v>359494720.17000002</v>
      </c>
      <c r="D1224" s="178"/>
      <c r="E1224" s="178"/>
    </row>
    <row r="1225" spans="2:5" ht="15">
      <c r="B1225" s="207" t="s">
        <v>2947</v>
      </c>
      <c r="C1225" s="209">
        <v>1211524691.6400001</v>
      </c>
      <c r="D1225" s="178"/>
      <c r="E1225" s="178"/>
    </row>
    <row r="1226" spans="2:5" ht="15">
      <c r="B1226" s="207" t="s">
        <v>2948</v>
      </c>
      <c r="C1226" s="209">
        <v>22234617.940000001</v>
      </c>
      <c r="D1226" s="178"/>
      <c r="E1226" s="178"/>
    </row>
    <row r="1227" spans="2:5" ht="15">
      <c r="B1227" s="207" t="s">
        <v>2784</v>
      </c>
      <c r="C1227" s="209">
        <v>3227366806.6700001</v>
      </c>
      <c r="D1227" s="178"/>
      <c r="E1227" s="178"/>
    </row>
    <row r="1228" spans="2:5" ht="15">
      <c r="B1228" s="207" t="s">
        <v>2949</v>
      </c>
      <c r="C1228" s="209">
        <v>3908827.55</v>
      </c>
      <c r="D1228" s="178"/>
      <c r="E1228" s="178"/>
    </row>
    <row r="1229" spans="2:5" ht="15">
      <c r="B1229" s="207" t="s">
        <v>2950</v>
      </c>
      <c r="C1229" s="209">
        <v>2425371326.4200001</v>
      </c>
      <c r="D1229" s="178"/>
      <c r="E1229" s="178"/>
    </row>
    <row r="1230" spans="2:5" ht="15">
      <c r="B1230" s="207" t="s">
        <v>2951</v>
      </c>
      <c r="C1230" s="209">
        <v>826522953</v>
      </c>
      <c r="D1230" s="178"/>
      <c r="E1230" s="178"/>
    </row>
    <row r="1231" spans="2:5" ht="15">
      <c r="B1231" s="207" t="s">
        <v>2785</v>
      </c>
      <c r="C1231" s="209">
        <v>814893953.82999992</v>
      </c>
      <c r="D1231" s="178"/>
      <c r="E1231" s="178"/>
    </row>
    <row r="1232" spans="2:5" ht="15">
      <c r="B1232" s="207" t="s">
        <v>2786</v>
      </c>
      <c r="C1232" s="209">
        <v>52880224.780000001</v>
      </c>
      <c r="D1232" s="178"/>
      <c r="E1232" s="178"/>
    </row>
    <row r="1233" spans="2:5" ht="15">
      <c r="B1233" s="207" t="s">
        <v>2952</v>
      </c>
      <c r="C1233" s="209">
        <v>389049506.88999999</v>
      </c>
      <c r="D1233" s="178"/>
      <c r="E1233" s="178"/>
    </row>
    <row r="1234" spans="2:5" ht="15">
      <c r="B1234" s="207" t="s">
        <v>2953</v>
      </c>
      <c r="C1234" s="209">
        <v>34107695</v>
      </c>
      <c r="D1234" s="178"/>
      <c r="E1234" s="178"/>
    </row>
    <row r="1235" spans="2:5" ht="15">
      <c r="B1235" s="207" t="s">
        <v>2787</v>
      </c>
      <c r="C1235" s="209">
        <v>912713474.93000007</v>
      </c>
      <c r="D1235" s="178"/>
      <c r="E1235" s="178"/>
    </row>
    <row r="1236" spans="2:5" ht="15">
      <c r="B1236" s="207" t="s">
        <v>2954</v>
      </c>
      <c r="C1236" s="209">
        <v>1168521432.9100001</v>
      </c>
      <c r="D1236" s="178"/>
      <c r="E1236" s="178"/>
    </row>
    <row r="1237" spans="2:5" ht="15">
      <c r="B1237" s="207" t="s">
        <v>2955</v>
      </c>
      <c r="C1237" s="209">
        <v>458700957.78999996</v>
      </c>
      <c r="D1237" s="178"/>
      <c r="E1237" s="178"/>
    </row>
    <row r="1238" spans="2:5" ht="15">
      <c r="B1238" s="207" t="s">
        <v>2956</v>
      </c>
      <c r="C1238" s="209">
        <v>14801559.359999999</v>
      </c>
      <c r="D1238" s="178"/>
      <c r="E1238" s="178"/>
    </row>
    <row r="1239" spans="2:5" ht="15">
      <c r="B1239" s="207" t="s">
        <v>2957</v>
      </c>
      <c r="C1239" s="209">
        <v>38747401.200000003</v>
      </c>
      <c r="D1239" s="178"/>
      <c r="E1239" s="178"/>
    </row>
    <row r="1240" spans="2:5" ht="15">
      <c r="B1240" s="207" t="s">
        <v>2958</v>
      </c>
      <c r="C1240" s="209">
        <v>820239995.39999986</v>
      </c>
      <c r="D1240" s="178"/>
      <c r="E1240" s="178"/>
    </row>
    <row r="1241" spans="2:5" ht="15.75">
      <c r="C1241" s="250">
        <f>SUM(C1004:C1240)</f>
        <v>104147897615.53999</v>
      </c>
      <c r="D1241" s="178"/>
      <c r="E1241" s="178"/>
    </row>
    <row r="1244" spans="2:5" ht="15.75">
      <c r="B1244" s="247" t="s">
        <v>2962</v>
      </c>
      <c r="C1244" s="248" t="s">
        <v>2961</v>
      </c>
    </row>
    <row r="1245" spans="2:5" ht="15">
      <c r="B1245" s="207" t="s">
        <v>2789</v>
      </c>
      <c r="C1245" s="209">
        <v>203803679.37</v>
      </c>
    </row>
    <row r="1246" spans="2:5" ht="15">
      <c r="B1246" s="207" t="s">
        <v>2790</v>
      </c>
      <c r="C1246" s="209">
        <v>551294728.69000006</v>
      </c>
    </row>
    <row r="1247" spans="2:5" ht="15">
      <c r="B1247" s="207" t="s">
        <v>2791</v>
      </c>
      <c r="C1247" s="209">
        <v>16814443.879999999</v>
      </c>
    </row>
    <row r="1248" spans="2:5" ht="15">
      <c r="B1248" s="207" t="s">
        <v>2792</v>
      </c>
      <c r="C1248" s="209">
        <v>439346519.79000002</v>
      </c>
    </row>
    <row r="1249" spans="2:3" ht="15">
      <c r="B1249" s="207" t="s">
        <v>2793</v>
      </c>
      <c r="C1249" s="209">
        <v>912363.94</v>
      </c>
    </row>
    <row r="1250" spans="2:3" ht="15">
      <c r="B1250" s="207" t="s">
        <v>2794</v>
      </c>
      <c r="C1250" s="209">
        <v>1561501909.6099997</v>
      </c>
    </row>
    <row r="1251" spans="2:3" ht="15">
      <c r="B1251" s="207" t="s">
        <v>2721</v>
      </c>
      <c r="C1251" s="209">
        <v>1700590825.3399999</v>
      </c>
    </row>
    <row r="1252" spans="2:3" ht="15">
      <c r="B1252" s="207" t="s">
        <v>2795</v>
      </c>
      <c r="C1252" s="209">
        <v>222771969.47</v>
      </c>
    </row>
    <row r="1253" spans="2:3" ht="15">
      <c r="B1253" s="207" t="s">
        <v>2722</v>
      </c>
      <c r="C1253" s="209">
        <v>219312169.96000001</v>
      </c>
    </row>
    <row r="1254" spans="2:3" ht="15">
      <c r="B1254" s="207" t="s">
        <v>2723</v>
      </c>
      <c r="C1254" s="209">
        <v>803456021.66999996</v>
      </c>
    </row>
    <row r="1255" spans="2:3" ht="15">
      <c r="B1255" s="207" t="s">
        <v>2796</v>
      </c>
      <c r="C1255" s="209">
        <v>1123552.26</v>
      </c>
    </row>
    <row r="1256" spans="2:3" ht="15">
      <c r="B1256" s="207" t="s">
        <v>2797</v>
      </c>
      <c r="C1256" s="209">
        <v>1699394745.55</v>
      </c>
    </row>
    <row r="1257" spans="2:3" ht="15">
      <c r="B1257" s="207" t="s">
        <v>2798</v>
      </c>
      <c r="C1257" s="209">
        <v>15853346.92</v>
      </c>
    </row>
    <row r="1258" spans="2:3" ht="15">
      <c r="B1258" s="207" t="s">
        <v>2799</v>
      </c>
      <c r="C1258" s="209">
        <v>99862633.939999998</v>
      </c>
    </row>
    <row r="1259" spans="2:3" ht="15">
      <c r="B1259" s="207" t="s">
        <v>2800</v>
      </c>
      <c r="C1259" s="209">
        <v>5927866.8700000001</v>
      </c>
    </row>
    <row r="1260" spans="2:3" ht="15">
      <c r="B1260" s="207" t="s">
        <v>2801</v>
      </c>
      <c r="C1260" s="209">
        <v>136522300.98000002</v>
      </c>
    </row>
    <row r="1261" spans="2:3" ht="15">
      <c r="B1261" s="207" t="s">
        <v>2802</v>
      </c>
      <c r="C1261" s="209">
        <v>1299593731.8999999</v>
      </c>
    </row>
    <row r="1262" spans="2:3" ht="15">
      <c r="B1262" s="207" t="s">
        <v>2724</v>
      </c>
      <c r="C1262" s="209">
        <v>475170147.97000009</v>
      </c>
    </row>
    <row r="1263" spans="2:3" ht="15">
      <c r="B1263" s="207" t="s">
        <v>2803</v>
      </c>
      <c r="C1263" s="209">
        <v>1153853473.5900002</v>
      </c>
    </row>
    <row r="1264" spans="2:3" ht="15">
      <c r="B1264" s="207" t="s">
        <v>2804</v>
      </c>
      <c r="C1264" s="209">
        <v>322187124.73999995</v>
      </c>
    </row>
    <row r="1265" spans="2:3" ht="15">
      <c r="B1265" s="207" t="s">
        <v>2725</v>
      </c>
      <c r="C1265" s="209">
        <v>4726009552.7599993</v>
      </c>
    </row>
    <row r="1266" spans="2:3" ht="15">
      <c r="B1266" s="207" t="s">
        <v>2805</v>
      </c>
      <c r="C1266" s="209">
        <v>298685745.63</v>
      </c>
    </row>
    <row r="1267" spans="2:3" ht="15">
      <c r="B1267" s="207" t="s">
        <v>2806</v>
      </c>
      <c r="C1267" s="209">
        <v>1767730547.4100001</v>
      </c>
    </row>
    <row r="1268" spans="2:3" ht="15">
      <c r="B1268" s="207" t="s">
        <v>2807</v>
      </c>
      <c r="C1268" s="209">
        <v>13957064.299999999</v>
      </c>
    </row>
    <row r="1269" spans="2:3" ht="15">
      <c r="B1269" s="207" t="s">
        <v>2726</v>
      </c>
      <c r="C1269" s="209">
        <v>1178533696.3100002</v>
      </c>
    </row>
    <row r="1270" spans="2:3" ht="15">
      <c r="B1270" s="207" t="s">
        <v>2808</v>
      </c>
      <c r="C1270" s="209">
        <v>15909171.210000001</v>
      </c>
    </row>
    <row r="1271" spans="2:3" ht="15">
      <c r="B1271" s="207" t="s">
        <v>2727</v>
      </c>
      <c r="C1271" s="209">
        <v>1041975305.76</v>
      </c>
    </row>
    <row r="1272" spans="2:3" ht="15">
      <c r="B1272" s="207" t="s">
        <v>2809</v>
      </c>
      <c r="C1272" s="209">
        <v>493861909.74000001</v>
      </c>
    </row>
    <row r="1273" spans="2:3" ht="15">
      <c r="B1273" s="207" t="s">
        <v>2728</v>
      </c>
      <c r="C1273" s="209">
        <v>668192960.87</v>
      </c>
    </row>
    <row r="1274" spans="2:3" ht="15">
      <c r="B1274" s="207" t="s">
        <v>2810</v>
      </c>
      <c r="C1274" s="209">
        <v>105665697.73000002</v>
      </c>
    </row>
    <row r="1275" spans="2:3" ht="15">
      <c r="B1275" s="207" t="s">
        <v>2811</v>
      </c>
      <c r="C1275" s="209">
        <v>367556489.07000005</v>
      </c>
    </row>
    <row r="1276" spans="2:3" ht="15">
      <c r="B1276" s="207" t="s">
        <v>2812</v>
      </c>
      <c r="C1276" s="209">
        <v>5626909.6699999999</v>
      </c>
    </row>
    <row r="1277" spans="2:3" ht="15">
      <c r="B1277" s="207" t="s">
        <v>2813</v>
      </c>
      <c r="C1277" s="209">
        <v>127007187.75</v>
      </c>
    </row>
    <row r="1278" spans="2:3" ht="15">
      <c r="B1278" s="207" t="s">
        <v>2729</v>
      </c>
      <c r="C1278" s="209">
        <v>484352881.45000005</v>
      </c>
    </row>
    <row r="1279" spans="2:3" ht="15">
      <c r="B1279" s="207" t="s">
        <v>2730</v>
      </c>
      <c r="C1279" s="209">
        <v>484413065.08999997</v>
      </c>
    </row>
    <row r="1280" spans="2:3" ht="15">
      <c r="B1280" s="207" t="s">
        <v>2814</v>
      </c>
      <c r="C1280" s="209">
        <v>176121645.68999997</v>
      </c>
    </row>
    <row r="1281" spans="2:3" ht="15">
      <c r="B1281" s="207" t="s">
        <v>2815</v>
      </c>
      <c r="C1281" s="209">
        <v>149124278.38</v>
      </c>
    </row>
    <row r="1282" spans="2:3" ht="15">
      <c r="B1282" s="207" t="s">
        <v>2731</v>
      </c>
      <c r="C1282" s="209">
        <v>776820120.89999998</v>
      </c>
    </row>
    <row r="1283" spans="2:3" ht="15">
      <c r="B1283" s="207" t="s">
        <v>2816</v>
      </c>
      <c r="C1283" s="209">
        <v>99928236.980000004</v>
      </c>
    </row>
    <row r="1284" spans="2:3" ht="15">
      <c r="B1284" s="207" t="s">
        <v>2817</v>
      </c>
      <c r="C1284" s="209">
        <v>416421452.44999999</v>
      </c>
    </row>
    <row r="1285" spans="2:3" ht="15">
      <c r="B1285" s="207" t="s">
        <v>2818</v>
      </c>
      <c r="C1285" s="209">
        <v>9469439.5800000001</v>
      </c>
    </row>
    <row r="1286" spans="2:3" ht="15">
      <c r="B1286" s="207" t="s">
        <v>2819</v>
      </c>
      <c r="C1286" s="209">
        <v>304625535.01999998</v>
      </c>
    </row>
    <row r="1287" spans="2:3" ht="15">
      <c r="B1287" s="207" t="s">
        <v>2820</v>
      </c>
      <c r="C1287" s="209">
        <v>91687154.969999999</v>
      </c>
    </row>
    <row r="1288" spans="2:3" ht="15">
      <c r="B1288" s="207" t="s">
        <v>2821</v>
      </c>
      <c r="C1288" s="209">
        <v>101036457.63</v>
      </c>
    </row>
    <row r="1289" spans="2:3" ht="15">
      <c r="B1289" s="207" t="s">
        <v>2822</v>
      </c>
      <c r="C1289" s="209">
        <v>284485050.03999996</v>
      </c>
    </row>
    <row r="1290" spans="2:3" ht="15">
      <c r="B1290" s="207" t="s">
        <v>2823</v>
      </c>
      <c r="C1290" s="209">
        <v>66645751.460000008</v>
      </c>
    </row>
    <row r="1291" spans="2:3" ht="15">
      <c r="B1291" s="207" t="s">
        <v>2824</v>
      </c>
      <c r="C1291" s="209">
        <v>22003223.289999999</v>
      </c>
    </row>
    <row r="1292" spans="2:3" ht="15">
      <c r="B1292" s="207" t="s">
        <v>2732</v>
      </c>
      <c r="C1292" s="209">
        <v>656051355.77999997</v>
      </c>
    </row>
    <row r="1293" spans="2:3" ht="15">
      <c r="B1293" s="207" t="s">
        <v>2825</v>
      </c>
      <c r="C1293" s="209">
        <v>152757254.61000001</v>
      </c>
    </row>
    <row r="1294" spans="2:3" ht="15">
      <c r="B1294" s="207" t="s">
        <v>2826</v>
      </c>
      <c r="C1294" s="209">
        <v>294277348.13999999</v>
      </c>
    </row>
    <row r="1295" spans="2:3" ht="15">
      <c r="B1295" s="207" t="s">
        <v>2827</v>
      </c>
      <c r="C1295" s="209">
        <v>16688565.710000001</v>
      </c>
    </row>
    <row r="1296" spans="2:3" ht="15">
      <c r="B1296" s="207" t="s">
        <v>2733</v>
      </c>
      <c r="C1296" s="209">
        <v>82980673.239999995</v>
      </c>
    </row>
    <row r="1297" spans="2:3" ht="15">
      <c r="B1297" s="207" t="s">
        <v>2828</v>
      </c>
      <c r="C1297" s="209">
        <v>382238753.87</v>
      </c>
    </row>
    <row r="1298" spans="2:3" ht="15">
      <c r="B1298" s="207" t="s">
        <v>2829</v>
      </c>
      <c r="C1298" s="209">
        <v>102811701.05000001</v>
      </c>
    </row>
    <row r="1299" spans="2:3" ht="15">
      <c r="B1299" s="207" t="s">
        <v>2734</v>
      </c>
      <c r="C1299" s="209">
        <v>151584511.06999999</v>
      </c>
    </row>
    <row r="1300" spans="2:3" ht="15">
      <c r="B1300" s="207" t="s">
        <v>2735</v>
      </c>
      <c r="C1300" s="209">
        <v>454072978.70999992</v>
      </c>
    </row>
    <row r="1301" spans="2:3" ht="15">
      <c r="B1301" s="207" t="s">
        <v>2830</v>
      </c>
      <c r="C1301" s="209">
        <v>44561791.479999997</v>
      </c>
    </row>
    <row r="1302" spans="2:3" ht="15">
      <c r="B1302" s="207" t="s">
        <v>2736</v>
      </c>
      <c r="C1302" s="209">
        <v>530629576.46999997</v>
      </c>
    </row>
    <row r="1303" spans="2:3" ht="15">
      <c r="B1303" s="207" t="s">
        <v>2831</v>
      </c>
      <c r="C1303" s="209">
        <v>7026121.4400000004</v>
      </c>
    </row>
    <row r="1304" spans="2:3" ht="15">
      <c r="B1304" s="207" t="s">
        <v>2832</v>
      </c>
      <c r="C1304" s="209">
        <v>508712473.57000005</v>
      </c>
    </row>
    <row r="1305" spans="2:3" ht="15">
      <c r="B1305" s="207" t="s">
        <v>2833</v>
      </c>
      <c r="C1305" s="209">
        <v>1444571.95</v>
      </c>
    </row>
    <row r="1306" spans="2:3" ht="15">
      <c r="B1306" s="207" t="s">
        <v>2737</v>
      </c>
      <c r="C1306" s="209">
        <v>211645066.01999998</v>
      </c>
    </row>
    <row r="1307" spans="2:3" ht="15">
      <c r="B1307" s="207" t="s">
        <v>2834</v>
      </c>
      <c r="C1307" s="209">
        <v>333248118.92000002</v>
      </c>
    </row>
    <row r="1308" spans="2:3" ht="15">
      <c r="B1308" s="207" t="s">
        <v>2738</v>
      </c>
      <c r="C1308" s="209">
        <v>810848911.62000012</v>
      </c>
    </row>
    <row r="1309" spans="2:3" ht="15">
      <c r="B1309" s="207" t="s">
        <v>2835</v>
      </c>
      <c r="C1309" s="209">
        <v>59419228.890000001</v>
      </c>
    </row>
    <row r="1310" spans="2:3" ht="15">
      <c r="B1310" s="207" t="s">
        <v>2836</v>
      </c>
      <c r="C1310" s="209">
        <v>504591748.03999996</v>
      </c>
    </row>
    <row r="1311" spans="2:3" ht="15">
      <c r="B1311" s="207" t="s">
        <v>2837</v>
      </c>
      <c r="C1311" s="209">
        <v>27229180.540000003</v>
      </c>
    </row>
    <row r="1312" spans="2:3" ht="15">
      <c r="B1312" s="207" t="s">
        <v>2739</v>
      </c>
      <c r="C1312" s="209">
        <v>1526042568.5500002</v>
      </c>
    </row>
    <row r="1313" spans="2:3" ht="15">
      <c r="B1313" s="207" t="s">
        <v>2838</v>
      </c>
      <c r="C1313" s="209">
        <v>2585704.4300000002</v>
      </c>
    </row>
    <row r="1314" spans="2:3" ht="15">
      <c r="B1314" s="207" t="s">
        <v>2839</v>
      </c>
      <c r="C1314" s="209">
        <v>507106594.31999999</v>
      </c>
    </row>
    <row r="1315" spans="2:3" ht="15">
      <c r="B1315" s="207" t="s">
        <v>2840</v>
      </c>
      <c r="C1315" s="209">
        <v>78814077.160000011</v>
      </c>
    </row>
    <row r="1316" spans="2:3" ht="15">
      <c r="B1316" s="207" t="s">
        <v>2841</v>
      </c>
      <c r="C1316" s="209">
        <v>923131952.24999988</v>
      </c>
    </row>
    <row r="1317" spans="2:3" ht="15">
      <c r="B1317" s="207" t="s">
        <v>2842</v>
      </c>
      <c r="C1317" s="209">
        <v>15948589.360000001</v>
      </c>
    </row>
    <row r="1318" spans="2:3" ht="15">
      <c r="B1318" s="207" t="s">
        <v>2740</v>
      </c>
      <c r="C1318" s="209">
        <v>1042391059.3400002</v>
      </c>
    </row>
    <row r="1319" spans="2:3" ht="15">
      <c r="B1319" s="207" t="s">
        <v>2843</v>
      </c>
      <c r="C1319" s="209">
        <v>719415615.45000005</v>
      </c>
    </row>
    <row r="1320" spans="2:3" ht="15">
      <c r="B1320" s="207" t="s">
        <v>2844</v>
      </c>
      <c r="C1320" s="209">
        <v>163690265.02000001</v>
      </c>
    </row>
    <row r="1321" spans="2:3" ht="15">
      <c r="B1321" s="207" t="s">
        <v>2845</v>
      </c>
      <c r="C1321" s="209">
        <v>93010695.120000005</v>
      </c>
    </row>
    <row r="1322" spans="2:3" ht="15">
      <c r="B1322" s="207" t="s">
        <v>2741</v>
      </c>
      <c r="C1322" s="209">
        <v>593155656.12000012</v>
      </c>
    </row>
    <row r="1323" spans="2:3" ht="15">
      <c r="B1323" s="207" t="s">
        <v>2846</v>
      </c>
      <c r="C1323" s="209">
        <v>3221943.8</v>
      </c>
    </row>
    <row r="1324" spans="2:3" ht="15">
      <c r="B1324" s="207" t="s">
        <v>2847</v>
      </c>
      <c r="C1324" s="209">
        <v>2968219.98</v>
      </c>
    </row>
    <row r="1325" spans="2:3" ht="15">
      <c r="B1325" s="207" t="s">
        <v>2848</v>
      </c>
      <c r="C1325" s="209">
        <v>5906445.5800000001</v>
      </c>
    </row>
    <row r="1326" spans="2:3" ht="15">
      <c r="B1326" s="207" t="s">
        <v>2849</v>
      </c>
      <c r="C1326" s="209">
        <v>14124304.48</v>
      </c>
    </row>
    <row r="1327" spans="2:3" ht="15">
      <c r="B1327" s="207" t="s">
        <v>2850</v>
      </c>
      <c r="C1327" s="209">
        <v>4833230.37</v>
      </c>
    </row>
    <row r="1328" spans="2:3" ht="15">
      <c r="B1328" s="207" t="s">
        <v>2851</v>
      </c>
      <c r="C1328" s="209">
        <v>537709377.59000003</v>
      </c>
    </row>
    <row r="1329" spans="2:3" ht="15">
      <c r="B1329" s="207" t="s">
        <v>2742</v>
      </c>
      <c r="C1329" s="209">
        <v>205421952.48000002</v>
      </c>
    </row>
    <row r="1330" spans="2:3" ht="15">
      <c r="B1330" s="207" t="s">
        <v>2852</v>
      </c>
      <c r="C1330" s="209">
        <v>21447128.579999998</v>
      </c>
    </row>
    <row r="1331" spans="2:3" ht="15">
      <c r="B1331" s="207" t="s">
        <v>2743</v>
      </c>
      <c r="C1331" s="209">
        <v>323340837.65999997</v>
      </c>
    </row>
    <row r="1332" spans="2:3" ht="15">
      <c r="B1332" s="207" t="s">
        <v>2853</v>
      </c>
      <c r="C1332" s="209">
        <v>554240403.80999994</v>
      </c>
    </row>
    <row r="1333" spans="2:3" ht="15">
      <c r="B1333" s="207" t="s">
        <v>2854</v>
      </c>
      <c r="C1333" s="209">
        <v>272791218.52999997</v>
      </c>
    </row>
    <row r="1334" spans="2:3" ht="15">
      <c r="B1334" s="207" t="s">
        <v>2855</v>
      </c>
      <c r="C1334" s="209">
        <v>1705514.37</v>
      </c>
    </row>
    <row r="1335" spans="2:3" ht="15">
      <c r="B1335" s="207" t="s">
        <v>2856</v>
      </c>
      <c r="C1335" s="209">
        <v>1559884861.2600005</v>
      </c>
    </row>
    <row r="1336" spans="2:3" ht="15">
      <c r="B1336" s="207" t="s">
        <v>2857</v>
      </c>
      <c r="C1336" s="209">
        <v>12221925.969999999</v>
      </c>
    </row>
    <row r="1337" spans="2:3" ht="15">
      <c r="B1337" s="207" t="s">
        <v>2858</v>
      </c>
      <c r="C1337" s="209">
        <v>629425755.68000007</v>
      </c>
    </row>
    <row r="1338" spans="2:3" ht="15">
      <c r="B1338" s="207" t="s">
        <v>2859</v>
      </c>
      <c r="C1338" s="209">
        <v>321106604.65999997</v>
      </c>
    </row>
    <row r="1339" spans="2:3" ht="15">
      <c r="B1339" s="207" t="s">
        <v>2860</v>
      </c>
      <c r="C1339" s="209">
        <v>1555542618.3999999</v>
      </c>
    </row>
    <row r="1340" spans="2:3" ht="15">
      <c r="B1340" s="207" t="s">
        <v>2861</v>
      </c>
      <c r="C1340" s="209">
        <v>91843569.030000001</v>
      </c>
    </row>
    <row r="1341" spans="2:3" ht="15">
      <c r="B1341" s="207" t="s">
        <v>2862</v>
      </c>
      <c r="C1341" s="209">
        <v>654614966.82000005</v>
      </c>
    </row>
    <row r="1342" spans="2:3" ht="15">
      <c r="B1342" s="207" t="s">
        <v>2863</v>
      </c>
      <c r="C1342" s="209">
        <v>858355824.50999999</v>
      </c>
    </row>
    <row r="1343" spans="2:3" ht="15">
      <c r="B1343" s="207" t="s">
        <v>2744</v>
      </c>
      <c r="C1343" s="209">
        <v>2853737576.1199999</v>
      </c>
    </row>
    <row r="1344" spans="2:3" ht="15">
      <c r="B1344" s="207" t="s">
        <v>2864</v>
      </c>
      <c r="C1344" s="209">
        <v>18517468.630000003</v>
      </c>
    </row>
    <row r="1345" spans="2:3" ht="15">
      <c r="B1345" s="207" t="s">
        <v>2745</v>
      </c>
      <c r="C1345" s="209">
        <v>1029996102.8499999</v>
      </c>
    </row>
    <row r="1346" spans="2:3" ht="15">
      <c r="B1346" s="207" t="s">
        <v>2865</v>
      </c>
      <c r="C1346" s="209">
        <v>62719182.730000004</v>
      </c>
    </row>
    <row r="1347" spans="2:3" ht="15">
      <c r="B1347" s="207" t="s">
        <v>2866</v>
      </c>
      <c r="C1347" s="209">
        <v>193783786.00999999</v>
      </c>
    </row>
    <row r="1348" spans="2:3" ht="15">
      <c r="B1348" s="207" t="s">
        <v>2867</v>
      </c>
      <c r="C1348" s="209">
        <v>23540149.550000001</v>
      </c>
    </row>
    <row r="1349" spans="2:3" ht="15">
      <c r="B1349" s="207" t="s">
        <v>2746</v>
      </c>
      <c r="C1349" s="209">
        <v>2413371737.9300003</v>
      </c>
    </row>
    <row r="1350" spans="2:3" ht="15">
      <c r="B1350" s="207" t="s">
        <v>2747</v>
      </c>
      <c r="C1350" s="209">
        <v>63712377.57</v>
      </c>
    </row>
    <row r="1351" spans="2:3" ht="15">
      <c r="B1351" s="207" t="s">
        <v>2748</v>
      </c>
      <c r="C1351" s="209">
        <v>634386610.43000007</v>
      </c>
    </row>
    <row r="1352" spans="2:3" ht="15">
      <c r="B1352" s="207" t="s">
        <v>2868</v>
      </c>
      <c r="C1352" s="209">
        <v>32076881.390000001</v>
      </c>
    </row>
    <row r="1353" spans="2:3" ht="15">
      <c r="B1353" s="207" t="s">
        <v>2749</v>
      </c>
      <c r="C1353" s="209">
        <v>901189861.03999996</v>
      </c>
    </row>
    <row r="1354" spans="2:3" ht="15">
      <c r="B1354" s="207" t="s">
        <v>2869</v>
      </c>
      <c r="C1354" s="209">
        <v>85159590.649999991</v>
      </c>
    </row>
    <row r="1355" spans="2:3" ht="15">
      <c r="B1355" s="207" t="s">
        <v>2870</v>
      </c>
      <c r="C1355" s="209">
        <v>889453.03</v>
      </c>
    </row>
    <row r="1356" spans="2:3" ht="15">
      <c r="B1356" s="207" t="s">
        <v>2871</v>
      </c>
      <c r="C1356" s="209">
        <v>602573898.39999998</v>
      </c>
    </row>
    <row r="1357" spans="2:3" ht="15">
      <c r="B1357" s="207" t="s">
        <v>2872</v>
      </c>
      <c r="C1357" s="209">
        <v>348128086.18000001</v>
      </c>
    </row>
    <row r="1358" spans="2:3" ht="15">
      <c r="B1358" s="207" t="s">
        <v>2873</v>
      </c>
      <c r="C1358" s="209">
        <v>821887946.16999996</v>
      </c>
    </row>
    <row r="1359" spans="2:3" ht="15">
      <c r="B1359" s="207" t="s">
        <v>2874</v>
      </c>
      <c r="C1359" s="209">
        <v>24029805.579999998</v>
      </c>
    </row>
    <row r="1360" spans="2:3" ht="15">
      <c r="B1360" s="207" t="s">
        <v>2750</v>
      </c>
      <c r="C1360" s="209">
        <v>379618942.36999995</v>
      </c>
    </row>
    <row r="1361" spans="2:3" ht="15">
      <c r="B1361" s="207" t="s">
        <v>2875</v>
      </c>
      <c r="C1361" s="209">
        <v>326223723.94999999</v>
      </c>
    </row>
    <row r="1362" spans="2:3" ht="15">
      <c r="B1362" s="207" t="s">
        <v>2876</v>
      </c>
      <c r="C1362" s="209">
        <v>197440731</v>
      </c>
    </row>
    <row r="1363" spans="2:3" ht="15">
      <c r="B1363" s="207" t="s">
        <v>2751</v>
      </c>
      <c r="C1363" s="209">
        <v>293827949.88999999</v>
      </c>
    </row>
    <row r="1364" spans="2:3" ht="15">
      <c r="B1364" s="207" t="s">
        <v>2877</v>
      </c>
      <c r="C1364" s="209">
        <v>557478.91</v>
      </c>
    </row>
    <row r="1365" spans="2:3" ht="15">
      <c r="B1365" s="207" t="s">
        <v>2878</v>
      </c>
      <c r="C1365" s="209">
        <v>516937294.88999999</v>
      </c>
    </row>
    <row r="1366" spans="2:3" ht="15">
      <c r="B1366" s="207" t="s">
        <v>2879</v>
      </c>
      <c r="C1366" s="209">
        <v>24845152.02</v>
      </c>
    </row>
    <row r="1367" spans="2:3" ht="15">
      <c r="B1367" s="207" t="s">
        <v>2752</v>
      </c>
      <c r="C1367" s="209">
        <v>81862954.510000005</v>
      </c>
    </row>
    <row r="1368" spans="2:3" ht="15">
      <c r="B1368" s="207" t="s">
        <v>2880</v>
      </c>
      <c r="C1368" s="209">
        <v>160490073.92000005</v>
      </c>
    </row>
    <row r="1369" spans="2:3" ht="15">
      <c r="B1369" s="207" t="s">
        <v>2753</v>
      </c>
      <c r="C1369" s="209">
        <v>1064635537.62</v>
      </c>
    </row>
    <row r="1370" spans="2:3" ht="15">
      <c r="B1370" s="207" t="s">
        <v>2881</v>
      </c>
      <c r="C1370" s="209">
        <v>138538132.87</v>
      </c>
    </row>
    <row r="1371" spans="2:3" ht="15">
      <c r="B1371" s="207" t="s">
        <v>2754</v>
      </c>
      <c r="C1371" s="209">
        <v>789457169.63</v>
      </c>
    </row>
    <row r="1372" spans="2:3" ht="15">
      <c r="B1372" s="207" t="s">
        <v>2755</v>
      </c>
      <c r="C1372" s="209">
        <v>2723156370.3800001</v>
      </c>
    </row>
    <row r="1373" spans="2:3" ht="15">
      <c r="B1373" s="207" t="s">
        <v>2882</v>
      </c>
      <c r="C1373" s="209">
        <v>83208407.439999998</v>
      </c>
    </row>
    <row r="1374" spans="2:3" ht="15">
      <c r="B1374" s="207" t="s">
        <v>2756</v>
      </c>
      <c r="C1374" s="209">
        <v>860251511.71000016</v>
      </c>
    </row>
    <row r="1375" spans="2:3" ht="15">
      <c r="B1375" s="207" t="s">
        <v>2883</v>
      </c>
      <c r="C1375" s="209">
        <v>43514313.93</v>
      </c>
    </row>
    <row r="1376" spans="2:3" ht="15">
      <c r="B1376" s="207" t="s">
        <v>2884</v>
      </c>
      <c r="C1376" s="209">
        <v>703781516.5</v>
      </c>
    </row>
    <row r="1377" spans="2:3" ht="15">
      <c r="B1377" s="207" t="s">
        <v>2885</v>
      </c>
      <c r="C1377" s="209">
        <v>40931554.369999997</v>
      </c>
    </row>
    <row r="1378" spans="2:3" ht="15">
      <c r="B1378" s="207" t="s">
        <v>2757</v>
      </c>
      <c r="C1378" s="209">
        <v>590728002.92000008</v>
      </c>
    </row>
    <row r="1379" spans="2:3" ht="15">
      <c r="B1379" s="207" t="s">
        <v>2886</v>
      </c>
      <c r="C1379" s="209">
        <v>121132607.06</v>
      </c>
    </row>
    <row r="1380" spans="2:3" ht="15">
      <c r="B1380" s="207" t="s">
        <v>2758</v>
      </c>
      <c r="C1380" s="209">
        <v>1170181109.21</v>
      </c>
    </row>
    <row r="1381" spans="2:3" ht="15">
      <c r="B1381" s="207" t="s">
        <v>2887</v>
      </c>
      <c r="C1381" s="209">
        <v>142449663.18000001</v>
      </c>
    </row>
    <row r="1382" spans="2:3" ht="15">
      <c r="B1382" s="207" t="s">
        <v>2888</v>
      </c>
      <c r="C1382" s="209">
        <v>13831154.34</v>
      </c>
    </row>
    <row r="1383" spans="2:3" ht="15">
      <c r="B1383" s="207" t="s">
        <v>2889</v>
      </c>
      <c r="C1383" s="209">
        <v>262510781.68999997</v>
      </c>
    </row>
    <row r="1384" spans="2:3" ht="15">
      <c r="B1384" s="207" t="s">
        <v>2759</v>
      </c>
      <c r="C1384" s="209">
        <v>142728250.07000002</v>
      </c>
    </row>
    <row r="1385" spans="2:3" ht="15">
      <c r="B1385" s="207" t="s">
        <v>2890</v>
      </c>
      <c r="C1385" s="209">
        <v>103778379.34999999</v>
      </c>
    </row>
    <row r="1386" spans="2:3" ht="15">
      <c r="B1386" s="207" t="s">
        <v>2891</v>
      </c>
      <c r="C1386" s="209">
        <v>573386026.47000003</v>
      </c>
    </row>
    <row r="1387" spans="2:3" ht="15">
      <c r="B1387" s="207" t="s">
        <v>2892</v>
      </c>
      <c r="C1387" s="209">
        <v>24417322.379999999</v>
      </c>
    </row>
    <row r="1388" spans="2:3" ht="15">
      <c r="B1388" s="207" t="s">
        <v>2760</v>
      </c>
      <c r="C1388" s="209">
        <v>944105499.35000002</v>
      </c>
    </row>
    <row r="1389" spans="2:3" ht="15">
      <c r="B1389" s="207" t="s">
        <v>2893</v>
      </c>
      <c r="C1389" s="209">
        <v>1115250.8400000001</v>
      </c>
    </row>
    <row r="1390" spans="2:3" ht="15">
      <c r="B1390" s="207" t="s">
        <v>2894</v>
      </c>
      <c r="C1390" s="209">
        <v>1032161801.65</v>
      </c>
    </row>
    <row r="1391" spans="2:3" ht="15">
      <c r="B1391" s="207" t="s">
        <v>2895</v>
      </c>
      <c r="C1391" s="209">
        <v>57511851.980000004</v>
      </c>
    </row>
    <row r="1392" spans="2:3" ht="15">
      <c r="B1392" s="207" t="s">
        <v>2761</v>
      </c>
      <c r="C1392" s="209">
        <v>234306342.35000002</v>
      </c>
    </row>
    <row r="1393" spans="2:3" ht="15">
      <c r="B1393" s="207" t="s">
        <v>2896</v>
      </c>
      <c r="C1393" s="209">
        <v>18832270.59</v>
      </c>
    </row>
    <row r="1394" spans="2:3" ht="15">
      <c r="B1394" s="207" t="s">
        <v>2762</v>
      </c>
      <c r="C1394" s="209">
        <v>507356263.86000007</v>
      </c>
    </row>
    <row r="1395" spans="2:3" ht="15">
      <c r="B1395" s="207" t="s">
        <v>2897</v>
      </c>
      <c r="C1395" s="209">
        <v>130936571.28000002</v>
      </c>
    </row>
    <row r="1396" spans="2:3" ht="15">
      <c r="B1396" s="207" t="s">
        <v>2763</v>
      </c>
      <c r="C1396" s="209">
        <v>204075665.27999997</v>
      </c>
    </row>
    <row r="1397" spans="2:3" ht="15">
      <c r="B1397" s="207" t="s">
        <v>2898</v>
      </c>
      <c r="C1397" s="209">
        <v>5462871.7400000002</v>
      </c>
    </row>
    <row r="1398" spans="2:3" ht="15">
      <c r="B1398" s="207" t="s">
        <v>2764</v>
      </c>
      <c r="C1398" s="209">
        <v>223581150.94999999</v>
      </c>
    </row>
    <row r="1399" spans="2:3" ht="15">
      <c r="B1399" s="207" t="s">
        <v>2899</v>
      </c>
      <c r="C1399" s="209">
        <v>67129104.829999998</v>
      </c>
    </row>
    <row r="1400" spans="2:3" ht="15">
      <c r="B1400" s="207" t="s">
        <v>2900</v>
      </c>
      <c r="C1400" s="209">
        <v>171495900.73999998</v>
      </c>
    </row>
    <row r="1401" spans="2:3" ht="15">
      <c r="B1401" s="207" t="s">
        <v>2765</v>
      </c>
      <c r="C1401" s="209">
        <v>181657285.49000001</v>
      </c>
    </row>
    <row r="1402" spans="2:3" ht="15">
      <c r="B1402" s="207" t="s">
        <v>2766</v>
      </c>
      <c r="C1402" s="209">
        <v>712023590.46000004</v>
      </c>
    </row>
    <row r="1403" spans="2:3" ht="15">
      <c r="B1403" s="207" t="s">
        <v>2901</v>
      </c>
      <c r="C1403" s="209">
        <v>31054102.200000003</v>
      </c>
    </row>
    <row r="1404" spans="2:3" ht="15">
      <c r="B1404" s="207" t="s">
        <v>2767</v>
      </c>
      <c r="C1404" s="209">
        <v>705778842.01999998</v>
      </c>
    </row>
    <row r="1405" spans="2:3" ht="15">
      <c r="B1405" s="207" t="s">
        <v>2902</v>
      </c>
      <c r="C1405" s="209">
        <v>118058536.72999999</v>
      </c>
    </row>
    <row r="1406" spans="2:3" ht="15">
      <c r="B1406" s="207" t="s">
        <v>2903</v>
      </c>
      <c r="C1406" s="209">
        <v>328807224.44999999</v>
      </c>
    </row>
    <row r="1407" spans="2:3" ht="15">
      <c r="B1407" s="207" t="s">
        <v>2904</v>
      </c>
      <c r="C1407" s="209">
        <v>24955042.84</v>
      </c>
    </row>
    <row r="1408" spans="2:3" ht="15">
      <c r="B1408" s="207" t="s">
        <v>2905</v>
      </c>
      <c r="C1408" s="209">
        <v>26880727.779999997</v>
      </c>
    </row>
    <row r="1409" spans="2:3" ht="15">
      <c r="B1409" s="207" t="s">
        <v>2768</v>
      </c>
      <c r="C1409" s="209">
        <v>301792578.58000004</v>
      </c>
    </row>
    <row r="1410" spans="2:3" ht="15">
      <c r="B1410" s="207" t="s">
        <v>2906</v>
      </c>
      <c r="C1410" s="209">
        <v>12836083.949999999</v>
      </c>
    </row>
    <row r="1411" spans="2:3" ht="15">
      <c r="B1411" s="207" t="s">
        <v>2907</v>
      </c>
      <c r="C1411" s="209">
        <v>366016889.74000001</v>
      </c>
    </row>
    <row r="1412" spans="2:3" ht="15">
      <c r="B1412" s="207" t="s">
        <v>2769</v>
      </c>
      <c r="C1412" s="209">
        <v>610110871.01999998</v>
      </c>
    </row>
    <row r="1413" spans="2:3" ht="15">
      <c r="B1413" s="207" t="s">
        <v>2770</v>
      </c>
      <c r="C1413" s="209">
        <v>187679470.65000001</v>
      </c>
    </row>
    <row r="1414" spans="2:3" ht="15">
      <c r="B1414" s="207" t="s">
        <v>2771</v>
      </c>
      <c r="C1414" s="209">
        <v>549959038.31000006</v>
      </c>
    </row>
    <row r="1415" spans="2:3" ht="15">
      <c r="B1415" s="207" t="s">
        <v>2908</v>
      </c>
      <c r="C1415" s="209">
        <v>552835057.29999995</v>
      </c>
    </row>
    <row r="1416" spans="2:3" ht="15">
      <c r="B1416" s="207" t="s">
        <v>2909</v>
      </c>
      <c r="C1416" s="209">
        <v>52247025.309999995</v>
      </c>
    </row>
    <row r="1417" spans="2:3" ht="15">
      <c r="B1417" s="207" t="s">
        <v>2772</v>
      </c>
      <c r="C1417" s="209">
        <v>1118446998.2000003</v>
      </c>
    </row>
    <row r="1418" spans="2:3" ht="15">
      <c r="B1418" s="207" t="s">
        <v>2910</v>
      </c>
      <c r="C1418" s="209">
        <v>18928536.740000002</v>
      </c>
    </row>
    <row r="1419" spans="2:3" ht="15">
      <c r="B1419" s="207" t="s">
        <v>2911</v>
      </c>
      <c r="C1419" s="209">
        <v>292959968.44</v>
      </c>
    </row>
    <row r="1420" spans="2:3" ht="15">
      <c r="B1420" s="207" t="s">
        <v>2912</v>
      </c>
      <c r="C1420" s="209">
        <v>733513658.56999993</v>
      </c>
    </row>
    <row r="1421" spans="2:3" ht="15">
      <c r="B1421" s="207" t="s">
        <v>2913</v>
      </c>
      <c r="C1421" s="209">
        <v>97734674.400000021</v>
      </c>
    </row>
    <row r="1422" spans="2:3" ht="15">
      <c r="B1422" s="207" t="s">
        <v>2773</v>
      </c>
      <c r="C1422" s="209">
        <v>62097122.38000001</v>
      </c>
    </row>
    <row r="1423" spans="2:3" ht="15">
      <c r="B1423" s="207" t="s">
        <v>2914</v>
      </c>
      <c r="C1423" s="209">
        <v>90679224.310000002</v>
      </c>
    </row>
    <row r="1424" spans="2:3" ht="15">
      <c r="B1424" s="207" t="s">
        <v>2915</v>
      </c>
      <c r="C1424" s="209">
        <v>351442790.65000004</v>
      </c>
    </row>
    <row r="1425" spans="2:3" ht="15">
      <c r="B1425" s="207" t="s">
        <v>2916</v>
      </c>
      <c r="C1425" s="209">
        <v>701384800.21000004</v>
      </c>
    </row>
    <row r="1426" spans="2:3" ht="15">
      <c r="B1426" s="207" t="s">
        <v>2774</v>
      </c>
      <c r="C1426" s="209">
        <v>184651837.53</v>
      </c>
    </row>
    <row r="1427" spans="2:3" ht="15">
      <c r="B1427" s="207" t="s">
        <v>2917</v>
      </c>
      <c r="C1427" s="209">
        <v>143416117.18000001</v>
      </c>
    </row>
    <row r="1428" spans="2:3" ht="15">
      <c r="B1428" s="207" t="s">
        <v>2918</v>
      </c>
      <c r="C1428" s="209">
        <v>164314520.51000002</v>
      </c>
    </row>
    <row r="1429" spans="2:3" ht="15">
      <c r="B1429" s="207" t="s">
        <v>2775</v>
      </c>
      <c r="C1429" s="209">
        <v>47932121.640000001</v>
      </c>
    </row>
    <row r="1430" spans="2:3" ht="15">
      <c r="B1430" s="207" t="s">
        <v>2919</v>
      </c>
      <c r="C1430" s="209">
        <v>83940980.659999996</v>
      </c>
    </row>
    <row r="1431" spans="2:3" ht="15">
      <c r="B1431" s="207" t="s">
        <v>2920</v>
      </c>
      <c r="C1431" s="209">
        <v>563591437.14999998</v>
      </c>
    </row>
    <row r="1432" spans="2:3" ht="15">
      <c r="B1432" s="207" t="s">
        <v>2921</v>
      </c>
      <c r="C1432" s="209">
        <v>7038719.6500000004</v>
      </c>
    </row>
    <row r="1433" spans="2:3" ht="15">
      <c r="B1433" s="207" t="s">
        <v>2922</v>
      </c>
      <c r="C1433" s="209">
        <v>391283406.96000004</v>
      </c>
    </row>
    <row r="1434" spans="2:3" ht="15">
      <c r="B1434" s="207" t="s">
        <v>2923</v>
      </c>
      <c r="C1434" s="209">
        <v>665857480.68000007</v>
      </c>
    </row>
    <row r="1435" spans="2:3" ht="15">
      <c r="B1435" s="207" t="s">
        <v>2924</v>
      </c>
      <c r="C1435" s="209">
        <v>12557432.59</v>
      </c>
    </row>
    <row r="1436" spans="2:3" ht="15">
      <c r="B1436" s="207" t="s">
        <v>2776</v>
      </c>
      <c r="C1436" s="209">
        <v>260718053.61000001</v>
      </c>
    </row>
    <row r="1437" spans="2:3" ht="15">
      <c r="B1437" s="207" t="s">
        <v>2925</v>
      </c>
      <c r="C1437" s="209">
        <v>808242.73</v>
      </c>
    </row>
    <row r="1438" spans="2:3" ht="15">
      <c r="B1438" s="207" t="s">
        <v>2926</v>
      </c>
      <c r="C1438" s="209">
        <v>34005118.960000001</v>
      </c>
    </row>
    <row r="1439" spans="2:3" ht="15">
      <c r="B1439" s="207" t="s">
        <v>2777</v>
      </c>
      <c r="C1439" s="209">
        <v>103005215.59999999</v>
      </c>
    </row>
    <row r="1440" spans="2:3" ht="15">
      <c r="B1440" s="207" t="s">
        <v>2927</v>
      </c>
      <c r="C1440" s="209">
        <v>672012798.68000007</v>
      </c>
    </row>
    <row r="1441" spans="2:3" ht="15">
      <c r="B1441" s="207" t="s">
        <v>2928</v>
      </c>
      <c r="C1441" s="209">
        <v>6018325.6699999999</v>
      </c>
    </row>
    <row r="1442" spans="2:3" ht="15">
      <c r="B1442" s="207" t="s">
        <v>2929</v>
      </c>
      <c r="C1442" s="209">
        <v>1994920889.97</v>
      </c>
    </row>
    <row r="1443" spans="2:3" ht="15">
      <c r="B1443" s="207" t="s">
        <v>2930</v>
      </c>
      <c r="C1443" s="209">
        <v>3655735.6</v>
      </c>
    </row>
    <row r="1444" spans="2:3" ht="15">
      <c r="B1444" s="207" t="s">
        <v>2778</v>
      </c>
      <c r="C1444" s="209">
        <v>52453692.849999994</v>
      </c>
    </row>
    <row r="1445" spans="2:3" ht="15">
      <c r="B1445" s="207" t="s">
        <v>2931</v>
      </c>
      <c r="C1445" s="209">
        <v>23116286.699999999</v>
      </c>
    </row>
    <row r="1446" spans="2:3" ht="15">
      <c r="B1446" s="207" t="s">
        <v>2779</v>
      </c>
      <c r="C1446" s="209">
        <v>180115242.22999999</v>
      </c>
    </row>
    <row r="1447" spans="2:3" ht="15">
      <c r="B1447" s="207" t="s">
        <v>2932</v>
      </c>
      <c r="C1447" s="209">
        <v>699737233.54999995</v>
      </c>
    </row>
    <row r="1448" spans="2:3" ht="15">
      <c r="B1448" s="207" t="s">
        <v>2933</v>
      </c>
      <c r="C1448" s="209">
        <v>790386044.7299999</v>
      </c>
    </row>
    <row r="1449" spans="2:3" ht="15">
      <c r="B1449" s="207" t="s">
        <v>2934</v>
      </c>
      <c r="C1449" s="209">
        <v>1286520436.3199999</v>
      </c>
    </row>
    <row r="1450" spans="2:3" ht="15">
      <c r="B1450" s="207" t="s">
        <v>2780</v>
      </c>
      <c r="C1450" s="209">
        <v>534050046.08999991</v>
      </c>
    </row>
    <row r="1451" spans="2:3" ht="15">
      <c r="B1451" s="207" t="s">
        <v>2935</v>
      </c>
      <c r="C1451" s="209">
        <v>9999192.3100000005</v>
      </c>
    </row>
    <row r="1452" spans="2:3" ht="15">
      <c r="B1452" s="207" t="s">
        <v>2936</v>
      </c>
      <c r="C1452" s="209">
        <v>633539547.94999993</v>
      </c>
    </row>
    <row r="1453" spans="2:3" ht="15">
      <c r="B1453" s="207" t="s">
        <v>2937</v>
      </c>
      <c r="C1453" s="209">
        <v>49161711.679999992</v>
      </c>
    </row>
    <row r="1454" spans="2:3" ht="15">
      <c r="B1454" s="207" t="s">
        <v>2938</v>
      </c>
      <c r="C1454" s="209">
        <v>456964490.63</v>
      </c>
    </row>
    <row r="1455" spans="2:3" ht="15">
      <c r="B1455" s="207" t="s">
        <v>2939</v>
      </c>
      <c r="C1455" s="209">
        <v>67049062.779999986</v>
      </c>
    </row>
    <row r="1456" spans="2:3" ht="15">
      <c r="B1456" s="207" t="s">
        <v>2940</v>
      </c>
      <c r="C1456" s="209">
        <v>352765765.06</v>
      </c>
    </row>
    <row r="1457" spans="2:3" ht="15">
      <c r="B1457" s="207" t="s">
        <v>2781</v>
      </c>
      <c r="C1457" s="209">
        <v>1210858683.6099999</v>
      </c>
    </row>
    <row r="1458" spans="2:3" ht="15">
      <c r="B1458" s="207" t="s">
        <v>2941</v>
      </c>
      <c r="C1458" s="209">
        <v>166776445.51000002</v>
      </c>
    </row>
    <row r="1459" spans="2:3" ht="15">
      <c r="B1459" s="207" t="s">
        <v>2942</v>
      </c>
      <c r="C1459" s="209">
        <v>131639216.89000002</v>
      </c>
    </row>
    <row r="1460" spans="2:3" ht="15">
      <c r="B1460" s="207" t="s">
        <v>2782</v>
      </c>
      <c r="C1460" s="209">
        <v>220068031.38999999</v>
      </c>
    </row>
    <row r="1461" spans="2:3" ht="15">
      <c r="B1461" s="207" t="s">
        <v>2943</v>
      </c>
      <c r="C1461" s="209">
        <v>3777036.13</v>
      </c>
    </row>
    <row r="1462" spans="2:3" ht="15">
      <c r="B1462" s="207" t="s">
        <v>2944</v>
      </c>
      <c r="C1462" s="209">
        <v>533043035.46999997</v>
      </c>
    </row>
    <row r="1463" spans="2:3" ht="15">
      <c r="B1463" s="207" t="s">
        <v>2945</v>
      </c>
      <c r="C1463" s="209">
        <v>13436995.879999999</v>
      </c>
    </row>
    <row r="1464" spans="2:3" ht="15">
      <c r="B1464" s="207" t="s">
        <v>2783</v>
      </c>
      <c r="C1464" s="209">
        <v>1396296116.3799999</v>
      </c>
    </row>
    <row r="1465" spans="2:3" ht="15">
      <c r="B1465" s="207" t="s">
        <v>2946</v>
      </c>
      <c r="C1465" s="209">
        <v>341116397.47000009</v>
      </c>
    </row>
    <row r="1466" spans="2:3" ht="15">
      <c r="B1466" s="207" t="s">
        <v>2947</v>
      </c>
      <c r="C1466" s="209">
        <v>1136169917.1299999</v>
      </c>
    </row>
    <row r="1467" spans="2:3" ht="15">
      <c r="B1467" s="207" t="s">
        <v>2948</v>
      </c>
      <c r="C1467" s="209">
        <v>22743172.150000002</v>
      </c>
    </row>
    <row r="1468" spans="2:3" ht="15">
      <c r="B1468" s="207" t="s">
        <v>2784</v>
      </c>
      <c r="C1468" s="209">
        <v>3201366034.6000004</v>
      </c>
    </row>
    <row r="1469" spans="2:3" ht="15">
      <c r="B1469" s="207" t="s">
        <v>2949</v>
      </c>
      <c r="C1469" s="209">
        <v>3975739.6199999996</v>
      </c>
    </row>
    <row r="1470" spans="2:3" ht="15">
      <c r="B1470" s="207" t="s">
        <v>2950</v>
      </c>
      <c r="C1470" s="209">
        <v>2343806797.4699998</v>
      </c>
    </row>
    <row r="1471" spans="2:3" ht="15">
      <c r="B1471" s="207" t="s">
        <v>2951</v>
      </c>
      <c r="C1471" s="209">
        <v>911791505.38999999</v>
      </c>
    </row>
    <row r="1472" spans="2:3" ht="15">
      <c r="B1472" s="207" t="s">
        <v>2785</v>
      </c>
      <c r="C1472" s="209">
        <v>796540726.1500001</v>
      </c>
    </row>
    <row r="1473" spans="2:3" ht="15">
      <c r="B1473" s="207" t="s">
        <v>2786</v>
      </c>
      <c r="C1473" s="209">
        <v>52147778.030000001</v>
      </c>
    </row>
    <row r="1474" spans="2:3" ht="15">
      <c r="B1474" s="207" t="s">
        <v>2952</v>
      </c>
      <c r="C1474" s="209">
        <v>384572592.25999999</v>
      </c>
    </row>
    <row r="1475" spans="2:3" ht="15">
      <c r="B1475" s="207" t="s">
        <v>2953</v>
      </c>
      <c r="C1475" s="209">
        <v>34572688.130000003</v>
      </c>
    </row>
    <row r="1476" spans="2:3" ht="15">
      <c r="B1476" s="207" t="s">
        <v>2787</v>
      </c>
      <c r="C1476" s="209">
        <v>940035244.0999999</v>
      </c>
    </row>
    <row r="1477" spans="2:3" ht="15">
      <c r="B1477" s="207" t="s">
        <v>2954</v>
      </c>
      <c r="C1477" s="209">
        <v>1116484653.55</v>
      </c>
    </row>
    <row r="1478" spans="2:3" ht="15">
      <c r="B1478" s="207" t="s">
        <v>2955</v>
      </c>
      <c r="C1478" s="209">
        <v>473394959.23000002</v>
      </c>
    </row>
    <row r="1479" spans="2:3" ht="15">
      <c r="B1479" s="207" t="s">
        <v>2956</v>
      </c>
      <c r="C1479" s="209">
        <v>15586484.52</v>
      </c>
    </row>
    <row r="1480" spans="2:3" ht="15">
      <c r="B1480" s="207" t="s">
        <v>2957</v>
      </c>
      <c r="C1480" s="209">
        <v>38709971.760000005</v>
      </c>
    </row>
    <row r="1481" spans="2:3" ht="15">
      <c r="B1481" s="207" t="s">
        <v>2958</v>
      </c>
      <c r="C1481" s="209">
        <v>932365464.95000005</v>
      </c>
    </row>
    <row r="1482" spans="2:3" ht="15.75">
      <c r="C1482" s="250">
        <f>SUM(C1245:C1481)</f>
        <v>104244895688.41002</v>
      </c>
    </row>
    <row r="1485" spans="2:3" ht="15.75">
      <c r="B1485" s="247" t="s">
        <v>2963</v>
      </c>
      <c r="C1485" s="250">
        <f>+C1482-C1241</f>
        <v>96998072.870025635</v>
      </c>
    </row>
    <row r="1487" spans="2:3">
      <c r="B1487" s="214" t="s">
        <v>2964</v>
      </c>
    </row>
    <row r="1490" spans="2:8" s="213" customFormat="1" ht="15">
      <c r="B1490" s="251" t="s">
        <v>2965</v>
      </c>
      <c r="C1490" s="239">
        <v>44592</v>
      </c>
      <c r="D1490" s="179"/>
      <c r="E1490" s="252"/>
      <c r="F1490" s="253"/>
      <c r="G1490" s="216"/>
      <c r="H1490" s="216"/>
    </row>
    <row r="1491" spans="2:8" s="213" customFormat="1" ht="45">
      <c r="B1491" s="254" t="s">
        <v>2575</v>
      </c>
      <c r="C1491" s="254" t="s">
        <v>2966</v>
      </c>
      <c r="D1491" s="180" t="s">
        <v>2577</v>
      </c>
      <c r="E1491" s="255" t="s">
        <v>2578</v>
      </c>
      <c r="F1491" s="232" t="s">
        <v>2579</v>
      </c>
      <c r="G1491" s="216"/>
      <c r="H1491" s="216"/>
    </row>
    <row r="1492" spans="2:8" s="258" customFormat="1">
      <c r="B1492" s="256" t="s">
        <v>370</v>
      </c>
      <c r="C1492" s="257" t="s">
        <v>370</v>
      </c>
      <c r="D1492" s="181" t="s">
        <v>370</v>
      </c>
      <c r="E1492" s="181" t="s">
        <v>370</v>
      </c>
      <c r="F1492" s="181" t="s">
        <v>370</v>
      </c>
      <c r="G1492" s="215"/>
      <c r="H1492" s="215"/>
    </row>
    <row r="1493" spans="2:8" s="213" customFormat="1">
      <c r="B1493" s="259"/>
      <c r="C1493" s="260"/>
      <c r="D1493" s="260"/>
      <c r="E1493" s="260"/>
      <c r="F1493" s="253"/>
      <c r="G1493" s="216"/>
      <c r="H1493" s="216"/>
    </row>
    <row r="1494" spans="2:8" s="213" customFormat="1">
      <c r="B1494" s="260"/>
      <c r="C1494" s="260"/>
      <c r="D1494" s="260"/>
      <c r="E1494" s="260"/>
      <c r="F1494" s="253"/>
      <c r="G1494" s="216"/>
      <c r="H1494" s="216"/>
    </row>
    <row r="1495" spans="2:8" s="213" customFormat="1">
      <c r="B1495" s="261" t="s">
        <v>2967</v>
      </c>
      <c r="C1495" s="257" t="s">
        <v>370</v>
      </c>
      <c r="D1495" s="260"/>
      <c r="E1495" s="260"/>
      <c r="F1495" s="253"/>
      <c r="G1495" s="216"/>
      <c r="H1495" s="216"/>
    </row>
    <row r="1496" spans="2:8" s="213" customFormat="1">
      <c r="B1496" s="260"/>
      <c r="C1496" s="260"/>
      <c r="D1496" s="260"/>
      <c r="E1496" s="260"/>
      <c r="F1496" s="253"/>
      <c r="G1496" s="216"/>
      <c r="H1496" s="216"/>
    </row>
    <row r="1497" spans="2:8" s="213" customFormat="1" ht="15">
      <c r="B1497" s="245" t="s">
        <v>2984</v>
      </c>
      <c r="C1497" s="260"/>
      <c r="E1497" s="260"/>
      <c r="F1497" s="253"/>
      <c r="G1497" s="216"/>
      <c r="H1497" s="216"/>
    </row>
    <row r="1498" spans="2:8" s="213" customFormat="1">
      <c r="B1498" s="260"/>
      <c r="C1498" s="260"/>
      <c r="E1498" s="260"/>
      <c r="F1498" s="253"/>
      <c r="G1498" s="216"/>
      <c r="H1498" s="216"/>
    </row>
    <row r="1499" spans="2:8" s="213" customFormat="1" ht="15">
      <c r="B1499" s="262" t="s">
        <v>2968</v>
      </c>
      <c r="C1499" s="182" t="s">
        <v>2969</v>
      </c>
      <c r="E1499" s="260"/>
      <c r="F1499" s="253"/>
      <c r="G1499" s="216"/>
      <c r="H1499" s="216"/>
    </row>
    <row r="1500" spans="2:8" s="213" customFormat="1" ht="15">
      <c r="B1500" s="263"/>
      <c r="C1500" s="257" t="s">
        <v>370</v>
      </c>
      <c r="E1500" s="260"/>
      <c r="F1500" s="253"/>
      <c r="G1500" s="216"/>
      <c r="H1500" s="216"/>
    </row>
    <row r="1501" spans="2:8" s="213" customFormat="1" ht="15">
      <c r="B1501" s="264"/>
      <c r="C1501" s="183"/>
      <c r="E1501" s="260"/>
      <c r="F1501" s="253"/>
      <c r="G1501" s="216"/>
      <c r="H1501" s="216"/>
    </row>
    <row r="1502" spans="2:8" s="213" customFormat="1">
      <c r="E1502" s="260"/>
      <c r="F1502" s="253"/>
      <c r="G1502" s="216"/>
      <c r="H1502" s="216"/>
    </row>
    <row r="1503" spans="2:8" s="213" customFormat="1" ht="15">
      <c r="B1503" s="265" t="s">
        <v>2959</v>
      </c>
      <c r="C1503" s="184" t="s">
        <v>2969</v>
      </c>
      <c r="E1503" s="260"/>
      <c r="F1503" s="253"/>
      <c r="G1503" s="216"/>
      <c r="H1503" s="216"/>
    </row>
    <row r="1504" spans="2:8" s="213" customFormat="1">
      <c r="B1504" s="257"/>
      <c r="C1504" s="257" t="s">
        <v>370</v>
      </c>
      <c r="E1504" s="260"/>
      <c r="F1504" s="253"/>
      <c r="G1504" s="216"/>
      <c r="H1504" s="216"/>
    </row>
    <row r="1505" spans="2:8" s="213" customFormat="1">
      <c r="C1505" s="258"/>
      <c r="E1505" s="260"/>
      <c r="F1505" s="253"/>
      <c r="G1505" s="216"/>
      <c r="H1505" s="216"/>
    </row>
    <row r="1506" spans="2:8" s="213" customFormat="1" ht="15">
      <c r="B1506" s="262" t="s">
        <v>2970</v>
      </c>
      <c r="C1506" s="182" t="s">
        <v>2971</v>
      </c>
      <c r="E1506" s="260"/>
      <c r="F1506" s="253"/>
      <c r="G1506" s="216"/>
      <c r="H1506" s="216"/>
    </row>
    <row r="1507" spans="2:8" s="213" customFormat="1" ht="15">
      <c r="B1507" s="263"/>
      <c r="C1507" s="257" t="s">
        <v>370</v>
      </c>
      <c r="E1507" s="260"/>
      <c r="F1507" s="253"/>
      <c r="G1507" s="216"/>
      <c r="H1507" s="216"/>
    </row>
    <row r="1508" spans="2:8" s="213" customFormat="1">
      <c r="C1508" s="258"/>
      <c r="F1508" s="216"/>
      <c r="G1508" s="216"/>
      <c r="H1508" s="216"/>
    </row>
    <row r="1509" spans="2:8" s="213" customFormat="1" ht="15">
      <c r="B1509" s="265" t="s">
        <v>2972</v>
      </c>
      <c r="C1509" s="185" t="s">
        <v>2971</v>
      </c>
      <c r="F1509" s="216"/>
      <c r="G1509" s="216"/>
      <c r="H1509" s="216"/>
    </row>
    <row r="1510" spans="2:8" s="213" customFormat="1" ht="15">
      <c r="B1510" s="263"/>
      <c r="C1510" s="257" t="s">
        <v>370</v>
      </c>
      <c r="F1510" s="216"/>
      <c r="G1510" s="216"/>
      <c r="H1510" s="216"/>
    </row>
    <row r="1511" spans="2:8" s="213" customFormat="1">
      <c r="C1511" s="258"/>
      <c r="F1511" s="216"/>
      <c r="G1511" s="216"/>
      <c r="H1511" s="216"/>
    </row>
    <row r="1512" spans="2:8" s="213" customFormat="1" ht="15">
      <c r="B1512" s="266" t="s">
        <v>2973</v>
      </c>
      <c r="C1512" s="257" t="s">
        <v>370</v>
      </c>
      <c r="F1512" s="216"/>
      <c r="G1512" s="216"/>
      <c r="H1512" s="216"/>
    </row>
    <row r="1513" spans="2:8" s="213" customFormat="1">
      <c r="F1513" s="216"/>
      <c r="G1513" s="216"/>
      <c r="H1513" s="216"/>
    </row>
  </sheetData>
  <mergeCells count="4">
    <mergeCell ref="B1:E1"/>
    <mergeCell ref="C3:C7"/>
    <mergeCell ref="D3:D7"/>
    <mergeCell ref="F383:F520"/>
  </mergeCells>
  <phoneticPr fontId="0" type="noConversion"/>
  <conditionalFormatting sqref="B377">
    <cfRule type="expression" dxfId="450" priority="1">
      <formula>$A66416="Total"</formula>
    </cfRule>
  </conditionalFormatting>
  <hyperlinks>
    <hyperlink ref="A1" location="Index!A1" display="Index" xr:uid="{00000000-0004-0000-0100-000000000000}"/>
  </hyperlinks>
  <pageMargins left="0.75" right="0.75" top="1" bottom="1" header="0.5" footer="0.5"/>
  <pageSetup paperSize="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33"/>
  <sheetViews>
    <sheetView workbookViewId="0">
      <selection activeCell="B1" sqref="B1:E1"/>
    </sheetView>
  </sheetViews>
  <sheetFormatPr defaultRowHeight="12.75"/>
  <cols>
    <col min="1" max="1" width="5.42578125" style="22" bestFit="1" customWidth="1"/>
    <col min="2" max="2" width="82" style="22" bestFit="1" customWidth="1"/>
    <col min="3" max="3" width="25.7109375" style="23" customWidth="1"/>
    <col min="4" max="4" width="30.28515625" style="22" bestFit="1" customWidth="1"/>
    <col min="5" max="5" width="14.28515625" style="22" bestFit="1" customWidth="1"/>
    <col min="6" max="6" width="11.5703125" style="24" bestFit="1" customWidth="1"/>
    <col min="7" max="7" width="18.140625" style="24" bestFit="1" customWidth="1"/>
    <col min="8" max="8" width="9.140625" style="24" bestFit="1"/>
    <col min="9" max="9" width="9.140625" style="22"/>
    <col min="10" max="10" width="9.5703125" style="22" bestFit="1" customWidth="1"/>
    <col min="11" max="16384" width="9.140625" style="22"/>
  </cols>
  <sheetData>
    <row r="1" spans="1:9" s="1" customFormat="1">
      <c r="A1" s="3" t="s">
        <v>243</v>
      </c>
      <c r="B1" s="374" t="s">
        <v>278</v>
      </c>
      <c r="C1" s="374"/>
      <c r="D1" s="374"/>
      <c r="E1" s="374"/>
      <c r="F1" s="4"/>
      <c r="G1" s="4"/>
      <c r="H1" s="4"/>
    </row>
    <row r="2" spans="1:9" s="1" customFormat="1" ht="13.5" thickBot="1">
      <c r="C2" s="5"/>
      <c r="F2" s="4"/>
      <c r="G2" s="4"/>
      <c r="H2" s="4"/>
    </row>
    <row r="3" spans="1:9" s="12" customFormat="1" ht="15">
      <c r="B3" s="75" t="s">
        <v>997</v>
      </c>
      <c r="C3" s="375"/>
      <c r="D3" s="378"/>
      <c r="F3" s="21"/>
      <c r="G3" s="21"/>
      <c r="H3" s="21"/>
      <c r="I3" s="79"/>
    </row>
    <row r="4" spans="1:9" s="12" customFormat="1" ht="15">
      <c r="B4" s="76" t="s">
        <v>998</v>
      </c>
      <c r="C4" s="376"/>
      <c r="D4" s="379"/>
      <c r="F4" s="21"/>
      <c r="G4" s="21"/>
      <c r="H4" s="21"/>
      <c r="I4" s="79"/>
    </row>
    <row r="5" spans="1:9" s="12" customFormat="1" ht="15">
      <c r="B5" s="77" t="s">
        <v>992</v>
      </c>
      <c r="C5" s="376"/>
      <c r="D5" s="379"/>
      <c r="F5" s="21"/>
      <c r="G5" s="21"/>
      <c r="H5" s="21"/>
      <c r="I5" s="79"/>
    </row>
    <row r="6" spans="1:9" s="12" customFormat="1" ht="15">
      <c r="B6" s="77" t="s">
        <v>999</v>
      </c>
      <c r="C6" s="376"/>
      <c r="D6" s="379"/>
      <c r="F6" s="21"/>
      <c r="G6" s="21"/>
      <c r="H6" s="21"/>
      <c r="I6" s="79"/>
    </row>
    <row r="7" spans="1:9" s="12" customFormat="1" ht="30.75" thickBot="1">
      <c r="B7" s="80" t="s">
        <v>1000</v>
      </c>
      <c r="C7" s="377"/>
      <c r="D7" s="380"/>
      <c r="F7" s="21"/>
      <c r="G7" s="21"/>
      <c r="H7" s="21"/>
      <c r="I7" s="79"/>
    </row>
    <row r="8" spans="1:9" s="12" customFormat="1">
      <c r="C8" s="14" t="s">
        <v>995</v>
      </c>
      <c r="D8" s="14" t="s">
        <v>996</v>
      </c>
      <c r="F8" s="21"/>
      <c r="G8" s="21"/>
      <c r="H8" s="21"/>
    </row>
    <row r="11" spans="1:9">
      <c r="B11" s="22" t="s">
        <v>338</v>
      </c>
    </row>
    <row r="13" spans="1:9">
      <c r="B13" s="223" t="s">
        <v>339</v>
      </c>
      <c r="C13" s="224" t="s">
        <v>340</v>
      </c>
      <c r="D13" s="223" t="s">
        <v>375</v>
      </c>
      <c r="E13" s="223" t="s">
        <v>342</v>
      </c>
      <c r="F13" s="26" t="s">
        <v>343</v>
      </c>
      <c r="G13" s="26" t="s">
        <v>344</v>
      </c>
      <c r="H13" s="26" t="s">
        <v>345</v>
      </c>
      <c r="I13" s="220" t="s">
        <v>376</v>
      </c>
    </row>
    <row r="14" spans="1:9">
      <c r="B14" s="220" t="s">
        <v>377</v>
      </c>
      <c r="C14" s="229"/>
    </row>
    <row r="15" spans="1:9">
      <c r="B15" s="220" t="s">
        <v>347</v>
      </c>
      <c r="C15" s="229"/>
    </row>
    <row r="16" spans="1:9">
      <c r="B16" s="22" t="s">
        <v>628</v>
      </c>
      <c r="C16" s="229" t="s">
        <v>378</v>
      </c>
      <c r="D16" s="22" t="s">
        <v>379</v>
      </c>
      <c r="E16" s="22" t="s">
        <v>629</v>
      </c>
      <c r="F16" s="24">
        <v>2408000</v>
      </c>
      <c r="G16" s="24">
        <v>12962.26</v>
      </c>
      <c r="H16" s="24">
        <v>2.97</v>
      </c>
    </row>
    <row r="17" spans="2:8">
      <c r="B17" s="22" t="s">
        <v>1111</v>
      </c>
      <c r="C17" s="229" t="s">
        <v>378</v>
      </c>
      <c r="D17" s="22" t="s">
        <v>379</v>
      </c>
      <c r="E17" s="22" t="s">
        <v>380</v>
      </c>
      <c r="F17" s="24">
        <v>1548500</v>
      </c>
      <c r="G17" s="24">
        <v>12214.57</v>
      </c>
      <c r="H17" s="24">
        <v>2.8</v>
      </c>
    </row>
    <row r="18" spans="2:8">
      <c r="B18" s="22" t="s">
        <v>1089</v>
      </c>
      <c r="C18" s="229" t="s">
        <v>378</v>
      </c>
      <c r="D18" s="22" t="s">
        <v>381</v>
      </c>
      <c r="E18" s="22" t="s">
        <v>382</v>
      </c>
      <c r="F18" s="24">
        <v>441925</v>
      </c>
      <c r="G18" s="24">
        <v>10546.98</v>
      </c>
      <c r="H18" s="24">
        <v>2.42</v>
      </c>
    </row>
    <row r="19" spans="2:8">
      <c r="B19" s="22" t="s">
        <v>1093</v>
      </c>
      <c r="C19" s="229" t="s">
        <v>378</v>
      </c>
      <c r="D19" s="22" t="s">
        <v>383</v>
      </c>
      <c r="E19" s="22" t="s">
        <v>386</v>
      </c>
      <c r="F19" s="24">
        <v>276800</v>
      </c>
      <c r="G19" s="24">
        <v>10341.94</v>
      </c>
      <c r="H19" s="24">
        <v>2.37</v>
      </c>
    </row>
    <row r="20" spans="2:8">
      <c r="B20" s="22" t="s">
        <v>1087</v>
      </c>
      <c r="C20" s="229" t="s">
        <v>378</v>
      </c>
      <c r="D20" s="22" t="s">
        <v>390</v>
      </c>
      <c r="E20" s="22" t="s">
        <v>391</v>
      </c>
      <c r="F20" s="24">
        <v>403900</v>
      </c>
      <c r="G20" s="24">
        <v>10182.32</v>
      </c>
      <c r="H20" s="24">
        <v>2.34</v>
      </c>
    </row>
    <row r="21" spans="2:8">
      <c r="B21" s="22" t="s">
        <v>1112</v>
      </c>
      <c r="C21" s="229" t="s">
        <v>378</v>
      </c>
      <c r="D21" s="22" t="s">
        <v>417</v>
      </c>
      <c r="E21" s="22" t="s">
        <v>418</v>
      </c>
      <c r="F21" s="24">
        <v>1195150</v>
      </c>
      <c r="G21" s="24">
        <v>9973.5300000000007</v>
      </c>
      <c r="H21" s="24">
        <v>2.29</v>
      </c>
    </row>
    <row r="22" spans="2:8">
      <c r="B22" s="22" t="s">
        <v>1092</v>
      </c>
      <c r="C22" s="229" t="s">
        <v>378</v>
      </c>
      <c r="D22" s="22" t="s">
        <v>379</v>
      </c>
      <c r="E22" s="22" t="s">
        <v>394</v>
      </c>
      <c r="F22" s="24">
        <v>1269777</v>
      </c>
      <c r="G22" s="24">
        <v>9816.01</v>
      </c>
      <c r="H22" s="24">
        <v>2.25</v>
      </c>
    </row>
    <row r="23" spans="2:8">
      <c r="B23" s="22" t="s">
        <v>1090</v>
      </c>
      <c r="C23" s="229" t="s">
        <v>378</v>
      </c>
      <c r="D23" s="22" t="s">
        <v>396</v>
      </c>
      <c r="E23" s="22" t="s">
        <v>397</v>
      </c>
      <c r="F23" s="24">
        <v>4337200</v>
      </c>
      <c r="G23" s="24">
        <v>9550.51</v>
      </c>
      <c r="H23" s="24">
        <v>2.19</v>
      </c>
    </row>
    <row r="24" spans="2:8">
      <c r="B24" s="22" t="s">
        <v>1120</v>
      </c>
      <c r="C24" s="229" t="s">
        <v>378</v>
      </c>
      <c r="D24" s="22" t="s">
        <v>419</v>
      </c>
      <c r="E24" s="22" t="s">
        <v>598</v>
      </c>
      <c r="F24" s="24">
        <v>513627</v>
      </c>
      <c r="G24" s="24">
        <v>8872.91</v>
      </c>
      <c r="H24" s="24">
        <v>2.04</v>
      </c>
    </row>
    <row r="25" spans="2:8">
      <c r="B25" s="22" t="s">
        <v>1365</v>
      </c>
      <c r="C25" s="229" t="s">
        <v>378</v>
      </c>
      <c r="D25" s="22" t="s">
        <v>383</v>
      </c>
      <c r="E25" s="22" t="s">
        <v>384</v>
      </c>
      <c r="F25" s="24">
        <v>490000</v>
      </c>
      <c r="G25" s="24">
        <v>8507.3799999999992</v>
      </c>
      <c r="H25" s="24">
        <v>1.95</v>
      </c>
    </row>
    <row r="26" spans="2:8">
      <c r="B26" s="22" t="s">
        <v>1366</v>
      </c>
      <c r="C26" s="229" t="s">
        <v>378</v>
      </c>
      <c r="D26" s="22" t="s">
        <v>392</v>
      </c>
      <c r="E26" s="22" t="s">
        <v>393</v>
      </c>
      <c r="F26" s="24">
        <v>1112601</v>
      </c>
      <c r="G26" s="24">
        <v>8114.2</v>
      </c>
      <c r="H26" s="24">
        <v>1.86</v>
      </c>
    </row>
    <row r="27" spans="2:8">
      <c r="B27" s="22" t="s">
        <v>1114</v>
      </c>
      <c r="C27" s="229" t="s">
        <v>378</v>
      </c>
      <c r="D27" s="22" t="s">
        <v>419</v>
      </c>
      <c r="E27" s="22" t="s">
        <v>420</v>
      </c>
      <c r="F27" s="24">
        <v>110900</v>
      </c>
      <c r="G27" s="24">
        <v>8002.99</v>
      </c>
      <c r="H27" s="24">
        <v>1.84</v>
      </c>
    </row>
    <row r="28" spans="2:8">
      <c r="B28" s="22" t="s">
        <v>1100</v>
      </c>
      <c r="C28" s="229" t="s">
        <v>378</v>
      </c>
      <c r="D28" s="22" t="s">
        <v>379</v>
      </c>
      <c r="E28" s="22" t="s">
        <v>385</v>
      </c>
      <c r="F28" s="24">
        <v>528400</v>
      </c>
      <c r="G28" s="24">
        <v>7850.44</v>
      </c>
      <c r="H28" s="24">
        <v>1.8</v>
      </c>
    </row>
    <row r="29" spans="2:8">
      <c r="B29" s="22" t="s">
        <v>1113</v>
      </c>
      <c r="C29" s="229" t="s">
        <v>378</v>
      </c>
      <c r="D29" s="22" t="s">
        <v>405</v>
      </c>
      <c r="E29" s="22" t="s">
        <v>406</v>
      </c>
      <c r="F29" s="24">
        <v>408103</v>
      </c>
      <c r="G29" s="24">
        <v>7791.5</v>
      </c>
      <c r="H29" s="24">
        <v>1.79</v>
      </c>
    </row>
    <row r="30" spans="2:8">
      <c r="B30" s="22" t="s">
        <v>1088</v>
      </c>
      <c r="C30" s="229" t="s">
        <v>378</v>
      </c>
      <c r="D30" s="22" t="s">
        <v>383</v>
      </c>
      <c r="E30" s="22" t="s">
        <v>516</v>
      </c>
      <c r="F30" s="24">
        <v>660800</v>
      </c>
      <c r="G30" s="24">
        <v>7264.84</v>
      </c>
      <c r="H30" s="24">
        <v>1.67</v>
      </c>
    </row>
    <row r="31" spans="2:8">
      <c r="B31" s="22" t="s">
        <v>936</v>
      </c>
      <c r="C31" s="229" t="s">
        <v>378</v>
      </c>
      <c r="F31" s="24">
        <v>18625</v>
      </c>
      <c r="G31" s="24">
        <v>7098.69</v>
      </c>
      <c r="H31" s="24">
        <v>1.63</v>
      </c>
    </row>
    <row r="32" spans="2:8">
      <c r="B32" s="22" t="s">
        <v>1105</v>
      </c>
      <c r="C32" s="229" t="s">
        <v>378</v>
      </c>
      <c r="D32" s="22" t="s">
        <v>417</v>
      </c>
      <c r="E32" s="22" t="s">
        <v>421</v>
      </c>
      <c r="F32" s="24">
        <v>170400</v>
      </c>
      <c r="G32" s="24">
        <v>6877.51</v>
      </c>
      <c r="H32" s="24">
        <v>1.58</v>
      </c>
    </row>
    <row r="33" spans="2:8">
      <c r="B33" s="22" t="s">
        <v>1091</v>
      </c>
      <c r="C33" s="229" t="s">
        <v>378</v>
      </c>
      <c r="D33" s="22" t="s">
        <v>589</v>
      </c>
      <c r="E33" s="22" t="s">
        <v>590</v>
      </c>
      <c r="F33" s="24">
        <v>542875</v>
      </c>
      <c r="G33" s="24">
        <v>5893.18</v>
      </c>
      <c r="H33" s="24">
        <v>1.35</v>
      </c>
    </row>
    <row r="34" spans="2:8">
      <c r="B34" s="22" t="s">
        <v>1142</v>
      </c>
      <c r="C34" s="229" t="s">
        <v>378</v>
      </c>
      <c r="D34" s="22" t="s">
        <v>419</v>
      </c>
      <c r="E34" s="22" t="s">
        <v>427</v>
      </c>
      <c r="F34" s="24">
        <v>257300</v>
      </c>
      <c r="G34" s="24">
        <v>5881.23</v>
      </c>
      <c r="H34" s="24">
        <v>1.35</v>
      </c>
    </row>
    <row r="35" spans="2:8">
      <c r="B35" s="22" t="s">
        <v>1096</v>
      </c>
      <c r="C35" s="229" t="s">
        <v>378</v>
      </c>
      <c r="D35" s="22" t="s">
        <v>473</v>
      </c>
      <c r="E35" s="22" t="s">
        <v>533</v>
      </c>
      <c r="F35" s="24">
        <v>128700</v>
      </c>
      <c r="G35" s="24">
        <v>5736.61</v>
      </c>
      <c r="H35" s="24">
        <v>1.32</v>
      </c>
    </row>
    <row r="36" spans="2:8">
      <c r="B36" s="22" t="s">
        <v>1101</v>
      </c>
      <c r="C36" s="229" t="s">
        <v>378</v>
      </c>
      <c r="D36" s="22" t="s">
        <v>503</v>
      </c>
      <c r="E36" s="22" t="s">
        <v>606</v>
      </c>
      <c r="F36" s="24">
        <v>2308500</v>
      </c>
      <c r="G36" s="24">
        <v>5680.06</v>
      </c>
      <c r="H36" s="24">
        <v>1.3</v>
      </c>
    </row>
    <row r="37" spans="2:8">
      <c r="B37" s="22" t="s">
        <v>1103</v>
      </c>
      <c r="C37" s="229" t="s">
        <v>378</v>
      </c>
      <c r="D37" s="22" t="s">
        <v>535</v>
      </c>
      <c r="E37" s="22" t="s">
        <v>536</v>
      </c>
      <c r="F37" s="24">
        <v>132000</v>
      </c>
      <c r="G37" s="24">
        <v>4705.34</v>
      </c>
      <c r="H37" s="24">
        <v>1.08</v>
      </c>
    </row>
    <row r="38" spans="2:8">
      <c r="B38" s="22" t="s">
        <v>1108</v>
      </c>
      <c r="C38" s="229" t="s">
        <v>378</v>
      </c>
      <c r="D38" s="22" t="s">
        <v>396</v>
      </c>
      <c r="E38" s="22" t="s">
        <v>526</v>
      </c>
      <c r="F38" s="24">
        <v>142950</v>
      </c>
      <c r="G38" s="24">
        <v>4506.1400000000003</v>
      </c>
      <c r="H38" s="24">
        <v>1.03</v>
      </c>
    </row>
    <row r="39" spans="2:8">
      <c r="B39" s="22" t="s">
        <v>1098</v>
      </c>
      <c r="C39" s="229" t="s">
        <v>378</v>
      </c>
      <c r="D39" s="22" t="s">
        <v>383</v>
      </c>
      <c r="E39" s="22" t="s">
        <v>655</v>
      </c>
      <c r="F39" s="24">
        <v>301000</v>
      </c>
      <c r="G39" s="24">
        <v>4451.79</v>
      </c>
      <c r="H39" s="24">
        <v>1.02</v>
      </c>
    </row>
    <row r="40" spans="2:8">
      <c r="B40" s="22" t="s">
        <v>1164</v>
      </c>
      <c r="C40" s="229" t="s">
        <v>378</v>
      </c>
      <c r="D40" s="22" t="s">
        <v>503</v>
      </c>
      <c r="E40" s="22" t="s">
        <v>515</v>
      </c>
      <c r="F40" s="24">
        <v>1931349</v>
      </c>
      <c r="G40" s="24">
        <v>4160.13</v>
      </c>
      <c r="H40" s="24">
        <v>0.95</v>
      </c>
    </row>
    <row r="41" spans="2:8">
      <c r="B41" s="22" t="s">
        <v>1367</v>
      </c>
      <c r="C41" s="229" t="s">
        <v>378</v>
      </c>
      <c r="D41" s="22" t="s">
        <v>417</v>
      </c>
      <c r="E41" s="22" t="s">
        <v>663</v>
      </c>
      <c r="F41" s="24">
        <v>440200</v>
      </c>
      <c r="G41" s="24">
        <v>4159.8900000000003</v>
      </c>
      <c r="H41" s="24">
        <v>0.95</v>
      </c>
    </row>
    <row r="42" spans="2:8">
      <c r="B42" s="22" t="s">
        <v>1193</v>
      </c>
      <c r="C42" s="229" t="s">
        <v>378</v>
      </c>
      <c r="D42" s="22" t="s">
        <v>381</v>
      </c>
      <c r="E42" s="22" t="s">
        <v>611</v>
      </c>
      <c r="F42" s="24">
        <v>946800</v>
      </c>
      <c r="G42" s="24">
        <v>3759.27</v>
      </c>
      <c r="H42" s="24">
        <v>0.86</v>
      </c>
    </row>
    <row r="43" spans="2:8">
      <c r="B43" s="22" t="s">
        <v>1094</v>
      </c>
      <c r="C43" s="229" t="s">
        <v>378</v>
      </c>
      <c r="D43" s="22" t="s">
        <v>434</v>
      </c>
      <c r="E43" s="22" t="s">
        <v>662</v>
      </c>
      <c r="F43" s="24">
        <v>516000</v>
      </c>
      <c r="G43" s="24">
        <v>3696.11</v>
      </c>
      <c r="H43" s="24">
        <v>0.85</v>
      </c>
    </row>
    <row r="44" spans="2:8">
      <c r="B44" s="22" t="s">
        <v>1368</v>
      </c>
      <c r="C44" s="229" t="s">
        <v>378</v>
      </c>
      <c r="D44" s="22" t="s">
        <v>591</v>
      </c>
      <c r="E44" s="22" t="s">
        <v>592</v>
      </c>
      <c r="F44" s="24">
        <v>752150</v>
      </c>
      <c r="G44" s="24">
        <v>3678.39</v>
      </c>
      <c r="H44" s="24">
        <v>0.84</v>
      </c>
    </row>
    <row r="45" spans="2:8">
      <c r="B45" s="22" t="s">
        <v>1369</v>
      </c>
      <c r="C45" s="229" t="s">
        <v>378</v>
      </c>
      <c r="D45" s="22" t="s">
        <v>503</v>
      </c>
      <c r="E45" s="22" t="s">
        <v>656</v>
      </c>
      <c r="F45" s="24">
        <v>2582686</v>
      </c>
      <c r="G45" s="24">
        <v>3668.71</v>
      </c>
      <c r="H45" s="24">
        <v>0.84</v>
      </c>
    </row>
    <row r="46" spans="2:8">
      <c r="B46" s="22" t="s">
        <v>1095</v>
      </c>
      <c r="C46" s="229" t="s">
        <v>378</v>
      </c>
      <c r="D46" s="22" t="s">
        <v>396</v>
      </c>
      <c r="E46" s="22" t="s">
        <v>402</v>
      </c>
      <c r="F46" s="24">
        <v>152700</v>
      </c>
      <c r="G46" s="24">
        <v>3472.02</v>
      </c>
      <c r="H46" s="24">
        <v>0.8</v>
      </c>
    </row>
    <row r="47" spans="2:8">
      <c r="B47" s="22" t="s">
        <v>1143</v>
      </c>
      <c r="C47" s="229" t="s">
        <v>378</v>
      </c>
      <c r="D47" s="22" t="s">
        <v>535</v>
      </c>
      <c r="E47" s="22" t="s">
        <v>665</v>
      </c>
      <c r="F47" s="24">
        <v>123650</v>
      </c>
      <c r="G47" s="24">
        <v>3271.16</v>
      </c>
      <c r="H47" s="24">
        <v>0.75</v>
      </c>
    </row>
    <row r="48" spans="2:8">
      <c r="B48" s="22" t="s">
        <v>1162</v>
      </c>
      <c r="C48" s="229" t="s">
        <v>378</v>
      </c>
      <c r="D48" s="22" t="s">
        <v>530</v>
      </c>
      <c r="E48" s="22" t="s">
        <v>677</v>
      </c>
      <c r="F48" s="24">
        <v>790000</v>
      </c>
      <c r="G48" s="24">
        <v>3088.11</v>
      </c>
      <c r="H48" s="24">
        <v>0.71</v>
      </c>
    </row>
    <row r="49" spans="2:8">
      <c r="B49" s="22" t="s">
        <v>1126</v>
      </c>
      <c r="C49" s="229" t="s">
        <v>378</v>
      </c>
      <c r="D49" s="22" t="s">
        <v>396</v>
      </c>
      <c r="E49" s="22" t="s">
        <v>413</v>
      </c>
      <c r="F49" s="24">
        <v>352500</v>
      </c>
      <c r="G49" s="24">
        <v>3054.06</v>
      </c>
      <c r="H49" s="24">
        <v>0.7</v>
      </c>
    </row>
    <row r="50" spans="2:8">
      <c r="B50" s="22" t="s">
        <v>1211</v>
      </c>
      <c r="C50" s="229" t="s">
        <v>378</v>
      </c>
      <c r="D50" s="22" t="s">
        <v>602</v>
      </c>
      <c r="E50" s="22" t="s">
        <v>603</v>
      </c>
      <c r="F50" s="24">
        <v>385500</v>
      </c>
      <c r="G50" s="24">
        <v>3043.33</v>
      </c>
      <c r="H50" s="24">
        <v>0.7</v>
      </c>
    </row>
    <row r="51" spans="2:8">
      <c r="B51" s="22" t="s">
        <v>1116</v>
      </c>
      <c r="C51" s="229" t="s">
        <v>378</v>
      </c>
      <c r="D51" s="22" t="s">
        <v>417</v>
      </c>
      <c r="E51" s="22" t="s">
        <v>424</v>
      </c>
      <c r="F51" s="24">
        <v>66009</v>
      </c>
      <c r="G51" s="24">
        <v>2840.24</v>
      </c>
      <c r="H51" s="24">
        <v>0.65</v>
      </c>
    </row>
    <row r="52" spans="2:8">
      <c r="B52" s="22" t="s">
        <v>1104</v>
      </c>
      <c r="C52" s="229" t="s">
        <v>378</v>
      </c>
      <c r="D52" s="22" t="s">
        <v>396</v>
      </c>
      <c r="E52" s="22" t="s">
        <v>432</v>
      </c>
      <c r="F52" s="24">
        <v>390150</v>
      </c>
      <c r="G52" s="24">
        <v>2837.56</v>
      </c>
      <c r="H52" s="24">
        <v>0.65</v>
      </c>
    </row>
    <row r="53" spans="2:8">
      <c r="B53" s="22" t="s">
        <v>1202</v>
      </c>
      <c r="C53" s="229" t="s">
        <v>378</v>
      </c>
      <c r="D53" s="22" t="s">
        <v>535</v>
      </c>
      <c r="E53" s="22" t="s">
        <v>654</v>
      </c>
      <c r="F53" s="24">
        <v>542850</v>
      </c>
      <c r="G53" s="24">
        <v>2810.61</v>
      </c>
      <c r="H53" s="24">
        <v>0.64</v>
      </c>
    </row>
    <row r="54" spans="2:8">
      <c r="B54" s="22" t="s">
        <v>1370</v>
      </c>
      <c r="C54" s="229" t="s">
        <v>378</v>
      </c>
      <c r="D54" s="22" t="s">
        <v>398</v>
      </c>
      <c r="E54" s="22" t="s">
        <v>680</v>
      </c>
      <c r="F54" s="24">
        <v>268750</v>
      </c>
      <c r="G54" s="24">
        <v>2531.63</v>
      </c>
      <c r="H54" s="24">
        <v>0.57999999999999996</v>
      </c>
    </row>
    <row r="55" spans="2:8">
      <c r="B55" s="22" t="s">
        <v>1371</v>
      </c>
      <c r="C55" s="229" t="s">
        <v>378</v>
      </c>
      <c r="D55" s="22" t="s">
        <v>403</v>
      </c>
      <c r="E55" s="22" t="s">
        <v>678</v>
      </c>
      <c r="F55" s="24">
        <v>103800</v>
      </c>
      <c r="G55" s="24">
        <v>2388.4899999999998</v>
      </c>
      <c r="H55" s="24">
        <v>0.55000000000000004</v>
      </c>
    </row>
    <row r="56" spans="2:8">
      <c r="B56" s="22" t="s">
        <v>1199</v>
      </c>
      <c r="C56" s="229" t="s">
        <v>378</v>
      </c>
      <c r="D56" s="22" t="s">
        <v>535</v>
      </c>
      <c r="E56" s="22" t="s">
        <v>626</v>
      </c>
      <c r="F56" s="24">
        <v>262400</v>
      </c>
      <c r="G56" s="24">
        <v>2324.34</v>
      </c>
      <c r="H56" s="24">
        <v>0.53</v>
      </c>
    </row>
    <row r="57" spans="2:8">
      <c r="B57" s="22" t="s">
        <v>1124</v>
      </c>
      <c r="C57" s="229" t="s">
        <v>378</v>
      </c>
      <c r="D57" s="22" t="s">
        <v>396</v>
      </c>
      <c r="E57" s="22" t="s">
        <v>433</v>
      </c>
      <c r="F57" s="24">
        <v>481000</v>
      </c>
      <c r="G57" s="24">
        <v>2321.0700000000002</v>
      </c>
      <c r="H57" s="24">
        <v>0.53</v>
      </c>
    </row>
    <row r="58" spans="2:8">
      <c r="B58" s="22" t="s">
        <v>1372</v>
      </c>
      <c r="C58" s="229" t="s">
        <v>378</v>
      </c>
      <c r="D58" s="22" t="s">
        <v>388</v>
      </c>
      <c r="E58" s="22" t="s">
        <v>109</v>
      </c>
      <c r="F58" s="24">
        <v>107536</v>
      </c>
      <c r="G58" s="24">
        <v>2219.6</v>
      </c>
      <c r="H58" s="24">
        <v>0.51</v>
      </c>
    </row>
    <row r="59" spans="2:8">
      <c r="B59" s="22" t="s">
        <v>1150</v>
      </c>
      <c r="C59" s="229" t="s">
        <v>378</v>
      </c>
      <c r="D59" s="22" t="s">
        <v>429</v>
      </c>
      <c r="E59" s="22" t="s">
        <v>430</v>
      </c>
      <c r="F59" s="24">
        <v>158600</v>
      </c>
      <c r="G59" s="24">
        <v>2171.39</v>
      </c>
      <c r="H59" s="24">
        <v>0.5</v>
      </c>
    </row>
    <row r="60" spans="2:8">
      <c r="B60" s="22" t="s">
        <v>1123</v>
      </c>
      <c r="C60" s="229" t="s">
        <v>378</v>
      </c>
      <c r="D60" s="22" t="s">
        <v>419</v>
      </c>
      <c r="E60" s="22" t="s">
        <v>521</v>
      </c>
      <c r="F60" s="24">
        <v>594000</v>
      </c>
      <c r="G60" s="24">
        <v>2168.9899999999998</v>
      </c>
      <c r="H60" s="24">
        <v>0.5</v>
      </c>
    </row>
    <row r="61" spans="2:8">
      <c r="B61" s="22" t="s">
        <v>1200</v>
      </c>
      <c r="C61" s="229" t="s">
        <v>378</v>
      </c>
      <c r="D61" s="22" t="s">
        <v>429</v>
      </c>
      <c r="E61" s="22" t="s">
        <v>532</v>
      </c>
      <c r="F61" s="24">
        <v>358500</v>
      </c>
      <c r="G61" s="24">
        <v>2009.21</v>
      </c>
      <c r="H61" s="24">
        <v>0.46</v>
      </c>
    </row>
    <row r="62" spans="2:8">
      <c r="B62" s="22" t="s">
        <v>1373</v>
      </c>
      <c r="C62" s="229" t="s">
        <v>378</v>
      </c>
      <c r="D62" s="22" t="s">
        <v>503</v>
      </c>
      <c r="E62" s="22" t="s">
        <v>681</v>
      </c>
      <c r="F62" s="24">
        <v>2366080</v>
      </c>
      <c r="G62" s="24">
        <v>2004.07</v>
      </c>
      <c r="H62" s="24">
        <v>0.46</v>
      </c>
    </row>
    <row r="63" spans="2:8">
      <c r="B63" s="22" t="s">
        <v>1374</v>
      </c>
      <c r="C63" s="229" t="s">
        <v>378</v>
      </c>
      <c r="D63" s="22" t="s">
        <v>388</v>
      </c>
      <c r="E63" s="22" t="s">
        <v>630</v>
      </c>
      <c r="F63" s="24">
        <v>461605</v>
      </c>
      <c r="G63" s="24">
        <v>1959.28</v>
      </c>
      <c r="H63" s="24">
        <v>0.45</v>
      </c>
    </row>
    <row r="64" spans="2:8">
      <c r="B64" s="22" t="s">
        <v>1170</v>
      </c>
      <c r="C64" s="229" t="s">
        <v>378</v>
      </c>
      <c r="D64" s="22" t="s">
        <v>447</v>
      </c>
      <c r="E64" s="22" t="s">
        <v>110</v>
      </c>
      <c r="F64" s="24">
        <v>236444</v>
      </c>
      <c r="G64" s="24">
        <v>1937.3</v>
      </c>
      <c r="H64" s="24">
        <v>0.44</v>
      </c>
    </row>
    <row r="65" spans="2:8">
      <c r="B65" s="22" t="s">
        <v>1375</v>
      </c>
      <c r="C65" s="229" t="s">
        <v>378</v>
      </c>
      <c r="D65" s="22" t="s">
        <v>503</v>
      </c>
      <c r="E65" s="22" t="s">
        <v>679</v>
      </c>
      <c r="F65" s="24">
        <v>387453</v>
      </c>
      <c r="G65" s="24">
        <v>1918.47</v>
      </c>
      <c r="H65" s="24">
        <v>0.44</v>
      </c>
    </row>
    <row r="66" spans="2:8">
      <c r="B66" s="22" t="s">
        <v>1133</v>
      </c>
      <c r="C66" s="229" t="s">
        <v>378</v>
      </c>
      <c r="D66" s="22" t="s">
        <v>396</v>
      </c>
      <c r="E66" s="22" t="s">
        <v>747</v>
      </c>
      <c r="F66" s="24">
        <v>327500</v>
      </c>
      <c r="G66" s="24">
        <v>1757.86</v>
      </c>
      <c r="H66" s="24">
        <v>0.4</v>
      </c>
    </row>
    <row r="67" spans="2:8">
      <c r="B67" s="22" t="s">
        <v>1138</v>
      </c>
      <c r="C67" s="229" t="s">
        <v>378</v>
      </c>
      <c r="D67" s="22" t="s">
        <v>403</v>
      </c>
      <c r="E67" s="22" t="s">
        <v>750</v>
      </c>
      <c r="F67" s="24">
        <v>73500</v>
      </c>
      <c r="G67" s="24">
        <v>1709.1</v>
      </c>
      <c r="H67" s="24">
        <v>0.39</v>
      </c>
    </row>
    <row r="68" spans="2:8">
      <c r="B68" s="22" t="s">
        <v>1129</v>
      </c>
      <c r="C68" s="229" t="s">
        <v>378</v>
      </c>
      <c r="D68" s="22" t="s">
        <v>438</v>
      </c>
      <c r="E68" s="22" t="s">
        <v>607</v>
      </c>
      <c r="F68" s="24">
        <v>67000</v>
      </c>
      <c r="G68" s="24">
        <v>1630.45</v>
      </c>
      <c r="H68" s="24">
        <v>0.37</v>
      </c>
    </row>
    <row r="69" spans="2:8">
      <c r="B69" s="22" t="s">
        <v>1099</v>
      </c>
      <c r="C69" s="229" t="s">
        <v>378</v>
      </c>
      <c r="D69" s="22" t="s">
        <v>388</v>
      </c>
      <c r="E69" s="22" t="s">
        <v>389</v>
      </c>
      <c r="F69" s="24">
        <v>67875</v>
      </c>
      <c r="G69" s="24">
        <v>1602.05</v>
      </c>
      <c r="H69" s="24">
        <v>0.37</v>
      </c>
    </row>
    <row r="70" spans="2:8">
      <c r="B70" s="22" t="s">
        <v>1148</v>
      </c>
      <c r="C70" s="229" t="s">
        <v>378</v>
      </c>
      <c r="D70" s="22" t="s">
        <v>411</v>
      </c>
      <c r="E70" s="22" t="s">
        <v>683</v>
      </c>
      <c r="F70" s="24">
        <v>72000</v>
      </c>
      <c r="G70" s="24">
        <v>1587.74</v>
      </c>
      <c r="H70" s="24">
        <v>0.36</v>
      </c>
    </row>
    <row r="71" spans="2:8">
      <c r="B71" s="22" t="s">
        <v>1174</v>
      </c>
      <c r="C71" s="229" t="s">
        <v>378</v>
      </c>
      <c r="D71" s="22" t="s">
        <v>390</v>
      </c>
      <c r="E71" s="22" t="s">
        <v>493</v>
      </c>
      <c r="F71" s="24">
        <v>2401160</v>
      </c>
      <c r="G71" s="24">
        <v>1553.55</v>
      </c>
      <c r="H71" s="24">
        <v>0.36</v>
      </c>
    </row>
    <row r="72" spans="2:8">
      <c r="B72" s="22" t="s">
        <v>1161</v>
      </c>
      <c r="C72" s="229" t="s">
        <v>378</v>
      </c>
      <c r="D72" s="22" t="s">
        <v>417</v>
      </c>
      <c r="E72" s="22" t="s">
        <v>687</v>
      </c>
      <c r="F72" s="24">
        <v>162350</v>
      </c>
      <c r="G72" s="24">
        <v>1474.3</v>
      </c>
      <c r="H72" s="24">
        <v>0.34</v>
      </c>
    </row>
    <row r="73" spans="2:8">
      <c r="B73" s="22" t="s">
        <v>1376</v>
      </c>
      <c r="C73" s="229" t="s">
        <v>378</v>
      </c>
      <c r="D73" s="22" t="s">
        <v>388</v>
      </c>
      <c r="E73" s="22" t="s">
        <v>423</v>
      </c>
      <c r="F73" s="24">
        <v>40302</v>
      </c>
      <c r="G73" s="24">
        <v>1454.92</v>
      </c>
      <c r="H73" s="24">
        <v>0.33</v>
      </c>
    </row>
    <row r="74" spans="2:8">
      <c r="B74" s="22" t="s">
        <v>1377</v>
      </c>
      <c r="C74" s="229" t="s">
        <v>378</v>
      </c>
      <c r="D74" s="22" t="s">
        <v>396</v>
      </c>
      <c r="E74" s="22" t="s">
        <v>484</v>
      </c>
      <c r="F74" s="24">
        <v>67600</v>
      </c>
      <c r="G74" s="24">
        <v>1305.22</v>
      </c>
      <c r="H74" s="24">
        <v>0.3</v>
      </c>
    </row>
    <row r="75" spans="2:8">
      <c r="B75" s="22" t="s">
        <v>1378</v>
      </c>
      <c r="C75" s="229" t="s">
        <v>378</v>
      </c>
      <c r="D75" s="22" t="s">
        <v>447</v>
      </c>
      <c r="E75" s="22" t="s">
        <v>482</v>
      </c>
      <c r="F75" s="24">
        <v>433136</v>
      </c>
      <c r="G75" s="24">
        <v>1303.0899999999999</v>
      </c>
      <c r="H75" s="24">
        <v>0.3</v>
      </c>
    </row>
    <row r="76" spans="2:8">
      <c r="B76" s="22" t="s">
        <v>1379</v>
      </c>
      <c r="C76" s="229" t="s">
        <v>378</v>
      </c>
      <c r="D76" s="22" t="s">
        <v>398</v>
      </c>
      <c r="E76" s="22" t="s">
        <v>538</v>
      </c>
      <c r="F76" s="24">
        <v>62000</v>
      </c>
      <c r="G76" s="24">
        <v>1301.78</v>
      </c>
      <c r="H76" s="24">
        <v>0.3</v>
      </c>
    </row>
    <row r="77" spans="2:8">
      <c r="B77" s="22" t="s">
        <v>1380</v>
      </c>
      <c r="C77" s="229" t="s">
        <v>378</v>
      </c>
      <c r="D77" s="22" t="s">
        <v>396</v>
      </c>
      <c r="E77" s="22" t="s">
        <v>762</v>
      </c>
      <c r="F77" s="24">
        <v>133500</v>
      </c>
      <c r="G77" s="24">
        <v>1207.97</v>
      </c>
      <c r="H77" s="24">
        <v>0.28000000000000003</v>
      </c>
    </row>
    <row r="78" spans="2:8">
      <c r="B78" s="22" t="s">
        <v>1134</v>
      </c>
      <c r="C78" s="229" t="s">
        <v>378</v>
      </c>
      <c r="D78" s="22" t="s">
        <v>591</v>
      </c>
      <c r="E78" s="22" t="s">
        <v>597</v>
      </c>
      <c r="F78" s="24">
        <v>1035000</v>
      </c>
      <c r="G78" s="24">
        <v>1126.5999999999999</v>
      </c>
      <c r="H78" s="24">
        <v>0.26</v>
      </c>
    </row>
    <row r="79" spans="2:8">
      <c r="B79" s="22" t="s">
        <v>1186</v>
      </c>
      <c r="C79" s="229" t="s">
        <v>378</v>
      </c>
      <c r="D79" s="22" t="s">
        <v>535</v>
      </c>
      <c r="E79" s="22" t="s">
        <v>540</v>
      </c>
      <c r="F79" s="24">
        <v>40200</v>
      </c>
      <c r="G79" s="24">
        <v>1095.17</v>
      </c>
      <c r="H79" s="24">
        <v>0.25</v>
      </c>
    </row>
    <row r="80" spans="2:8">
      <c r="B80" s="22" t="s">
        <v>1128</v>
      </c>
      <c r="C80" s="229" t="s">
        <v>378</v>
      </c>
      <c r="D80" s="22" t="s">
        <v>530</v>
      </c>
      <c r="E80" s="22" t="s">
        <v>779</v>
      </c>
      <c r="F80" s="24">
        <v>58933</v>
      </c>
      <c r="G80" s="24">
        <v>1010.79</v>
      </c>
      <c r="H80" s="24">
        <v>0.23</v>
      </c>
    </row>
    <row r="81" spans="2:8">
      <c r="B81" s="22" t="s">
        <v>1381</v>
      </c>
      <c r="C81" s="229" t="s">
        <v>378</v>
      </c>
      <c r="D81" s="22" t="s">
        <v>530</v>
      </c>
      <c r="E81" s="22" t="s">
        <v>721</v>
      </c>
      <c r="F81" s="24">
        <v>301600</v>
      </c>
      <c r="G81" s="24">
        <v>951.1</v>
      </c>
      <c r="H81" s="24">
        <v>0.22</v>
      </c>
    </row>
    <row r="82" spans="2:8">
      <c r="B82" s="22" t="s">
        <v>1219</v>
      </c>
      <c r="C82" s="229" t="s">
        <v>378</v>
      </c>
      <c r="D82" s="22" t="s">
        <v>398</v>
      </c>
      <c r="E82" s="22" t="s">
        <v>517</v>
      </c>
      <c r="F82" s="24">
        <v>36500</v>
      </c>
      <c r="G82" s="24">
        <v>921.22</v>
      </c>
      <c r="H82" s="24">
        <v>0.21</v>
      </c>
    </row>
    <row r="83" spans="2:8">
      <c r="B83" s="22" t="s">
        <v>1106</v>
      </c>
      <c r="C83" s="229" t="s">
        <v>378</v>
      </c>
      <c r="D83" s="22" t="s">
        <v>379</v>
      </c>
      <c r="E83" s="22" t="s">
        <v>631</v>
      </c>
      <c r="F83" s="24">
        <v>63900</v>
      </c>
      <c r="G83" s="24">
        <v>557.27</v>
      </c>
      <c r="H83" s="24">
        <v>0.13</v>
      </c>
    </row>
    <row r="84" spans="2:8">
      <c r="B84" s="22" t="s">
        <v>1382</v>
      </c>
      <c r="C84" s="229" t="s">
        <v>378</v>
      </c>
      <c r="D84" s="22" t="s">
        <v>415</v>
      </c>
      <c r="E84" s="22" t="s">
        <v>451</v>
      </c>
      <c r="F84" s="24">
        <v>19300</v>
      </c>
      <c r="G84" s="24">
        <v>527.71</v>
      </c>
      <c r="H84" s="24">
        <v>0.12</v>
      </c>
    </row>
    <row r="85" spans="2:8">
      <c r="B85" s="22" t="s">
        <v>1102</v>
      </c>
      <c r="C85" s="229" t="s">
        <v>378</v>
      </c>
      <c r="D85" s="22" t="s">
        <v>438</v>
      </c>
      <c r="E85" s="22" t="s">
        <v>612</v>
      </c>
      <c r="F85" s="24">
        <v>63700</v>
      </c>
      <c r="G85" s="24">
        <v>494.63</v>
      </c>
      <c r="H85" s="24">
        <v>0.11</v>
      </c>
    </row>
    <row r="86" spans="2:8">
      <c r="B86" s="22" t="s">
        <v>1216</v>
      </c>
      <c r="C86" s="229" t="s">
        <v>378</v>
      </c>
      <c r="D86" s="22" t="s">
        <v>429</v>
      </c>
      <c r="E86" s="22" t="s">
        <v>537</v>
      </c>
      <c r="F86" s="24">
        <v>39000</v>
      </c>
      <c r="G86" s="24">
        <v>480.97</v>
      </c>
      <c r="H86" s="24">
        <v>0.11</v>
      </c>
    </row>
    <row r="87" spans="2:8">
      <c r="B87" s="22" t="s">
        <v>1383</v>
      </c>
      <c r="C87" s="229" t="s">
        <v>378</v>
      </c>
      <c r="D87" s="22" t="s">
        <v>392</v>
      </c>
      <c r="E87" s="22" t="s">
        <v>688</v>
      </c>
      <c r="F87" s="24">
        <v>61971</v>
      </c>
      <c r="G87" s="24">
        <v>236.57</v>
      </c>
      <c r="H87" s="24">
        <v>0.05</v>
      </c>
    </row>
    <row r="88" spans="2:8">
      <c r="B88" s="22" t="s">
        <v>1242</v>
      </c>
      <c r="C88" s="229" t="s">
        <v>378</v>
      </c>
      <c r="D88" s="22" t="s">
        <v>535</v>
      </c>
      <c r="E88" s="22" t="s">
        <v>626</v>
      </c>
      <c r="F88" s="24">
        <v>-6300</v>
      </c>
      <c r="G88" s="24">
        <v>-55.83</v>
      </c>
      <c r="H88" s="24">
        <v>-0.01</v>
      </c>
    </row>
    <row r="89" spans="2:8">
      <c r="B89" s="22" t="s">
        <v>1298</v>
      </c>
      <c r="C89" s="229" t="s">
        <v>378</v>
      </c>
      <c r="D89" s="22" t="s">
        <v>535</v>
      </c>
      <c r="E89" s="22" t="s">
        <v>665</v>
      </c>
      <c r="F89" s="24">
        <v>-17850</v>
      </c>
      <c r="G89" s="24">
        <v>-473.6</v>
      </c>
      <c r="H89" s="24">
        <v>-0.11</v>
      </c>
    </row>
    <row r="90" spans="2:8">
      <c r="B90" s="22" t="s">
        <v>1225</v>
      </c>
      <c r="C90" s="229" t="s">
        <v>378</v>
      </c>
      <c r="D90" s="22" t="s">
        <v>429</v>
      </c>
      <c r="E90" s="22" t="s">
        <v>537</v>
      </c>
      <c r="F90" s="24">
        <v>-39000</v>
      </c>
      <c r="G90" s="24">
        <v>-482.76</v>
      </c>
      <c r="H90" s="24">
        <v>-0.11</v>
      </c>
    </row>
    <row r="91" spans="2:8">
      <c r="B91" s="22" t="s">
        <v>1339</v>
      </c>
      <c r="C91" s="229" t="s">
        <v>378</v>
      </c>
      <c r="D91" s="22" t="s">
        <v>438</v>
      </c>
      <c r="E91" s="22" t="s">
        <v>612</v>
      </c>
      <c r="F91" s="24">
        <v>-63700</v>
      </c>
      <c r="G91" s="24">
        <v>-496.61</v>
      </c>
      <c r="H91" s="24">
        <v>-0.11</v>
      </c>
    </row>
    <row r="92" spans="2:8">
      <c r="B92" s="22" t="s">
        <v>1335</v>
      </c>
      <c r="C92" s="229" t="s">
        <v>378</v>
      </c>
      <c r="D92" s="22" t="s">
        <v>379</v>
      </c>
      <c r="E92" s="22" t="s">
        <v>631</v>
      </c>
      <c r="F92" s="24">
        <v>-63900</v>
      </c>
      <c r="G92" s="24">
        <v>-558.20000000000005</v>
      </c>
      <c r="H92" s="24">
        <v>-0.13</v>
      </c>
    </row>
    <row r="93" spans="2:8">
      <c r="B93" s="22" t="s">
        <v>1328</v>
      </c>
      <c r="C93" s="229" t="s">
        <v>378</v>
      </c>
      <c r="D93" s="22" t="s">
        <v>405</v>
      </c>
      <c r="E93" s="22" t="s">
        <v>406</v>
      </c>
      <c r="F93" s="24">
        <v>-34500</v>
      </c>
      <c r="G93" s="24">
        <v>-659.9</v>
      </c>
      <c r="H93" s="24">
        <v>-0.15</v>
      </c>
    </row>
    <row r="94" spans="2:8">
      <c r="B94" s="22" t="s">
        <v>1346</v>
      </c>
      <c r="C94" s="229" t="s">
        <v>378</v>
      </c>
      <c r="D94" s="22" t="s">
        <v>396</v>
      </c>
      <c r="E94" s="22" t="s">
        <v>402</v>
      </c>
      <c r="F94" s="24">
        <v>-31800</v>
      </c>
      <c r="G94" s="24">
        <v>-726.36</v>
      </c>
      <c r="H94" s="24">
        <v>-0.17</v>
      </c>
    </row>
    <row r="95" spans="2:8">
      <c r="B95" s="22" t="s">
        <v>1247</v>
      </c>
      <c r="C95" s="229" t="s">
        <v>378</v>
      </c>
      <c r="D95" s="22" t="s">
        <v>381</v>
      </c>
      <c r="E95" s="22" t="s">
        <v>611</v>
      </c>
      <c r="F95" s="24">
        <v>-205200</v>
      </c>
      <c r="G95" s="24">
        <v>-799.46</v>
      </c>
      <c r="H95" s="24">
        <v>-0.18</v>
      </c>
    </row>
    <row r="96" spans="2:8">
      <c r="B96" s="22" t="s">
        <v>1254</v>
      </c>
      <c r="C96" s="229" t="s">
        <v>378</v>
      </c>
      <c r="D96" s="22" t="s">
        <v>535</v>
      </c>
      <c r="E96" s="22" t="s">
        <v>540</v>
      </c>
      <c r="F96" s="24">
        <v>-40200</v>
      </c>
      <c r="G96" s="24">
        <v>-1068.5</v>
      </c>
      <c r="H96" s="24">
        <v>-0.25</v>
      </c>
    </row>
    <row r="97" spans="2:8">
      <c r="B97" s="22" t="s">
        <v>1343</v>
      </c>
      <c r="C97" s="229" t="s">
        <v>378</v>
      </c>
      <c r="D97" s="22" t="s">
        <v>383</v>
      </c>
      <c r="E97" s="22" t="s">
        <v>655</v>
      </c>
      <c r="F97" s="24">
        <v>-74400</v>
      </c>
      <c r="G97" s="24">
        <v>-1102.42</v>
      </c>
      <c r="H97" s="24">
        <v>-0.25</v>
      </c>
    </row>
    <row r="98" spans="2:8">
      <c r="B98" s="22" t="s">
        <v>1280</v>
      </c>
      <c r="C98" s="229" t="s">
        <v>378</v>
      </c>
      <c r="D98" s="22" t="s">
        <v>417</v>
      </c>
      <c r="E98" s="22" t="s">
        <v>687</v>
      </c>
      <c r="F98" s="24">
        <v>-162350</v>
      </c>
      <c r="G98" s="24">
        <v>-1477.22</v>
      </c>
      <c r="H98" s="24">
        <v>-0.34</v>
      </c>
    </row>
    <row r="99" spans="2:8">
      <c r="B99" s="22" t="s">
        <v>1342</v>
      </c>
      <c r="C99" s="229" t="s">
        <v>378</v>
      </c>
      <c r="D99" s="22" t="s">
        <v>388</v>
      </c>
      <c r="E99" s="22" t="s">
        <v>389</v>
      </c>
      <c r="F99" s="24">
        <v>-67875</v>
      </c>
      <c r="G99" s="24">
        <v>-1606.47</v>
      </c>
      <c r="H99" s="24">
        <v>-0.37</v>
      </c>
    </row>
    <row r="100" spans="2:8">
      <c r="B100" s="22" t="s">
        <v>1308</v>
      </c>
      <c r="C100" s="229" t="s">
        <v>378</v>
      </c>
      <c r="D100" s="22" t="s">
        <v>396</v>
      </c>
      <c r="E100" s="22" t="s">
        <v>747</v>
      </c>
      <c r="F100" s="24">
        <v>-327500</v>
      </c>
      <c r="G100" s="24">
        <v>-1765.72</v>
      </c>
      <c r="H100" s="24">
        <v>-0.41</v>
      </c>
    </row>
    <row r="101" spans="2:8">
      <c r="B101" s="22" t="s">
        <v>1318</v>
      </c>
      <c r="C101" s="229" t="s">
        <v>378</v>
      </c>
      <c r="D101" s="22" t="s">
        <v>419</v>
      </c>
      <c r="E101" s="22" t="s">
        <v>521</v>
      </c>
      <c r="F101" s="24">
        <v>-594000</v>
      </c>
      <c r="G101" s="24">
        <v>-2177.9</v>
      </c>
      <c r="H101" s="24">
        <v>-0.5</v>
      </c>
    </row>
    <row r="102" spans="2:8">
      <c r="B102" s="22" t="s">
        <v>1347</v>
      </c>
      <c r="C102" s="229" t="s">
        <v>378</v>
      </c>
      <c r="D102" s="22" t="s">
        <v>434</v>
      </c>
      <c r="E102" s="22" t="s">
        <v>662</v>
      </c>
      <c r="F102" s="24">
        <v>-377500</v>
      </c>
      <c r="G102" s="24">
        <v>-2716.68</v>
      </c>
      <c r="H102" s="24">
        <v>-0.62</v>
      </c>
    </row>
    <row r="103" spans="2:8">
      <c r="B103" s="22" t="s">
        <v>1299</v>
      </c>
      <c r="C103" s="229" t="s">
        <v>378</v>
      </c>
      <c r="D103" s="22" t="s">
        <v>419</v>
      </c>
      <c r="E103" s="22" t="s">
        <v>427</v>
      </c>
      <c r="F103" s="24">
        <v>-122000</v>
      </c>
      <c r="G103" s="24">
        <v>-2786.85</v>
      </c>
      <c r="H103" s="24">
        <v>-0.64</v>
      </c>
    </row>
    <row r="104" spans="2:8">
      <c r="B104" s="22" t="s">
        <v>1337</v>
      </c>
      <c r="C104" s="229" t="s">
        <v>378</v>
      </c>
      <c r="D104" s="22" t="s">
        <v>396</v>
      </c>
      <c r="E104" s="22" t="s">
        <v>432</v>
      </c>
      <c r="F104" s="24">
        <v>-390150</v>
      </c>
      <c r="G104" s="24">
        <v>-2841.27</v>
      </c>
      <c r="H104" s="24">
        <v>-0.65</v>
      </c>
    </row>
    <row r="105" spans="2:8">
      <c r="B105" s="22" t="s">
        <v>1315</v>
      </c>
      <c r="C105" s="229" t="s">
        <v>378</v>
      </c>
      <c r="D105" s="22" t="s">
        <v>396</v>
      </c>
      <c r="E105" s="22" t="s">
        <v>413</v>
      </c>
      <c r="F105" s="24">
        <v>-352500</v>
      </c>
      <c r="G105" s="24">
        <v>-3060.76</v>
      </c>
      <c r="H105" s="24">
        <v>-0.7</v>
      </c>
    </row>
    <row r="106" spans="2:8">
      <c r="B106" s="22" t="s">
        <v>1345</v>
      </c>
      <c r="C106" s="229" t="s">
        <v>378</v>
      </c>
      <c r="D106" s="22" t="s">
        <v>473</v>
      </c>
      <c r="E106" s="22" t="s">
        <v>533</v>
      </c>
      <c r="F106" s="24">
        <v>-69125</v>
      </c>
      <c r="G106" s="24">
        <v>-3084.22</v>
      </c>
      <c r="H106" s="24">
        <v>-0.71</v>
      </c>
    </row>
    <row r="107" spans="2:8">
      <c r="B107" s="22" t="s">
        <v>1353</v>
      </c>
      <c r="C107" s="229" t="s">
        <v>378</v>
      </c>
      <c r="D107" s="22" t="s">
        <v>383</v>
      </c>
      <c r="E107" s="22" t="s">
        <v>516</v>
      </c>
      <c r="F107" s="24">
        <v>-308000</v>
      </c>
      <c r="G107" s="24">
        <v>-3401.55</v>
      </c>
      <c r="H107" s="24">
        <v>-0.78</v>
      </c>
    </row>
    <row r="108" spans="2:8">
      <c r="B108" s="22" t="s">
        <v>1350</v>
      </c>
      <c r="C108" s="229" t="s">
        <v>378</v>
      </c>
      <c r="D108" s="22" t="s">
        <v>589</v>
      </c>
      <c r="E108" s="22" t="s">
        <v>590</v>
      </c>
      <c r="F108" s="24">
        <v>-399500</v>
      </c>
      <c r="G108" s="24">
        <v>-4344.5600000000004</v>
      </c>
      <c r="H108" s="24">
        <v>-1</v>
      </c>
    </row>
    <row r="109" spans="2:8">
      <c r="B109" s="22" t="s">
        <v>693</v>
      </c>
      <c r="C109" s="229" t="s">
        <v>378</v>
      </c>
      <c r="D109" s="22" t="s">
        <v>379</v>
      </c>
      <c r="E109" s="22" t="s">
        <v>629</v>
      </c>
      <c r="F109" s="24">
        <v>-835500</v>
      </c>
      <c r="G109" s="24">
        <v>-4502.51</v>
      </c>
      <c r="H109" s="24">
        <v>-1.03</v>
      </c>
    </row>
    <row r="110" spans="2:8">
      <c r="B110" s="22" t="s">
        <v>1333</v>
      </c>
      <c r="C110" s="229" t="s">
        <v>378</v>
      </c>
      <c r="D110" s="22" t="s">
        <v>396</v>
      </c>
      <c r="E110" s="22" t="s">
        <v>526</v>
      </c>
      <c r="F110" s="24">
        <v>-142950</v>
      </c>
      <c r="G110" s="24">
        <v>-4513.1499999999996</v>
      </c>
      <c r="H110" s="24">
        <v>-1.04</v>
      </c>
    </row>
    <row r="111" spans="2:8">
      <c r="B111" s="22" t="s">
        <v>1338</v>
      </c>
      <c r="C111" s="229" t="s">
        <v>378</v>
      </c>
      <c r="D111" s="22" t="s">
        <v>535</v>
      </c>
      <c r="E111" s="22" t="s">
        <v>536</v>
      </c>
      <c r="F111" s="24">
        <v>-132000</v>
      </c>
      <c r="G111" s="24">
        <v>-4709.5600000000004</v>
      </c>
      <c r="H111" s="24">
        <v>-1.08</v>
      </c>
    </row>
    <row r="112" spans="2:8">
      <c r="B112" s="22" t="s">
        <v>1336</v>
      </c>
      <c r="C112" s="229" t="s">
        <v>378</v>
      </c>
      <c r="D112" s="22" t="s">
        <v>417</v>
      </c>
      <c r="E112" s="22" t="s">
        <v>421</v>
      </c>
      <c r="F112" s="24">
        <v>-116700</v>
      </c>
      <c r="G112" s="24">
        <v>-4725.9399999999996</v>
      </c>
      <c r="H112" s="24">
        <v>-1.08</v>
      </c>
    </row>
    <row r="113" spans="2:8">
      <c r="B113" s="22" t="s">
        <v>1348</v>
      </c>
      <c r="C113" s="229" t="s">
        <v>378</v>
      </c>
      <c r="D113" s="22" t="s">
        <v>383</v>
      </c>
      <c r="E113" s="22" t="s">
        <v>386</v>
      </c>
      <c r="F113" s="24">
        <v>-129600</v>
      </c>
      <c r="G113" s="24">
        <v>-4863.8900000000003</v>
      </c>
      <c r="H113" s="24">
        <v>-1.1200000000000001</v>
      </c>
    </row>
    <row r="114" spans="2:8">
      <c r="B114" s="22" t="s">
        <v>1320</v>
      </c>
      <c r="C114" s="229" t="s">
        <v>378</v>
      </c>
      <c r="D114" s="22" t="s">
        <v>419</v>
      </c>
      <c r="E114" s="22" t="s">
        <v>598</v>
      </c>
      <c r="F114" s="24">
        <v>-290700</v>
      </c>
      <c r="G114" s="24">
        <v>-5028.38</v>
      </c>
      <c r="H114" s="24">
        <v>-1.1499999999999999</v>
      </c>
    </row>
    <row r="115" spans="2:8">
      <c r="B115" s="22" t="s">
        <v>1354</v>
      </c>
      <c r="C115" s="229" t="s">
        <v>378</v>
      </c>
      <c r="D115" s="22" t="s">
        <v>390</v>
      </c>
      <c r="E115" s="22" t="s">
        <v>391</v>
      </c>
      <c r="F115" s="24">
        <v>-212700</v>
      </c>
      <c r="G115" s="24">
        <v>-5387.05</v>
      </c>
      <c r="H115" s="24">
        <v>-1.24</v>
      </c>
    </row>
    <row r="116" spans="2:8">
      <c r="B116" s="22" t="s">
        <v>1327</v>
      </c>
      <c r="C116" s="229" t="s">
        <v>378</v>
      </c>
      <c r="D116" s="22" t="s">
        <v>419</v>
      </c>
      <c r="E116" s="22" t="s">
        <v>420</v>
      </c>
      <c r="F116" s="24">
        <v>-78500</v>
      </c>
      <c r="G116" s="24">
        <v>-5691.13</v>
      </c>
      <c r="H116" s="24">
        <v>-1.31</v>
      </c>
    </row>
    <row r="117" spans="2:8">
      <c r="B117" s="22" t="s">
        <v>1340</v>
      </c>
      <c r="C117" s="229" t="s">
        <v>378</v>
      </c>
      <c r="D117" s="22" t="s">
        <v>503</v>
      </c>
      <c r="E117" s="22" t="s">
        <v>606</v>
      </c>
      <c r="F117" s="24">
        <v>-2308500</v>
      </c>
      <c r="G117" s="24">
        <v>-5707.77</v>
      </c>
      <c r="H117" s="24">
        <v>-1.31</v>
      </c>
    </row>
    <row r="118" spans="2:8">
      <c r="B118" s="22" t="s">
        <v>1351</v>
      </c>
      <c r="C118" s="229" t="s">
        <v>378</v>
      </c>
      <c r="D118" s="22" t="s">
        <v>396</v>
      </c>
      <c r="E118" s="22" t="s">
        <v>397</v>
      </c>
      <c r="F118" s="24">
        <v>-2761600</v>
      </c>
      <c r="G118" s="24">
        <v>-5955.39</v>
      </c>
      <c r="H118" s="24">
        <v>-1.37</v>
      </c>
    </row>
    <row r="119" spans="2:8">
      <c r="B119" s="22" t="s">
        <v>1349</v>
      </c>
      <c r="C119" s="229" t="s">
        <v>378</v>
      </c>
      <c r="D119" s="22" t="s">
        <v>379</v>
      </c>
      <c r="E119" s="22" t="s">
        <v>394</v>
      </c>
      <c r="F119" s="24">
        <v>-784800</v>
      </c>
      <c r="G119" s="24">
        <v>-6082.98</v>
      </c>
      <c r="H119" s="24">
        <v>-1.4</v>
      </c>
    </row>
    <row r="120" spans="2:8">
      <c r="B120" s="22" t="s">
        <v>1329</v>
      </c>
      <c r="C120" s="229" t="s">
        <v>378</v>
      </c>
      <c r="D120" s="22" t="s">
        <v>417</v>
      </c>
      <c r="E120" s="22" t="s">
        <v>418</v>
      </c>
      <c r="F120" s="24">
        <v>-771400</v>
      </c>
      <c r="G120" s="24">
        <v>-6408.79</v>
      </c>
      <c r="H120" s="24">
        <v>-1.47</v>
      </c>
    </row>
    <row r="121" spans="2:8">
      <c r="B121" s="267" t="s">
        <v>937</v>
      </c>
      <c r="C121" s="229"/>
      <c r="G121" s="27">
        <f>SUM(G16:G87)</f>
        <v>291606.41999999975</v>
      </c>
      <c r="H121" s="27">
        <f>SUM(H16:H87)</f>
        <v>66.87</v>
      </c>
    </row>
    <row r="122" spans="2:8" s="213" customFormat="1">
      <c r="B122" s="214" t="s">
        <v>938</v>
      </c>
      <c r="C122" s="215"/>
      <c r="F122" s="216"/>
      <c r="G122" s="216"/>
      <c r="H122" s="216"/>
    </row>
    <row r="123" spans="2:8" s="213" customFormat="1">
      <c r="B123" s="214" t="s">
        <v>939</v>
      </c>
      <c r="C123" s="215"/>
      <c r="F123" s="216"/>
      <c r="G123" s="216"/>
      <c r="H123" s="216"/>
    </row>
    <row r="124" spans="2:8">
      <c r="B124" s="22" t="s">
        <v>93</v>
      </c>
      <c r="C124" s="229" t="s">
        <v>378</v>
      </c>
      <c r="D124" s="22" t="s">
        <v>530</v>
      </c>
      <c r="E124" s="22" t="s">
        <v>94</v>
      </c>
      <c r="F124" s="24">
        <v>850000</v>
      </c>
      <c r="G124" s="24">
        <v>2552.89</v>
      </c>
      <c r="H124" s="24">
        <v>0.59</v>
      </c>
    </row>
    <row r="125" spans="2:8" s="213" customFormat="1">
      <c r="B125" s="214" t="s">
        <v>940</v>
      </c>
      <c r="C125" s="215"/>
      <c r="F125" s="216"/>
      <c r="G125" s="25">
        <f>SUM(G124)</f>
        <v>2552.89</v>
      </c>
      <c r="H125" s="25">
        <f>SUM(H124)</f>
        <v>0.59</v>
      </c>
    </row>
    <row r="126" spans="2:8" s="213" customFormat="1">
      <c r="B126" s="214" t="s">
        <v>941</v>
      </c>
      <c r="C126" s="225"/>
      <c r="D126" s="214"/>
      <c r="E126" s="214"/>
      <c r="F126" s="25"/>
      <c r="G126" s="25">
        <f>+G121+G125</f>
        <v>294159.30999999976</v>
      </c>
      <c r="H126" s="25">
        <f>+H121+H125</f>
        <v>67.460000000000008</v>
      </c>
    </row>
    <row r="127" spans="2:8">
      <c r="B127" s="223" t="s">
        <v>339</v>
      </c>
      <c r="C127" s="342" t="s">
        <v>340</v>
      </c>
      <c r="D127" s="223" t="s">
        <v>341</v>
      </c>
      <c r="E127" s="223" t="s">
        <v>342</v>
      </c>
      <c r="F127" s="26" t="s">
        <v>343</v>
      </c>
      <c r="G127" s="26" t="s">
        <v>344</v>
      </c>
      <c r="H127" s="26" t="s">
        <v>345</v>
      </c>
    </row>
    <row r="128" spans="2:8">
      <c r="B128" s="220" t="s">
        <v>346</v>
      </c>
      <c r="C128" s="229"/>
    </row>
    <row r="129" spans="2:9">
      <c r="B129" s="220" t="s">
        <v>347</v>
      </c>
      <c r="C129" s="229"/>
    </row>
    <row r="130" spans="2:9">
      <c r="B130" s="220" t="s">
        <v>348</v>
      </c>
      <c r="C130" s="229"/>
    </row>
    <row r="131" spans="2:9">
      <c r="B131" s="22" t="s">
        <v>1627</v>
      </c>
      <c r="C131" s="229">
        <v>5.89</v>
      </c>
      <c r="D131" s="22" t="s">
        <v>349</v>
      </c>
      <c r="E131" s="22" t="s">
        <v>697</v>
      </c>
      <c r="F131" s="24">
        <v>14500000</v>
      </c>
      <c r="G131" s="24">
        <v>14358.23</v>
      </c>
      <c r="H131" s="24">
        <v>3.29</v>
      </c>
    </row>
    <row r="132" spans="2:9">
      <c r="B132" s="22" t="s">
        <v>1622</v>
      </c>
      <c r="C132" s="229">
        <v>3.62</v>
      </c>
      <c r="D132" s="22" t="s">
        <v>349</v>
      </c>
      <c r="E132" s="22" t="s">
        <v>350</v>
      </c>
      <c r="F132" s="24">
        <v>6000000</v>
      </c>
      <c r="G132" s="24">
        <v>6010.46</v>
      </c>
      <c r="H132" s="24">
        <v>1.38</v>
      </c>
    </row>
    <row r="133" spans="2:9">
      <c r="B133" s="22" t="s">
        <v>1615</v>
      </c>
      <c r="C133" s="229">
        <v>4.8099999999999996</v>
      </c>
      <c r="D133" s="22" t="s">
        <v>349</v>
      </c>
      <c r="E133" s="22" t="s">
        <v>111</v>
      </c>
      <c r="F133" s="24">
        <v>4000000</v>
      </c>
      <c r="G133" s="24">
        <v>4116.8</v>
      </c>
      <c r="H133" s="24">
        <v>0.94</v>
      </c>
    </row>
    <row r="134" spans="2:9">
      <c r="B134" s="22" t="s">
        <v>1623</v>
      </c>
      <c r="C134" s="229">
        <v>3.99</v>
      </c>
      <c r="D134" s="22" t="s">
        <v>349</v>
      </c>
      <c r="E134" s="22" t="s">
        <v>112</v>
      </c>
      <c r="F134" s="24">
        <v>2500000</v>
      </c>
      <c r="G134" s="24">
        <v>2531</v>
      </c>
      <c r="H134" s="24">
        <v>0.57999999999999996</v>
      </c>
    </row>
    <row r="135" spans="2:9">
      <c r="B135" s="22" t="s">
        <v>1625</v>
      </c>
      <c r="C135" s="229">
        <v>5.81</v>
      </c>
      <c r="D135" s="22" t="s">
        <v>349</v>
      </c>
      <c r="E135" s="22" t="s">
        <v>113</v>
      </c>
      <c r="F135" s="24">
        <v>2500000</v>
      </c>
      <c r="G135" s="24">
        <v>2445</v>
      </c>
      <c r="H135" s="24">
        <v>0.56000000000000005</v>
      </c>
    </row>
    <row r="136" spans="2:9">
      <c r="B136" s="22" t="s">
        <v>1603</v>
      </c>
      <c r="C136" s="229">
        <v>4.41</v>
      </c>
      <c r="D136" s="22" t="s">
        <v>349</v>
      </c>
      <c r="E136" s="22" t="s">
        <v>114</v>
      </c>
      <c r="F136" s="24">
        <v>2000000</v>
      </c>
      <c r="G136" s="24">
        <v>1993.08</v>
      </c>
      <c r="H136" s="24">
        <v>0.46</v>
      </c>
    </row>
    <row r="137" spans="2:9">
      <c r="B137" s="22" t="s">
        <v>1618</v>
      </c>
      <c r="C137" s="229">
        <v>4.9800000000000004</v>
      </c>
      <c r="D137" s="22" t="s">
        <v>349</v>
      </c>
      <c r="E137" s="22" t="s">
        <v>857</v>
      </c>
      <c r="F137" s="24">
        <v>1500000</v>
      </c>
      <c r="G137" s="24">
        <v>1571.29</v>
      </c>
      <c r="H137" s="24">
        <v>0.36</v>
      </c>
    </row>
    <row r="138" spans="2:9">
      <c r="B138" s="22" t="s">
        <v>1621</v>
      </c>
      <c r="C138" s="229">
        <v>4.03</v>
      </c>
      <c r="D138" s="22" t="s">
        <v>349</v>
      </c>
      <c r="E138" s="22" t="s">
        <v>4</v>
      </c>
      <c r="F138" s="24">
        <v>1500000</v>
      </c>
      <c r="G138" s="24">
        <v>1522.04</v>
      </c>
      <c r="H138" s="24">
        <v>0.35</v>
      </c>
    </row>
    <row r="139" spans="2:9">
      <c r="B139" s="22" t="s">
        <v>1626</v>
      </c>
      <c r="C139" s="229">
        <v>5.6</v>
      </c>
      <c r="D139" s="22" t="s">
        <v>349</v>
      </c>
      <c r="E139" s="22" t="s">
        <v>115</v>
      </c>
      <c r="F139" s="24">
        <v>1500000</v>
      </c>
      <c r="G139" s="24">
        <v>1482.55</v>
      </c>
      <c r="H139" s="24">
        <v>0.34</v>
      </c>
    </row>
    <row r="140" spans="2:9">
      <c r="B140" s="22" t="s">
        <v>116</v>
      </c>
      <c r="C140" s="229">
        <v>4.84</v>
      </c>
      <c r="D140" s="22" t="s">
        <v>349</v>
      </c>
      <c r="E140" s="22" t="s">
        <v>117</v>
      </c>
      <c r="F140" s="24">
        <v>1000000</v>
      </c>
      <c r="G140" s="24">
        <v>1038.3499999999999</v>
      </c>
      <c r="H140" s="24">
        <v>0.24</v>
      </c>
    </row>
    <row r="141" spans="2:9">
      <c r="B141" s="22" t="s">
        <v>1620</v>
      </c>
      <c r="C141" s="229">
        <v>4.3600000000000003</v>
      </c>
      <c r="D141" s="22" t="s">
        <v>349</v>
      </c>
      <c r="E141" s="22" t="s">
        <v>7</v>
      </c>
      <c r="F141" s="24">
        <v>1000000</v>
      </c>
      <c r="G141" s="24">
        <v>1023.38</v>
      </c>
      <c r="H141" s="24">
        <v>0.23</v>
      </c>
    </row>
    <row r="142" spans="2:9">
      <c r="B142" s="22" t="s">
        <v>1628</v>
      </c>
      <c r="C142" s="229">
        <v>6.04</v>
      </c>
      <c r="D142" s="22" t="s">
        <v>349</v>
      </c>
      <c r="E142" s="22" t="s">
        <v>118</v>
      </c>
      <c r="F142" s="24">
        <v>500000</v>
      </c>
      <c r="G142" s="24">
        <v>518.41</v>
      </c>
      <c r="H142" s="24">
        <v>0.12</v>
      </c>
    </row>
    <row r="143" spans="2:9">
      <c r="B143" s="22" t="s">
        <v>700</v>
      </c>
      <c r="C143" s="229">
        <v>6.59</v>
      </c>
      <c r="D143" s="22" t="s">
        <v>349</v>
      </c>
      <c r="E143" s="22" t="s">
        <v>701</v>
      </c>
      <c r="F143" s="24">
        <v>1700</v>
      </c>
      <c r="G143" s="24">
        <v>1.61</v>
      </c>
      <c r="H143" s="24">
        <v>0</v>
      </c>
      <c r="I143" s="22" t="s">
        <v>649</v>
      </c>
    </row>
    <row r="144" spans="2:9">
      <c r="B144" s="220" t="s">
        <v>352</v>
      </c>
      <c r="C144" s="221"/>
      <c r="D144" s="220"/>
      <c r="E144" s="220"/>
      <c r="F144" s="27"/>
      <c r="G144" s="27">
        <f>SUM(G131:G143)</f>
        <v>38612.200000000004</v>
      </c>
      <c r="H144" s="27">
        <f>SUM(H131:H143)</f>
        <v>8.85</v>
      </c>
    </row>
    <row r="145" spans="2:8">
      <c r="B145" s="220" t="s">
        <v>119</v>
      </c>
      <c r="C145" s="229"/>
    </row>
    <row r="146" spans="2:8">
      <c r="B146" s="22" t="s">
        <v>120</v>
      </c>
      <c r="C146" s="229">
        <v>4.8499999999999996</v>
      </c>
      <c r="D146" s="22" t="s">
        <v>354</v>
      </c>
      <c r="E146" s="22" t="s">
        <v>121</v>
      </c>
      <c r="F146" s="24">
        <v>750</v>
      </c>
      <c r="G146" s="24">
        <v>7511.37</v>
      </c>
      <c r="H146" s="24">
        <v>1.72</v>
      </c>
    </row>
    <row r="147" spans="2:8">
      <c r="B147" s="22" t="s">
        <v>122</v>
      </c>
      <c r="C147" s="229">
        <v>6.01</v>
      </c>
      <c r="D147" s="22" t="s">
        <v>354</v>
      </c>
      <c r="E147" s="22" t="s">
        <v>123</v>
      </c>
      <c r="F147" s="24">
        <v>500</v>
      </c>
      <c r="G147" s="24">
        <v>4953.3999999999996</v>
      </c>
      <c r="H147" s="24">
        <v>1.1399999999999999</v>
      </c>
    </row>
    <row r="148" spans="2:8">
      <c r="B148" s="22" t="s">
        <v>1384</v>
      </c>
      <c r="C148" s="229">
        <v>6.91</v>
      </c>
      <c r="D148" s="22" t="s">
        <v>354</v>
      </c>
      <c r="E148" s="22" t="s">
        <v>564</v>
      </c>
      <c r="F148" s="24">
        <v>500</v>
      </c>
      <c r="G148" s="24">
        <v>4898.91</v>
      </c>
      <c r="H148" s="24">
        <v>1.1200000000000001</v>
      </c>
    </row>
    <row r="149" spans="2:8">
      <c r="B149" s="22" t="s">
        <v>1385</v>
      </c>
      <c r="C149" s="229">
        <v>5.66</v>
      </c>
      <c r="D149" s="22" t="s">
        <v>568</v>
      </c>
      <c r="E149" s="22" t="s">
        <v>124</v>
      </c>
      <c r="F149" s="24">
        <v>400</v>
      </c>
      <c r="G149" s="24">
        <v>4045.38</v>
      </c>
      <c r="H149" s="24">
        <v>0.93</v>
      </c>
    </row>
    <row r="150" spans="2:8">
      <c r="B150" s="22" t="s">
        <v>1386</v>
      </c>
      <c r="C150" s="229">
        <v>5.3</v>
      </c>
      <c r="D150" s="22" t="s">
        <v>568</v>
      </c>
      <c r="E150" s="22" t="s">
        <v>125</v>
      </c>
      <c r="F150" s="24">
        <v>350</v>
      </c>
      <c r="G150" s="24">
        <v>3550.83</v>
      </c>
      <c r="H150" s="24">
        <v>0.81</v>
      </c>
    </row>
    <row r="151" spans="2:8">
      <c r="B151" s="22" t="s">
        <v>1387</v>
      </c>
      <c r="C151" s="229">
        <v>5.9</v>
      </c>
      <c r="D151" s="22" t="s">
        <v>354</v>
      </c>
      <c r="E151" s="22" t="s">
        <v>126</v>
      </c>
      <c r="F151" s="24">
        <v>300</v>
      </c>
      <c r="G151" s="24">
        <v>3137.28</v>
      </c>
      <c r="H151" s="24">
        <v>0.72</v>
      </c>
    </row>
    <row r="152" spans="2:8">
      <c r="B152" s="22" t="s">
        <v>1388</v>
      </c>
      <c r="C152" s="229">
        <v>4.92</v>
      </c>
      <c r="D152" s="22" t="s">
        <v>354</v>
      </c>
      <c r="E152" s="22" t="s">
        <v>127</v>
      </c>
      <c r="F152" s="24">
        <v>300</v>
      </c>
      <c r="G152" s="24">
        <v>3052.39</v>
      </c>
      <c r="H152" s="24">
        <v>0.7</v>
      </c>
    </row>
    <row r="153" spans="2:8">
      <c r="B153" s="22" t="s">
        <v>1389</v>
      </c>
      <c r="C153" s="229">
        <v>5.28</v>
      </c>
      <c r="D153" s="22" t="s">
        <v>354</v>
      </c>
      <c r="E153" s="22" t="s">
        <v>873</v>
      </c>
      <c r="F153" s="24">
        <v>300</v>
      </c>
      <c r="G153" s="24">
        <v>3018.09</v>
      </c>
      <c r="H153" s="24">
        <v>0.69</v>
      </c>
    </row>
    <row r="154" spans="2:8">
      <c r="B154" s="22" t="s">
        <v>128</v>
      </c>
      <c r="C154" s="229">
        <v>5.88</v>
      </c>
      <c r="D154" s="22" t="s">
        <v>354</v>
      </c>
      <c r="E154" s="22" t="s">
        <v>129</v>
      </c>
      <c r="F154" s="24">
        <v>250</v>
      </c>
      <c r="G154" s="24">
        <v>2660</v>
      </c>
      <c r="H154" s="24">
        <v>0.61</v>
      </c>
    </row>
    <row r="155" spans="2:8">
      <c r="B155" s="22" t="s">
        <v>1390</v>
      </c>
      <c r="C155" s="229">
        <v>5.25</v>
      </c>
      <c r="D155" s="22" t="s">
        <v>354</v>
      </c>
      <c r="E155" s="22" t="s">
        <v>130</v>
      </c>
      <c r="F155" s="24">
        <v>250</v>
      </c>
      <c r="G155" s="24">
        <v>2553.4</v>
      </c>
      <c r="H155" s="24">
        <v>0.59</v>
      </c>
    </row>
    <row r="156" spans="2:8">
      <c r="B156" s="22" t="s">
        <v>1391</v>
      </c>
      <c r="C156" s="229">
        <v>5.1100000000000003</v>
      </c>
      <c r="D156" s="22" t="s">
        <v>354</v>
      </c>
      <c r="E156" s="22" t="s">
        <v>131</v>
      </c>
      <c r="F156" s="24">
        <v>250</v>
      </c>
      <c r="G156" s="24">
        <v>2551.36</v>
      </c>
      <c r="H156" s="24">
        <v>0.59</v>
      </c>
    </row>
    <row r="157" spans="2:8">
      <c r="B157" s="22" t="s">
        <v>132</v>
      </c>
      <c r="C157" s="229">
        <v>5.07</v>
      </c>
      <c r="D157" s="22" t="s">
        <v>354</v>
      </c>
      <c r="E157" s="22" t="s">
        <v>133</v>
      </c>
      <c r="F157" s="24">
        <v>250</v>
      </c>
      <c r="G157" s="24">
        <v>2550.41</v>
      </c>
      <c r="H157" s="24">
        <v>0.59</v>
      </c>
    </row>
    <row r="158" spans="2:8">
      <c r="B158" s="22" t="s">
        <v>1392</v>
      </c>
      <c r="C158" s="229">
        <v>5.33</v>
      </c>
      <c r="D158" s="22" t="s">
        <v>354</v>
      </c>
      <c r="E158" s="22" t="s">
        <v>134</v>
      </c>
      <c r="F158" s="24">
        <v>250</v>
      </c>
      <c r="G158" s="24">
        <v>2513.12</v>
      </c>
      <c r="H158" s="24">
        <v>0.57999999999999996</v>
      </c>
    </row>
    <row r="159" spans="2:8">
      <c r="B159" s="22" t="s">
        <v>1393</v>
      </c>
      <c r="C159" s="229">
        <v>6.23</v>
      </c>
      <c r="D159" s="22" t="s">
        <v>354</v>
      </c>
      <c r="E159" s="22" t="s">
        <v>135</v>
      </c>
      <c r="F159" s="24">
        <v>250</v>
      </c>
      <c r="G159" s="24">
        <v>2511.46</v>
      </c>
      <c r="H159" s="24">
        <v>0.57999999999999996</v>
      </c>
    </row>
    <row r="160" spans="2:8">
      <c r="B160" s="22" t="s">
        <v>1394</v>
      </c>
      <c r="C160" s="229">
        <v>5.29</v>
      </c>
      <c r="D160" s="22" t="s">
        <v>568</v>
      </c>
      <c r="E160" s="22" t="s">
        <v>136</v>
      </c>
      <c r="F160" s="24">
        <v>250</v>
      </c>
      <c r="G160" s="24">
        <v>2501.6999999999998</v>
      </c>
      <c r="H160" s="24">
        <v>0.56999999999999995</v>
      </c>
    </row>
    <row r="161" spans="2:8">
      <c r="B161" s="22" t="s">
        <v>1395</v>
      </c>
      <c r="C161" s="229">
        <v>3.8</v>
      </c>
      <c r="D161" s="22" t="s">
        <v>354</v>
      </c>
      <c r="E161" s="22" t="s">
        <v>137</v>
      </c>
      <c r="F161" s="24">
        <v>250</v>
      </c>
      <c r="G161" s="24">
        <v>2500.3200000000002</v>
      </c>
      <c r="H161" s="24">
        <v>0.56999999999999995</v>
      </c>
    </row>
    <row r="162" spans="2:8">
      <c r="B162" s="22" t="s">
        <v>138</v>
      </c>
      <c r="C162" s="229">
        <v>5.32</v>
      </c>
      <c r="D162" s="22" t="s">
        <v>354</v>
      </c>
      <c r="E162" s="22" t="s">
        <v>139</v>
      </c>
      <c r="F162" s="24">
        <v>250</v>
      </c>
      <c r="G162" s="24">
        <v>2491.67</v>
      </c>
      <c r="H162" s="24">
        <v>0.56999999999999995</v>
      </c>
    </row>
    <row r="163" spans="2:8">
      <c r="B163" s="22" t="s">
        <v>1396</v>
      </c>
      <c r="C163" s="229">
        <v>6.9</v>
      </c>
      <c r="D163" s="22" t="s">
        <v>877</v>
      </c>
      <c r="E163" s="22" t="s">
        <v>878</v>
      </c>
      <c r="F163" s="24">
        <v>250</v>
      </c>
      <c r="G163" s="24">
        <v>2433.9899999999998</v>
      </c>
      <c r="H163" s="24">
        <v>0.56000000000000005</v>
      </c>
    </row>
    <row r="164" spans="2:8">
      <c r="B164" s="22" t="s">
        <v>1397</v>
      </c>
      <c r="C164" s="229">
        <v>5.86</v>
      </c>
      <c r="D164" s="22" t="s">
        <v>354</v>
      </c>
      <c r="E164" s="22" t="s">
        <v>140</v>
      </c>
      <c r="F164" s="24">
        <v>150</v>
      </c>
      <c r="G164" s="24">
        <v>1587.8</v>
      </c>
      <c r="H164" s="24">
        <v>0.36</v>
      </c>
    </row>
    <row r="165" spans="2:8">
      <c r="B165" s="22" t="s">
        <v>1398</v>
      </c>
      <c r="C165" s="229">
        <v>5.03</v>
      </c>
      <c r="D165" s="22" t="s">
        <v>354</v>
      </c>
      <c r="E165" s="22" t="s">
        <v>141</v>
      </c>
      <c r="F165" s="24">
        <v>150</v>
      </c>
      <c r="G165" s="24">
        <v>1534.22</v>
      </c>
      <c r="H165" s="24">
        <v>0.35</v>
      </c>
    </row>
    <row r="166" spans="2:8">
      <c r="B166" s="22" t="s">
        <v>142</v>
      </c>
      <c r="C166" s="229">
        <v>4.7</v>
      </c>
      <c r="D166" s="22" t="s">
        <v>354</v>
      </c>
      <c r="E166" s="22" t="s">
        <v>143</v>
      </c>
      <c r="F166" s="24">
        <v>150</v>
      </c>
      <c r="G166" s="24">
        <v>1525.76</v>
      </c>
      <c r="H166" s="24">
        <v>0.35</v>
      </c>
    </row>
    <row r="167" spans="2:8">
      <c r="B167" s="22" t="s">
        <v>144</v>
      </c>
      <c r="C167" s="229">
        <v>6.04</v>
      </c>
      <c r="D167" s="22" t="s">
        <v>354</v>
      </c>
      <c r="E167" s="22" t="s">
        <v>145</v>
      </c>
      <c r="F167" s="24">
        <v>150</v>
      </c>
      <c r="G167" s="24">
        <v>1500.16</v>
      </c>
      <c r="H167" s="24">
        <v>0.34</v>
      </c>
    </row>
    <row r="168" spans="2:8">
      <c r="B168" s="22" t="s">
        <v>1399</v>
      </c>
      <c r="C168" s="229">
        <v>4.0599999999999996</v>
      </c>
      <c r="D168" s="22" t="s">
        <v>354</v>
      </c>
      <c r="E168" s="22" t="s">
        <v>146</v>
      </c>
      <c r="F168" s="24">
        <v>110</v>
      </c>
      <c r="G168" s="24">
        <v>1092.3499999999999</v>
      </c>
      <c r="H168" s="24">
        <v>0.25</v>
      </c>
    </row>
    <row r="169" spans="2:8">
      <c r="B169" s="22" t="s">
        <v>147</v>
      </c>
      <c r="C169" s="229">
        <v>5.07</v>
      </c>
      <c r="D169" s="22" t="s">
        <v>354</v>
      </c>
      <c r="E169" s="22" t="s">
        <v>148</v>
      </c>
      <c r="F169" s="24">
        <v>100</v>
      </c>
      <c r="G169" s="24">
        <v>1022.61</v>
      </c>
      <c r="H169" s="24">
        <v>0.23</v>
      </c>
    </row>
    <row r="170" spans="2:8">
      <c r="B170" s="22" t="s">
        <v>149</v>
      </c>
      <c r="C170" s="229">
        <v>5.01</v>
      </c>
      <c r="D170" s="22" t="s">
        <v>354</v>
      </c>
      <c r="E170" s="22" t="s">
        <v>150</v>
      </c>
      <c r="F170" s="24">
        <v>100</v>
      </c>
      <c r="G170" s="24">
        <v>1016.82</v>
      </c>
      <c r="H170" s="24">
        <v>0.23</v>
      </c>
    </row>
    <row r="171" spans="2:8">
      <c r="B171" s="22" t="s">
        <v>1400</v>
      </c>
      <c r="C171" s="229">
        <v>6.7</v>
      </c>
      <c r="D171" s="22" t="s">
        <v>354</v>
      </c>
      <c r="E171" s="22" t="s">
        <v>566</v>
      </c>
      <c r="F171" s="24">
        <v>100</v>
      </c>
      <c r="G171" s="24">
        <v>973.69</v>
      </c>
      <c r="H171" s="24">
        <v>0.22</v>
      </c>
    </row>
    <row r="172" spans="2:8">
      <c r="B172" s="22" t="s">
        <v>151</v>
      </c>
      <c r="C172" s="229">
        <v>5.74</v>
      </c>
      <c r="D172" s="22" t="s">
        <v>354</v>
      </c>
      <c r="E172" s="22" t="s">
        <v>152</v>
      </c>
      <c r="F172" s="24">
        <v>60</v>
      </c>
      <c r="G172" s="24">
        <v>638.75</v>
      </c>
      <c r="H172" s="24">
        <v>0.15</v>
      </c>
    </row>
    <row r="173" spans="2:8">
      <c r="B173" s="22" t="s">
        <v>1401</v>
      </c>
      <c r="C173" s="229">
        <v>5.28</v>
      </c>
      <c r="D173" s="22" t="s">
        <v>354</v>
      </c>
      <c r="E173" s="22" t="s">
        <v>153</v>
      </c>
      <c r="F173" s="24">
        <v>50</v>
      </c>
      <c r="G173" s="24">
        <v>517.27</v>
      </c>
      <c r="H173" s="24">
        <v>0.12</v>
      </c>
    </row>
    <row r="174" spans="2:8">
      <c r="B174" s="22" t="s">
        <v>1402</v>
      </c>
      <c r="C174" s="229">
        <v>4.99</v>
      </c>
      <c r="D174" s="22" t="s">
        <v>354</v>
      </c>
      <c r="E174" s="22" t="s">
        <v>154</v>
      </c>
      <c r="F174" s="24">
        <v>50</v>
      </c>
      <c r="G174" s="24">
        <v>513.46</v>
      </c>
      <c r="H174" s="24">
        <v>0.12</v>
      </c>
    </row>
    <row r="175" spans="2:8">
      <c r="B175" s="22" t="s">
        <v>1403</v>
      </c>
      <c r="C175" s="229">
        <v>6.72</v>
      </c>
      <c r="D175" s="22" t="s">
        <v>355</v>
      </c>
      <c r="E175" s="22" t="s">
        <v>155</v>
      </c>
      <c r="F175" s="24">
        <v>250</v>
      </c>
      <c r="G175" s="24">
        <v>509.86</v>
      </c>
      <c r="H175" s="24">
        <v>0.12</v>
      </c>
    </row>
    <row r="176" spans="2:8">
      <c r="B176" s="22" t="s">
        <v>1404</v>
      </c>
      <c r="C176" s="229">
        <v>4.6900000000000004</v>
      </c>
      <c r="D176" s="22" t="s">
        <v>354</v>
      </c>
      <c r="E176" s="22" t="s">
        <v>156</v>
      </c>
      <c r="F176" s="24">
        <v>50</v>
      </c>
      <c r="G176" s="24">
        <v>507.83</v>
      </c>
      <c r="H176" s="24">
        <v>0.12</v>
      </c>
    </row>
    <row r="177" spans="2:8">
      <c r="B177" s="22" t="s">
        <v>1358</v>
      </c>
      <c r="C177" s="229">
        <v>4.18</v>
      </c>
      <c r="D177" s="22" t="s">
        <v>354</v>
      </c>
      <c r="E177" s="22" t="s">
        <v>157</v>
      </c>
      <c r="F177" s="24">
        <v>50</v>
      </c>
      <c r="G177" s="24">
        <v>503.78</v>
      </c>
      <c r="H177" s="24">
        <v>0.12</v>
      </c>
    </row>
    <row r="178" spans="2:8">
      <c r="B178" s="22" t="s">
        <v>158</v>
      </c>
      <c r="C178" s="229">
        <v>5.07</v>
      </c>
      <c r="D178" s="22" t="s">
        <v>354</v>
      </c>
      <c r="E178" s="22" t="s">
        <v>159</v>
      </c>
      <c r="F178" s="24">
        <v>50</v>
      </c>
      <c r="G178" s="24">
        <v>501.82</v>
      </c>
      <c r="H178" s="24">
        <v>0.12</v>
      </c>
    </row>
    <row r="179" spans="2:8">
      <c r="B179" s="22" t="s">
        <v>1405</v>
      </c>
      <c r="C179" s="229">
        <v>5.63</v>
      </c>
      <c r="D179" s="22" t="s">
        <v>354</v>
      </c>
      <c r="E179" s="22" t="s">
        <v>160</v>
      </c>
      <c r="F179" s="24">
        <v>50</v>
      </c>
      <c r="G179" s="24">
        <v>500.91</v>
      </c>
      <c r="H179" s="24">
        <v>0.11</v>
      </c>
    </row>
    <row r="180" spans="2:8">
      <c r="B180" s="22" t="s">
        <v>1406</v>
      </c>
      <c r="C180" s="229">
        <v>6.7</v>
      </c>
      <c r="D180" s="22" t="s">
        <v>354</v>
      </c>
      <c r="E180" s="22" t="s">
        <v>567</v>
      </c>
      <c r="F180" s="24">
        <v>30</v>
      </c>
      <c r="G180" s="24">
        <v>291.64</v>
      </c>
      <c r="H180" s="24">
        <v>7.0000000000000007E-2</v>
      </c>
    </row>
    <row r="181" spans="2:8">
      <c r="B181" s="22" t="s">
        <v>1407</v>
      </c>
      <c r="C181" s="229">
        <v>5.79</v>
      </c>
      <c r="D181" s="22" t="s">
        <v>877</v>
      </c>
      <c r="E181" s="22" t="s">
        <v>161</v>
      </c>
      <c r="F181" s="24">
        <v>20</v>
      </c>
      <c r="G181" s="24">
        <v>202.51</v>
      </c>
      <c r="H181" s="24">
        <v>0.05</v>
      </c>
    </row>
    <row r="182" spans="2:8">
      <c r="B182" s="22" t="s">
        <v>1408</v>
      </c>
      <c r="C182" s="229">
        <v>6.7</v>
      </c>
      <c r="D182" s="22" t="s">
        <v>354</v>
      </c>
      <c r="E182" s="22" t="s">
        <v>162</v>
      </c>
      <c r="F182" s="24">
        <v>20</v>
      </c>
      <c r="G182" s="24">
        <v>190.34</v>
      </c>
      <c r="H182" s="24">
        <v>0.04</v>
      </c>
    </row>
    <row r="183" spans="2:8">
      <c r="B183" s="22" t="s">
        <v>163</v>
      </c>
      <c r="C183" s="229">
        <v>4.7699999999999996</v>
      </c>
      <c r="D183" s="22" t="s">
        <v>354</v>
      </c>
      <c r="E183" s="22" t="s">
        <v>164</v>
      </c>
      <c r="F183" s="24">
        <v>10</v>
      </c>
      <c r="G183" s="24">
        <v>101.95</v>
      </c>
      <c r="H183" s="24">
        <v>0.02</v>
      </c>
    </row>
    <row r="184" spans="2:8">
      <c r="B184" s="220" t="s">
        <v>1595</v>
      </c>
      <c r="C184" s="221"/>
      <c r="D184" s="220"/>
      <c r="E184" s="220"/>
      <c r="F184" s="27"/>
      <c r="G184" s="27">
        <f>SUM(G146:G183)</f>
        <v>74668.610000000015</v>
      </c>
      <c r="H184" s="27">
        <f>SUM(H146:H183)</f>
        <v>17.130000000000006</v>
      </c>
    </row>
    <row r="185" spans="2:8">
      <c r="B185" s="220" t="s">
        <v>357</v>
      </c>
      <c r="C185" s="229"/>
    </row>
    <row r="186" spans="2:8">
      <c r="B186" s="22" t="s">
        <v>1409</v>
      </c>
      <c r="C186" s="229">
        <v>3.68</v>
      </c>
      <c r="D186" s="22" t="s">
        <v>359</v>
      </c>
      <c r="E186" s="22" t="s">
        <v>165</v>
      </c>
      <c r="F186" s="24">
        <v>2500</v>
      </c>
      <c r="G186" s="24">
        <v>2496.48</v>
      </c>
      <c r="H186" s="24">
        <v>0.56999999999999995</v>
      </c>
    </row>
    <row r="187" spans="2:8">
      <c r="B187" s="22" t="s">
        <v>1410</v>
      </c>
      <c r="C187" s="229">
        <v>3.69</v>
      </c>
      <c r="D187" s="22" t="s">
        <v>359</v>
      </c>
      <c r="E187" s="22" t="s">
        <v>360</v>
      </c>
      <c r="F187" s="24">
        <v>2500</v>
      </c>
      <c r="G187" s="24">
        <v>2490.6999999999998</v>
      </c>
      <c r="H187" s="24">
        <v>0.56999999999999995</v>
      </c>
    </row>
    <row r="188" spans="2:8">
      <c r="B188" s="22" t="s">
        <v>1411</v>
      </c>
      <c r="C188" s="229">
        <v>5.03</v>
      </c>
      <c r="D188" s="22" t="s">
        <v>359</v>
      </c>
      <c r="E188" s="22" t="s">
        <v>583</v>
      </c>
      <c r="F188" s="24">
        <v>500</v>
      </c>
      <c r="G188" s="24">
        <v>2429.7600000000002</v>
      </c>
      <c r="H188" s="24">
        <v>0.56000000000000005</v>
      </c>
    </row>
    <row r="189" spans="2:8">
      <c r="B189" s="220" t="s">
        <v>361</v>
      </c>
      <c r="C189" s="221"/>
      <c r="D189" s="220"/>
      <c r="E189" s="220"/>
      <c r="F189" s="27"/>
      <c r="G189" s="27">
        <f>SUM(G186:G188)</f>
        <v>7416.9400000000005</v>
      </c>
      <c r="H189" s="27">
        <f>SUM(H186:H188)</f>
        <v>1.7</v>
      </c>
    </row>
    <row r="190" spans="2:8" s="213" customFormat="1">
      <c r="B190" s="214" t="s">
        <v>933</v>
      </c>
      <c r="C190" s="225"/>
      <c r="D190" s="214"/>
      <c r="E190" s="214"/>
      <c r="F190" s="25"/>
      <c r="G190" s="25"/>
      <c r="H190" s="25"/>
    </row>
    <row r="191" spans="2:8">
      <c r="B191" s="22" t="s">
        <v>273</v>
      </c>
      <c r="C191" s="229" t="s">
        <v>378</v>
      </c>
      <c r="D191" s="22" t="s">
        <v>694</v>
      </c>
      <c r="E191" s="22" t="s">
        <v>849</v>
      </c>
      <c r="F191" s="24">
        <v>77708226.376000002</v>
      </c>
      <c r="G191" s="24">
        <v>9185.81</v>
      </c>
      <c r="H191" s="24">
        <v>2.11</v>
      </c>
    </row>
    <row r="192" spans="2:8" s="213" customFormat="1">
      <c r="B192" s="214" t="s">
        <v>934</v>
      </c>
      <c r="C192" s="225"/>
      <c r="D192" s="214"/>
      <c r="E192" s="214"/>
      <c r="F192" s="25"/>
      <c r="G192" s="25">
        <f>SUM(G191)</f>
        <v>9185.81</v>
      </c>
      <c r="H192" s="25">
        <f>SUM(H191)</f>
        <v>2.11</v>
      </c>
    </row>
    <row r="193" spans="2:13">
      <c r="B193" s="220" t="s">
        <v>935</v>
      </c>
    </row>
    <row r="194" spans="2:13">
      <c r="B194" s="220" t="s">
        <v>1100</v>
      </c>
      <c r="F194" s="24" t="s">
        <v>166</v>
      </c>
      <c r="G194" s="24">
        <v>150</v>
      </c>
      <c r="H194" s="24">
        <v>3.4410303653800128E-2</v>
      </c>
    </row>
    <row r="195" spans="2:13">
      <c r="B195" s="220" t="s">
        <v>167</v>
      </c>
      <c r="C195" s="18"/>
      <c r="D195" s="220"/>
      <c r="E195" s="220"/>
      <c r="F195" s="27"/>
      <c r="G195" s="27">
        <f>SUM(G194)</f>
        <v>150</v>
      </c>
      <c r="H195" s="27">
        <f>SUM(H194)</f>
        <v>3.4410303653800128E-2</v>
      </c>
    </row>
    <row r="196" spans="2:13">
      <c r="B196" s="220" t="s">
        <v>942</v>
      </c>
      <c r="C196" s="18"/>
      <c r="D196" s="220"/>
      <c r="E196" s="220"/>
      <c r="F196" s="27"/>
      <c r="G196" s="27">
        <v>16000</v>
      </c>
      <c r="H196" s="27">
        <v>3.67</v>
      </c>
    </row>
    <row r="197" spans="2:13">
      <c r="B197" s="220" t="s">
        <v>943</v>
      </c>
      <c r="C197" s="18"/>
      <c r="D197" s="220"/>
      <c r="E197" s="220"/>
      <c r="F197" s="27"/>
      <c r="G197" s="27">
        <v>625.92999999999995</v>
      </c>
      <c r="H197" s="27">
        <v>0.14000000000000001</v>
      </c>
    </row>
    <row r="198" spans="2:13">
      <c r="B198" s="220" t="s">
        <v>363</v>
      </c>
      <c r="C198" s="18"/>
      <c r="D198" s="220"/>
      <c r="E198" s="220"/>
      <c r="F198" s="27"/>
      <c r="G198" s="27">
        <f>+G126+G144+G184+G189+G192+G195+G196+G197</f>
        <v>440818.79999999976</v>
      </c>
      <c r="H198" s="27">
        <f>+H126+H144+H184+H189+H192+H195+H196+H197</f>
        <v>101.09441030365382</v>
      </c>
      <c r="J198" s="27"/>
      <c r="K198" s="27"/>
      <c r="M198" s="23"/>
    </row>
    <row r="199" spans="2:13">
      <c r="B199" s="220" t="s">
        <v>364</v>
      </c>
      <c r="C199" s="18"/>
      <c r="D199" s="220"/>
      <c r="E199" s="220"/>
      <c r="F199" s="27"/>
      <c r="G199" s="27">
        <f>+G200-G198</f>
        <v>-4902.8560166497482</v>
      </c>
      <c r="H199" s="27">
        <f>+H200-H198</f>
        <v>-1.0944103036538166</v>
      </c>
      <c r="J199" s="27"/>
      <c r="K199" s="27"/>
    </row>
    <row r="200" spans="2:13">
      <c r="B200" s="220" t="s">
        <v>365</v>
      </c>
      <c r="C200" s="18"/>
      <c r="D200" s="220"/>
      <c r="E200" s="220"/>
      <c r="F200" s="27"/>
      <c r="G200" s="27">
        <v>435915.94398335001</v>
      </c>
      <c r="H200" s="27">
        <v>100</v>
      </c>
      <c r="J200" s="27"/>
      <c r="K200" s="27"/>
    </row>
    <row r="201" spans="2:13">
      <c r="B201" s="22" t="s">
        <v>366</v>
      </c>
    </row>
    <row r="202" spans="2:13">
      <c r="B202" s="22" t="s">
        <v>367</v>
      </c>
    </row>
    <row r="203" spans="2:13">
      <c r="B203" s="22" t="s">
        <v>368</v>
      </c>
      <c r="C203" s="227">
        <v>44592</v>
      </c>
    </row>
    <row r="204" spans="2:13">
      <c r="B204" s="220" t="s">
        <v>1635</v>
      </c>
    </row>
    <row r="205" spans="2:13" ht="25.5">
      <c r="B205" s="228" t="s">
        <v>369</v>
      </c>
      <c r="C205" s="23" t="s">
        <v>370</v>
      </c>
    </row>
    <row r="206" spans="2:13">
      <c r="B206" s="220"/>
    </row>
    <row r="207" spans="2:13">
      <c r="B207" s="220" t="s">
        <v>371</v>
      </c>
    </row>
    <row r="208" spans="2:13">
      <c r="B208" s="220" t="s">
        <v>454</v>
      </c>
    </row>
    <row r="209" spans="2:3">
      <c r="B209" s="220" t="s">
        <v>372</v>
      </c>
    </row>
    <row r="210" spans="2:3">
      <c r="B210" s="220" t="s">
        <v>168</v>
      </c>
      <c r="C210" s="18"/>
    </row>
    <row r="211" spans="2:3">
      <c r="B211" s="220" t="s">
        <v>169</v>
      </c>
      <c r="C211" s="18"/>
    </row>
    <row r="212" spans="2:3">
      <c r="B212" s="220" t="s">
        <v>170</v>
      </c>
      <c r="C212" s="18"/>
    </row>
    <row r="213" spans="2:3">
      <c r="B213" s="220" t="s">
        <v>171</v>
      </c>
      <c r="C213" s="18"/>
    </row>
    <row r="214" spans="2:3">
      <c r="B214" s="220" t="s">
        <v>172</v>
      </c>
      <c r="C214" s="18"/>
    </row>
    <row r="215" spans="2:3">
      <c r="B215" s="220" t="s">
        <v>173</v>
      </c>
      <c r="C215" s="18"/>
    </row>
    <row r="216" spans="2:3">
      <c r="B216" s="220" t="s">
        <v>174</v>
      </c>
      <c r="C216" s="18"/>
    </row>
    <row r="217" spans="2:3">
      <c r="B217" s="220" t="s">
        <v>175</v>
      </c>
      <c r="C217" s="18"/>
    </row>
    <row r="218" spans="2:3">
      <c r="B218" s="220" t="s">
        <v>1653</v>
      </c>
      <c r="C218" s="221"/>
    </row>
    <row r="219" spans="2:3">
      <c r="B219" s="222" t="s">
        <v>1648</v>
      </c>
      <c r="C219" s="229"/>
    </row>
    <row r="220" spans="2:3">
      <c r="B220" s="220" t="s">
        <v>373</v>
      </c>
      <c r="C220" s="229"/>
    </row>
    <row r="221" spans="2:3">
      <c r="B221" s="220" t="s">
        <v>374</v>
      </c>
      <c r="C221" s="229"/>
    </row>
    <row r="224" spans="2:3" ht="14.25">
      <c r="B224" s="230" t="s">
        <v>3152</v>
      </c>
      <c r="C224" s="231"/>
    </row>
    <row r="225" spans="2:6" ht="25.5">
      <c r="B225" s="232" t="s">
        <v>2566</v>
      </c>
      <c r="C225" s="232" t="s">
        <v>2567</v>
      </c>
    </row>
    <row r="226" spans="2:6">
      <c r="B226" s="233" t="s">
        <v>2568</v>
      </c>
      <c r="C226" s="234">
        <v>500</v>
      </c>
    </row>
    <row r="227" spans="2:6">
      <c r="B227" s="233" t="s">
        <v>2569</v>
      </c>
      <c r="C227" s="234">
        <v>150</v>
      </c>
    </row>
    <row r="228" spans="2:6">
      <c r="B228" s="233" t="s">
        <v>2570</v>
      </c>
      <c r="C228" s="234">
        <v>37500</v>
      </c>
    </row>
    <row r="229" spans="2:6">
      <c r="B229" s="233" t="s">
        <v>2571</v>
      </c>
      <c r="C229" s="234">
        <v>0</v>
      </c>
    </row>
    <row r="230" spans="2:6">
      <c r="B230" s="235" t="s">
        <v>2572</v>
      </c>
      <c r="C230" s="234">
        <v>0</v>
      </c>
    </row>
    <row r="231" spans="2:6">
      <c r="B231" s="236" t="s">
        <v>2573</v>
      </c>
      <c r="C231" s="237">
        <f>SUM(C226:C230)</f>
        <v>38150</v>
      </c>
    </row>
    <row r="234" spans="2:6" ht="15">
      <c r="B234" s="238" t="s">
        <v>2574</v>
      </c>
      <c r="C234" s="239">
        <v>44592</v>
      </c>
      <c r="D234" s="213"/>
      <c r="E234" s="213"/>
      <c r="F234" s="216"/>
    </row>
    <row r="235" spans="2:6" ht="45">
      <c r="B235" s="240" t="s">
        <v>2575</v>
      </c>
      <c r="C235" s="240" t="s">
        <v>2576</v>
      </c>
      <c r="D235" s="176" t="s">
        <v>2577</v>
      </c>
      <c r="E235" s="240" t="s">
        <v>2578</v>
      </c>
      <c r="F235" s="240" t="s">
        <v>2579</v>
      </c>
    </row>
    <row r="236" spans="2:6" ht="15">
      <c r="B236" s="207" t="s">
        <v>2581</v>
      </c>
      <c r="C236" s="268">
        <v>-122000</v>
      </c>
      <c r="D236" s="209">
        <v>2180.5893999999998</v>
      </c>
      <c r="E236" s="209">
        <v>2284.3000000000002</v>
      </c>
      <c r="F236" s="384">
        <v>38150</v>
      </c>
    </row>
    <row r="237" spans="2:6" ht="15">
      <c r="B237" s="207" t="s">
        <v>2583</v>
      </c>
      <c r="C237" s="268">
        <v>-377500</v>
      </c>
      <c r="D237" s="209">
        <v>754.94899999999996</v>
      </c>
      <c r="E237" s="209">
        <v>719.65</v>
      </c>
      <c r="F237" s="385"/>
    </row>
    <row r="238" spans="2:6" ht="15">
      <c r="B238" s="207" t="s">
        <v>2586</v>
      </c>
      <c r="C238" s="268">
        <v>-594000</v>
      </c>
      <c r="D238" s="209">
        <v>353.22250000000003</v>
      </c>
      <c r="E238" s="209">
        <v>366.65</v>
      </c>
      <c r="F238" s="385"/>
    </row>
    <row r="239" spans="2:6" ht="15">
      <c r="B239" s="207" t="s">
        <v>2587</v>
      </c>
      <c r="C239" s="268">
        <v>-69125</v>
      </c>
      <c r="D239" s="209">
        <v>4529.5828000000001</v>
      </c>
      <c r="E239" s="209">
        <v>4461.8</v>
      </c>
      <c r="F239" s="385"/>
    </row>
    <row r="240" spans="2:6" ht="15">
      <c r="B240" s="207" t="s">
        <v>2590</v>
      </c>
      <c r="C240" s="268">
        <v>-142950</v>
      </c>
      <c r="D240" s="209">
        <v>3095.61</v>
      </c>
      <c r="E240" s="209">
        <v>3157.15</v>
      </c>
      <c r="F240" s="385"/>
    </row>
    <row r="241" spans="2:6" ht="15">
      <c r="B241" s="207" t="s">
        <v>2594</v>
      </c>
      <c r="C241" s="268">
        <v>-784800</v>
      </c>
      <c r="D241" s="209">
        <v>715.59900000000005</v>
      </c>
      <c r="E241" s="209">
        <v>775.1</v>
      </c>
      <c r="F241" s="385"/>
    </row>
    <row r="242" spans="2:6" ht="15">
      <c r="B242" s="207" t="s">
        <v>2595</v>
      </c>
      <c r="C242" s="268">
        <v>-132000</v>
      </c>
      <c r="D242" s="209">
        <v>3437.172</v>
      </c>
      <c r="E242" s="209">
        <v>3567.85</v>
      </c>
      <c r="F242" s="385"/>
    </row>
    <row r="243" spans="2:6" ht="15">
      <c r="B243" s="207" t="s">
        <v>2604</v>
      </c>
      <c r="C243" s="268">
        <v>-205200</v>
      </c>
      <c r="D243" s="209">
        <v>377.53370000000001</v>
      </c>
      <c r="E243" s="209">
        <v>389.6</v>
      </c>
      <c r="F243" s="385"/>
    </row>
    <row r="244" spans="2:6" ht="15">
      <c r="B244" s="207" t="s">
        <v>2615</v>
      </c>
      <c r="C244" s="268">
        <v>-327500</v>
      </c>
      <c r="D244" s="209">
        <v>543.99080000000004</v>
      </c>
      <c r="E244" s="209">
        <v>539.15</v>
      </c>
      <c r="F244" s="385"/>
    </row>
    <row r="245" spans="2:6" ht="15">
      <c r="B245" s="207" t="s">
        <v>2617</v>
      </c>
      <c r="C245" s="268">
        <v>-116700</v>
      </c>
      <c r="D245" s="209">
        <v>4006.5608999999999</v>
      </c>
      <c r="E245" s="209">
        <v>4049.65</v>
      </c>
      <c r="F245" s="385"/>
    </row>
    <row r="246" spans="2:6" ht="15">
      <c r="B246" s="207" t="s">
        <v>2621</v>
      </c>
      <c r="C246" s="268">
        <v>-17850</v>
      </c>
      <c r="D246" s="209">
        <v>2697.5974000000001</v>
      </c>
      <c r="E246" s="209">
        <v>2653.2</v>
      </c>
      <c r="F246" s="385"/>
    </row>
    <row r="247" spans="2:6" ht="15">
      <c r="B247" s="207" t="s">
        <v>2629</v>
      </c>
      <c r="C247" s="268">
        <v>-290700</v>
      </c>
      <c r="D247" s="209">
        <v>1800.5352</v>
      </c>
      <c r="E247" s="209">
        <v>1729.75</v>
      </c>
      <c r="F247" s="385"/>
    </row>
    <row r="248" spans="2:6" ht="15">
      <c r="B248" s="207" t="s">
        <v>2632</v>
      </c>
      <c r="C248" s="268">
        <v>-308000</v>
      </c>
      <c r="D248" s="209">
        <v>1123.1228000000001</v>
      </c>
      <c r="E248" s="209">
        <v>1104.4000000000001</v>
      </c>
      <c r="F248" s="385"/>
    </row>
    <row r="249" spans="2:6" ht="15">
      <c r="B249" s="207" t="s">
        <v>2636</v>
      </c>
      <c r="C249" s="268">
        <v>-40200</v>
      </c>
      <c r="D249" s="209">
        <v>2632.8101999999999</v>
      </c>
      <c r="E249" s="209">
        <v>2657.95</v>
      </c>
      <c r="F249" s="385"/>
    </row>
    <row r="250" spans="2:6" ht="15">
      <c r="B250" s="207" t="s">
        <v>2638</v>
      </c>
      <c r="C250" s="268">
        <v>-31800</v>
      </c>
      <c r="D250" s="209">
        <v>2294.2183</v>
      </c>
      <c r="E250" s="209">
        <v>2284.15</v>
      </c>
      <c r="F250" s="385"/>
    </row>
    <row r="251" spans="2:6" ht="15">
      <c r="B251" s="207" t="s">
        <v>2639</v>
      </c>
      <c r="C251" s="268">
        <v>-212700</v>
      </c>
      <c r="D251" s="209">
        <v>2536.3472000000002</v>
      </c>
      <c r="E251" s="209">
        <v>2532.6999999999998</v>
      </c>
      <c r="F251" s="385"/>
    </row>
    <row r="252" spans="2:6" ht="15">
      <c r="B252" s="207" t="s">
        <v>2651</v>
      </c>
      <c r="C252" s="268">
        <v>-63900</v>
      </c>
      <c r="D252" s="209">
        <v>897.07619999999997</v>
      </c>
      <c r="E252" s="209">
        <v>873.55</v>
      </c>
      <c r="F252" s="385"/>
    </row>
    <row r="253" spans="2:6" ht="15">
      <c r="B253" s="207" t="s">
        <v>2655</v>
      </c>
      <c r="C253" s="268">
        <v>-2761600</v>
      </c>
      <c r="D253" s="209">
        <v>212.2456</v>
      </c>
      <c r="E253" s="209">
        <v>215.65</v>
      </c>
      <c r="F253" s="385"/>
    </row>
    <row r="254" spans="2:6" ht="15">
      <c r="B254" s="207" t="s">
        <v>2663</v>
      </c>
      <c r="C254" s="268">
        <v>-34500</v>
      </c>
      <c r="D254" s="209">
        <v>1948.2478000000001</v>
      </c>
      <c r="E254" s="209">
        <v>1912.75</v>
      </c>
      <c r="F254" s="385"/>
    </row>
    <row r="255" spans="2:6" ht="15">
      <c r="B255" s="207" t="s">
        <v>2665</v>
      </c>
      <c r="C255" s="268">
        <v>-162350</v>
      </c>
      <c r="D255" s="209">
        <v>920.79089999999997</v>
      </c>
      <c r="E255" s="209">
        <v>909.9</v>
      </c>
      <c r="F255" s="385"/>
    </row>
    <row r="256" spans="2:6" ht="15">
      <c r="B256" s="207" t="s">
        <v>2667</v>
      </c>
      <c r="C256" s="268">
        <v>-6300</v>
      </c>
      <c r="D256" s="209">
        <v>859.22310000000004</v>
      </c>
      <c r="E256" s="209">
        <v>886.15</v>
      </c>
      <c r="F256" s="385"/>
    </row>
    <row r="257" spans="2:6" ht="15">
      <c r="B257" s="207" t="s">
        <v>2692</v>
      </c>
      <c r="C257" s="268">
        <v>-39000</v>
      </c>
      <c r="D257" s="209">
        <v>1231.0085999999999</v>
      </c>
      <c r="E257" s="209">
        <v>1237.8499999999999</v>
      </c>
      <c r="F257" s="385"/>
    </row>
    <row r="258" spans="2:6" ht="15">
      <c r="B258" s="207" t="s">
        <v>2697</v>
      </c>
      <c r="C258" s="268">
        <v>-835500</v>
      </c>
      <c r="D258" s="209">
        <v>495.90190000000001</v>
      </c>
      <c r="E258" s="209">
        <v>538.9</v>
      </c>
      <c r="F258" s="385"/>
    </row>
    <row r="259" spans="2:6" ht="15">
      <c r="B259" s="207" t="s">
        <v>2699</v>
      </c>
      <c r="C259" s="268">
        <v>-771400</v>
      </c>
      <c r="D259" s="209">
        <v>802.59879999999998</v>
      </c>
      <c r="E259" s="209">
        <v>830.8</v>
      </c>
      <c r="F259" s="385"/>
    </row>
    <row r="260" spans="2:6" ht="15">
      <c r="B260" s="207" t="s">
        <v>2703</v>
      </c>
      <c r="C260" s="268">
        <v>-129600</v>
      </c>
      <c r="D260" s="209">
        <v>3734.8546999999999</v>
      </c>
      <c r="E260" s="209">
        <v>3753</v>
      </c>
      <c r="F260" s="385"/>
    </row>
    <row r="261" spans="2:6" ht="15">
      <c r="B261" s="207" t="s">
        <v>2704</v>
      </c>
      <c r="C261" s="268">
        <v>-390150</v>
      </c>
      <c r="D261" s="209">
        <v>705.60839999999996</v>
      </c>
      <c r="E261" s="209">
        <v>728.25</v>
      </c>
      <c r="F261" s="385"/>
    </row>
    <row r="262" spans="2:6" ht="15">
      <c r="B262" s="207" t="s">
        <v>2706</v>
      </c>
      <c r="C262" s="268">
        <v>-2308500</v>
      </c>
      <c r="D262" s="209">
        <v>239.02359999999999</v>
      </c>
      <c r="E262" s="209">
        <v>247.25</v>
      </c>
      <c r="F262" s="385"/>
    </row>
    <row r="263" spans="2:6" ht="15">
      <c r="B263" s="207" t="s">
        <v>2707</v>
      </c>
      <c r="C263" s="268">
        <v>-399500</v>
      </c>
      <c r="D263" s="209">
        <v>1121.5655999999999</v>
      </c>
      <c r="E263" s="209">
        <v>1087.5</v>
      </c>
      <c r="F263" s="385"/>
    </row>
    <row r="264" spans="2:6" ht="15">
      <c r="B264" s="207" t="s">
        <v>2708</v>
      </c>
      <c r="C264" s="268">
        <v>-74400</v>
      </c>
      <c r="D264" s="209">
        <v>1536.6024</v>
      </c>
      <c r="E264" s="209">
        <v>1481.75</v>
      </c>
      <c r="F264" s="385"/>
    </row>
    <row r="265" spans="2:6" ht="15">
      <c r="B265" s="207" t="s">
        <v>2710</v>
      </c>
      <c r="C265" s="268">
        <v>-67875</v>
      </c>
      <c r="D265" s="209">
        <v>2439.1062999999999</v>
      </c>
      <c r="E265" s="209">
        <v>2366.8000000000002</v>
      </c>
      <c r="F265" s="385"/>
    </row>
    <row r="266" spans="2:6" ht="15">
      <c r="B266" s="207" t="s">
        <v>2712</v>
      </c>
      <c r="C266" s="268">
        <v>-78500</v>
      </c>
      <c r="D266" s="209">
        <v>7148.8347000000003</v>
      </c>
      <c r="E266" s="209">
        <v>7249.85</v>
      </c>
      <c r="F266" s="385"/>
    </row>
    <row r="267" spans="2:6" ht="15">
      <c r="B267" s="207" t="s">
        <v>2713</v>
      </c>
      <c r="C267" s="268">
        <v>-352500</v>
      </c>
      <c r="D267" s="209">
        <v>876.87850000000003</v>
      </c>
      <c r="E267" s="209">
        <v>868.3</v>
      </c>
      <c r="F267" s="385"/>
    </row>
    <row r="268" spans="2:6" ht="15">
      <c r="B268" s="207" t="s">
        <v>2714</v>
      </c>
      <c r="C268" s="268">
        <v>-63700</v>
      </c>
      <c r="D268" s="209">
        <v>805.37159999999994</v>
      </c>
      <c r="E268" s="209">
        <v>779.6</v>
      </c>
      <c r="F268" s="386"/>
    </row>
    <row r="270" spans="2:6">
      <c r="B270" s="298" t="s">
        <v>2988</v>
      </c>
      <c r="C270" s="269">
        <v>0.22789999999999999</v>
      </c>
    </row>
    <row r="272" spans="2:6" ht="15">
      <c r="B272" s="245" t="s">
        <v>2788</v>
      </c>
      <c r="C272" s="270"/>
      <c r="D272" s="213"/>
    </row>
    <row r="273" spans="2:3" ht="15.75">
      <c r="B273" s="271" t="s">
        <v>2719</v>
      </c>
      <c r="C273" s="272" t="s">
        <v>2969</v>
      </c>
    </row>
    <row r="274" spans="2:3" ht="15">
      <c r="B274" s="207" t="s">
        <v>2792</v>
      </c>
      <c r="C274" s="249">
        <v>5</v>
      </c>
    </row>
    <row r="275" spans="2:3" ht="15">
      <c r="B275" s="207" t="s">
        <v>2721</v>
      </c>
      <c r="C275" s="249">
        <v>1</v>
      </c>
    </row>
    <row r="276" spans="2:3" ht="15">
      <c r="B276" s="207" t="s">
        <v>2723</v>
      </c>
      <c r="C276" s="249">
        <v>6</v>
      </c>
    </row>
    <row r="277" spans="2:3" ht="15">
      <c r="B277" s="207" t="s">
        <v>2796</v>
      </c>
      <c r="C277" s="249">
        <v>1</v>
      </c>
    </row>
    <row r="278" spans="2:3" ht="15">
      <c r="B278" s="207" t="s">
        <v>2797</v>
      </c>
      <c r="C278" s="249">
        <v>3</v>
      </c>
    </row>
    <row r="279" spans="2:3" ht="15">
      <c r="B279" s="207" t="s">
        <v>2802</v>
      </c>
      <c r="C279" s="249">
        <v>7</v>
      </c>
    </row>
    <row r="280" spans="2:3" ht="15">
      <c r="B280" s="207" t="s">
        <v>2804</v>
      </c>
      <c r="C280" s="249">
        <v>2</v>
      </c>
    </row>
    <row r="281" spans="2:3" ht="15">
      <c r="B281" s="207" t="s">
        <v>2725</v>
      </c>
      <c r="C281" s="249">
        <v>9</v>
      </c>
    </row>
    <row r="282" spans="2:3" ht="15">
      <c r="B282" s="207" t="s">
        <v>2805</v>
      </c>
      <c r="C282" s="249">
        <v>2</v>
      </c>
    </row>
    <row r="283" spans="2:3" ht="15">
      <c r="B283" s="207" t="s">
        <v>2806</v>
      </c>
      <c r="C283" s="249">
        <v>7</v>
      </c>
    </row>
    <row r="284" spans="2:3" ht="15">
      <c r="B284" s="207" t="s">
        <v>2731</v>
      </c>
      <c r="C284" s="249">
        <v>3</v>
      </c>
    </row>
    <row r="285" spans="2:3" ht="15">
      <c r="B285" s="207" t="s">
        <v>2820</v>
      </c>
      <c r="C285" s="249">
        <v>7</v>
      </c>
    </row>
    <row r="286" spans="2:3" ht="15">
      <c r="B286" s="207" t="s">
        <v>2734</v>
      </c>
      <c r="C286" s="249">
        <v>2</v>
      </c>
    </row>
    <row r="287" spans="2:3" ht="15">
      <c r="B287" s="207" t="s">
        <v>2734</v>
      </c>
      <c r="C287" s="249">
        <v>2</v>
      </c>
    </row>
    <row r="288" spans="2:3" ht="15">
      <c r="B288" s="207" t="s">
        <v>2738</v>
      </c>
      <c r="C288" s="249">
        <v>5</v>
      </c>
    </row>
    <row r="289" spans="2:3" ht="15">
      <c r="B289" s="207" t="s">
        <v>2837</v>
      </c>
      <c r="C289" s="249">
        <v>2</v>
      </c>
    </row>
    <row r="290" spans="2:3" ht="15">
      <c r="B290" s="207" t="s">
        <v>2739</v>
      </c>
      <c r="C290" s="249">
        <v>4</v>
      </c>
    </row>
    <row r="291" spans="2:3" ht="15">
      <c r="B291" s="207" t="s">
        <v>2842</v>
      </c>
      <c r="C291" s="249">
        <v>2</v>
      </c>
    </row>
    <row r="292" spans="2:3" ht="15">
      <c r="B292" s="207" t="s">
        <v>2740</v>
      </c>
      <c r="C292" s="249">
        <v>13</v>
      </c>
    </row>
    <row r="293" spans="2:3" ht="15">
      <c r="B293" s="207" t="s">
        <v>2856</v>
      </c>
      <c r="C293" s="249">
        <v>11</v>
      </c>
    </row>
    <row r="294" spans="2:3" ht="15">
      <c r="B294" s="207" t="s">
        <v>2860</v>
      </c>
      <c r="C294" s="249">
        <v>2</v>
      </c>
    </row>
    <row r="295" spans="2:3" ht="15">
      <c r="B295" s="207" t="s">
        <v>2744</v>
      </c>
      <c r="C295" s="249">
        <v>5</v>
      </c>
    </row>
    <row r="296" spans="2:3" ht="15">
      <c r="B296" s="207" t="s">
        <v>2745</v>
      </c>
      <c r="C296" s="249">
        <v>6</v>
      </c>
    </row>
    <row r="297" spans="2:3" ht="15">
      <c r="B297" s="207" t="s">
        <v>2974</v>
      </c>
      <c r="C297" s="249">
        <v>1</v>
      </c>
    </row>
    <row r="298" spans="2:3" ht="15">
      <c r="B298" s="207" t="s">
        <v>2746</v>
      </c>
      <c r="C298" s="249">
        <v>8</v>
      </c>
    </row>
    <row r="299" spans="2:3" ht="15">
      <c r="B299" s="207" t="s">
        <v>2749</v>
      </c>
      <c r="C299" s="249">
        <v>4</v>
      </c>
    </row>
    <row r="300" spans="2:3" ht="15">
      <c r="B300" s="207" t="s">
        <v>2755</v>
      </c>
      <c r="C300" s="249">
        <v>5</v>
      </c>
    </row>
    <row r="301" spans="2:3" ht="15">
      <c r="B301" s="207" t="s">
        <v>2756</v>
      </c>
      <c r="C301" s="249">
        <v>1</v>
      </c>
    </row>
    <row r="302" spans="2:3" ht="15">
      <c r="B302" s="207" t="s">
        <v>2758</v>
      </c>
      <c r="C302" s="249">
        <v>2</v>
      </c>
    </row>
    <row r="303" spans="2:3" ht="15">
      <c r="B303" s="207" t="s">
        <v>2894</v>
      </c>
      <c r="C303" s="249">
        <v>5</v>
      </c>
    </row>
    <row r="304" spans="2:3" ht="15">
      <c r="B304" s="207" t="s">
        <v>2762</v>
      </c>
      <c r="C304" s="249">
        <v>2</v>
      </c>
    </row>
    <row r="305" spans="2:3" ht="15">
      <c r="B305" s="207" t="s">
        <v>2762</v>
      </c>
      <c r="C305" s="249">
        <v>9</v>
      </c>
    </row>
    <row r="306" spans="2:3" ht="15">
      <c r="B306" s="207" t="s">
        <v>2898</v>
      </c>
      <c r="C306" s="249">
        <v>2</v>
      </c>
    </row>
    <row r="307" spans="2:3" ht="15">
      <c r="B307" s="207" t="s">
        <v>2764</v>
      </c>
      <c r="C307" s="249">
        <v>4</v>
      </c>
    </row>
    <row r="308" spans="2:3" ht="15">
      <c r="B308" s="207" t="s">
        <v>2767</v>
      </c>
      <c r="C308" s="249">
        <v>6</v>
      </c>
    </row>
    <row r="309" spans="2:3" ht="15">
      <c r="B309" s="207" t="s">
        <v>2929</v>
      </c>
      <c r="C309" s="249">
        <v>1</v>
      </c>
    </row>
    <row r="310" spans="2:3" ht="15">
      <c r="B310" s="207" t="s">
        <v>2930</v>
      </c>
      <c r="C310" s="249">
        <v>1</v>
      </c>
    </row>
    <row r="311" spans="2:3" ht="15">
      <c r="B311" s="207" t="s">
        <v>2778</v>
      </c>
      <c r="C311" s="249">
        <v>12</v>
      </c>
    </row>
    <row r="312" spans="2:3" ht="15">
      <c r="B312" s="207" t="s">
        <v>2933</v>
      </c>
      <c r="C312" s="249">
        <v>4</v>
      </c>
    </row>
    <row r="313" spans="2:3" ht="15">
      <c r="B313" s="207" t="s">
        <v>2934</v>
      </c>
      <c r="C313" s="249">
        <v>6</v>
      </c>
    </row>
    <row r="314" spans="2:3" ht="15">
      <c r="B314" s="207" t="s">
        <v>2781</v>
      </c>
      <c r="C314" s="249">
        <v>3</v>
      </c>
    </row>
    <row r="315" spans="2:3" ht="15">
      <c r="B315" s="207" t="s">
        <v>2945</v>
      </c>
      <c r="C315" s="249">
        <v>1</v>
      </c>
    </row>
    <row r="316" spans="2:3" ht="15">
      <c r="B316" s="207" t="s">
        <v>2783</v>
      </c>
      <c r="C316" s="249">
        <v>6</v>
      </c>
    </row>
    <row r="317" spans="2:3" ht="15">
      <c r="B317" s="207" t="s">
        <v>2947</v>
      </c>
      <c r="C317" s="249">
        <v>2</v>
      </c>
    </row>
    <row r="318" spans="2:3" ht="15">
      <c r="B318" s="207" t="s">
        <v>2948</v>
      </c>
      <c r="C318" s="249">
        <v>1</v>
      </c>
    </row>
    <row r="319" spans="2:3" ht="15">
      <c r="B319" s="207" t="s">
        <v>2784</v>
      </c>
      <c r="C319" s="249">
        <v>8</v>
      </c>
    </row>
    <row r="320" spans="2:3" ht="15">
      <c r="B320" s="207" t="s">
        <v>2950</v>
      </c>
      <c r="C320" s="249">
        <v>5</v>
      </c>
    </row>
    <row r="321" spans="2:3" ht="15">
      <c r="B321" s="207" t="s">
        <v>2975</v>
      </c>
      <c r="C321" s="249">
        <v>1</v>
      </c>
    </row>
    <row r="322" spans="2:3" ht="15">
      <c r="B322" s="207" t="s">
        <v>2951</v>
      </c>
      <c r="C322" s="249">
        <v>4</v>
      </c>
    </row>
    <row r="323" spans="2:3" ht="15">
      <c r="B323" s="207" t="s">
        <v>2785</v>
      </c>
      <c r="C323" s="249">
        <v>4</v>
      </c>
    </row>
    <row r="324" spans="2:3" ht="15">
      <c r="B324" s="207" t="s">
        <v>2787</v>
      </c>
      <c r="C324" s="249">
        <v>3</v>
      </c>
    </row>
    <row r="325" spans="2:3" ht="15">
      <c r="B325" s="207" t="s">
        <v>2954</v>
      </c>
      <c r="C325" s="249">
        <v>3</v>
      </c>
    </row>
    <row r="326" spans="2:3" ht="15">
      <c r="B326" s="207" t="s">
        <v>2955</v>
      </c>
      <c r="C326" s="249">
        <v>1</v>
      </c>
    </row>
    <row r="328" spans="2:3" ht="15.75">
      <c r="B328" s="271" t="s">
        <v>2976</v>
      </c>
      <c r="C328" s="272" t="s">
        <v>2969</v>
      </c>
    </row>
    <row r="329" spans="2:3" ht="15">
      <c r="B329" s="207" t="s">
        <v>2792</v>
      </c>
      <c r="C329" s="249">
        <v>5</v>
      </c>
    </row>
    <row r="330" spans="2:3" ht="15">
      <c r="B330" s="207" t="s">
        <v>2721</v>
      </c>
      <c r="C330" s="249">
        <v>1</v>
      </c>
    </row>
    <row r="331" spans="2:3" ht="15">
      <c r="B331" s="207" t="s">
        <v>2723</v>
      </c>
      <c r="C331" s="249">
        <v>6</v>
      </c>
    </row>
    <row r="332" spans="2:3" ht="15">
      <c r="B332" s="207" t="s">
        <v>2796</v>
      </c>
      <c r="C332" s="249">
        <v>1</v>
      </c>
    </row>
    <row r="333" spans="2:3" ht="15">
      <c r="B333" s="207" t="s">
        <v>2797</v>
      </c>
      <c r="C333" s="249">
        <v>3</v>
      </c>
    </row>
    <row r="334" spans="2:3" ht="15">
      <c r="B334" s="207" t="s">
        <v>2802</v>
      </c>
      <c r="C334" s="249">
        <v>7</v>
      </c>
    </row>
    <row r="335" spans="2:3" ht="15">
      <c r="B335" s="207" t="s">
        <v>2804</v>
      </c>
      <c r="C335" s="249">
        <v>2</v>
      </c>
    </row>
    <row r="336" spans="2:3" ht="15">
      <c r="B336" s="207" t="s">
        <v>2725</v>
      </c>
      <c r="C336" s="249">
        <v>9</v>
      </c>
    </row>
    <row r="337" spans="2:3" ht="15">
      <c r="B337" s="207" t="s">
        <v>2805</v>
      </c>
      <c r="C337" s="249">
        <v>2</v>
      </c>
    </row>
    <row r="338" spans="2:3" ht="15">
      <c r="B338" s="207" t="s">
        <v>2806</v>
      </c>
      <c r="C338" s="249">
        <v>7</v>
      </c>
    </row>
    <row r="339" spans="2:3" ht="15">
      <c r="B339" s="207" t="s">
        <v>2731</v>
      </c>
      <c r="C339" s="249">
        <v>3</v>
      </c>
    </row>
    <row r="340" spans="2:3" ht="15">
      <c r="B340" s="207" t="s">
        <v>2820</v>
      </c>
      <c r="C340" s="249">
        <v>7</v>
      </c>
    </row>
    <row r="341" spans="2:3" ht="15">
      <c r="B341" s="207" t="s">
        <v>2734</v>
      </c>
      <c r="C341" s="249">
        <v>2</v>
      </c>
    </row>
    <row r="342" spans="2:3" ht="15">
      <c r="B342" s="207" t="s">
        <v>2734</v>
      </c>
      <c r="C342" s="249">
        <v>2</v>
      </c>
    </row>
    <row r="343" spans="2:3" ht="15">
      <c r="B343" s="207" t="s">
        <v>2738</v>
      </c>
      <c r="C343" s="249">
        <v>5</v>
      </c>
    </row>
    <row r="344" spans="2:3" ht="15">
      <c r="B344" s="207" t="s">
        <v>2837</v>
      </c>
      <c r="C344" s="249">
        <v>2</v>
      </c>
    </row>
    <row r="345" spans="2:3" ht="15">
      <c r="B345" s="207" t="s">
        <v>2739</v>
      </c>
      <c r="C345" s="249">
        <v>4</v>
      </c>
    </row>
    <row r="346" spans="2:3" ht="15">
      <c r="B346" s="207" t="s">
        <v>2842</v>
      </c>
      <c r="C346" s="249">
        <v>2</v>
      </c>
    </row>
    <row r="347" spans="2:3" ht="15">
      <c r="B347" s="207" t="s">
        <v>2740</v>
      </c>
      <c r="C347" s="249">
        <v>13</v>
      </c>
    </row>
    <row r="348" spans="2:3" ht="15">
      <c r="B348" s="207" t="s">
        <v>2856</v>
      </c>
      <c r="C348" s="249">
        <v>11</v>
      </c>
    </row>
    <row r="349" spans="2:3" ht="15">
      <c r="B349" s="207" t="s">
        <v>2860</v>
      </c>
      <c r="C349" s="249">
        <v>2</v>
      </c>
    </row>
    <row r="350" spans="2:3" ht="15">
      <c r="B350" s="207" t="s">
        <v>2744</v>
      </c>
      <c r="C350" s="249">
        <v>5</v>
      </c>
    </row>
    <row r="351" spans="2:3" ht="15">
      <c r="B351" s="207" t="s">
        <v>2745</v>
      </c>
      <c r="C351" s="249">
        <v>6</v>
      </c>
    </row>
    <row r="352" spans="2:3" ht="15">
      <c r="B352" s="207" t="s">
        <v>2974</v>
      </c>
      <c r="C352" s="249">
        <v>1</v>
      </c>
    </row>
    <row r="353" spans="2:3" ht="15">
      <c r="B353" s="207" t="s">
        <v>2746</v>
      </c>
      <c r="C353" s="249">
        <v>8</v>
      </c>
    </row>
    <row r="354" spans="2:3" ht="15">
      <c r="B354" s="207" t="s">
        <v>2749</v>
      </c>
      <c r="C354" s="249">
        <v>4</v>
      </c>
    </row>
    <row r="355" spans="2:3" ht="15">
      <c r="B355" s="207" t="s">
        <v>2755</v>
      </c>
      <c r="C355" s="249">
        <v>5</v>
      </c>
    </row>
    <row r="356" spans="2:3" ht="15">
      <c r="B356" s="207" t="s">
        <v>2756</v>
      </c>
      <c r="C356" s="249">
        <v>1</v>
      </c>
    </row>
    <row r="357" spans="2:3" ht="15">
      <c r="B357" s="207" t="s">
        <v>2758</v>
      </c>
      <c r="C357" s="249">
        <v>2</v>
      </c>
    </row>
    <row r="358" spans="2:3" ht="15">
      <c r="B358" s="207" t="s">
        <v>2894</v>
      </c>
      <c r="C358" s="249">
        <v>5</v>
      </c>
    </row>
    <row r="359" spans="2:3" ht="15">
      <c r="B359" s="207" t="s">
        <v>2762</v>
      </c>
      <c r="C359" s="249">
        <v>2</v>
      </c>
    </row>
    <row r="360" spans="2:3" ht="15">
      <c r="B360" s="207" t="s">
        <v>2762</v>
      </c>
      <c r="C360" s="249">
        <v>9</v>
      </c>
    </row>
    <row r="361" spans="2:3" ht="15">
      <c r="B361" s="207" t="s">
        <v>2898</v>
      </c>
      <c r="C361" s="249">
        <v>2</v>
      </c>
    </row>
    <row r="362" spans="2:3" ht="15">
      <c r="B362" s="207" t="s">
        <v>2764</v>
      </c>
      <c r="C362" s="249">
        <v>4</v>
      </c>
    </row>
    <row r="363" spans="2:3" ht="15">
      <c r="B363" s="207" t="s">
        <v>2767</v>
      </c>
      <c r="C363" s="249">
        <v>6</v>
      </c>
    </row>
    <row r="364" spans="2:3" ht="15">
      <c r="B364" s="207" t="s">
        <v>2929</v>
      </c>
      <c r="C364" s="249">
        <v>1</v>
      </c>
    </row>
    <row r="365" spans="2:3" ht="15">
      <c r="B365" s="207" t="s">
        <v>2930</v>
      </c>
      <c r="C365" s="249">
        <v>1</v>
      </c>
    </row>
    <row r="366" spans="2:3" ht="15">
      <c r="B366" s="207" t="s">
        <v>2778</v>
      </c>
      <c r="C366" s="249">
        <v>12</v>
      </c>
    </row>
    <row r="367" spans="2:3" ht="15">
      <c r="B367" s="207" t="s">
        <v>2933</v>
      </c>
      <c r="C367" s="249">
        <v>4</v>
      </c>
    </row>
    <row r="368" spans="2:3" ht="15">
      <c r="B368" s="207" t="s">
        <v>2934</v>
      </c>
      <c r="C368" s="249">
        <v>6</v>
      </c>
    </row>
    <row r="369" spans="2:3" ht="15">
      <c r="B369" s="207" t="s">
        <v>2781</v>
      </c>
      <c r="C369" s="249">
        <v>3</v>
      </c>
    </row>
    <row r="370" spans="2:3" ht="15">
      <c r="B370" s="207" t="s">
        <v>2945</v>
      </c>
      <c r="C370" s="249">
        <v>1</v>
      </c>
    </row>
    <row r="371" spans="2:3" ht="15">
      <c r="B371" s="207" t="s">
        <v>2783</v>
      </c>
      <c r="C371" s="249">
        <v>6</v>
      </c>
    </row>
    <row r="372" spans="2:3" ht="15">
      <c r="B372" s="207" t="s">
        <v>2947</v>
      </c>
      <c r="C372" s="249">
        <v>2</v>
      </c>
    </row>
    <row r="373" spans="2:3" ht="15">
      <c r="B373" s="207" t="s">
        <v>2948</v>
      </c>
      <c r="C373" s="249">
        <v>1</v>
      </c>
    </row>
    <row r="374" spans="2:3" ht="15">
      <c r="B374" s="207" t="s">
        <v>2784</v>
      </c>
      <c r="C374" s="249">
        <v>8</v>
      </c>
    </row>
    <row r="375" spans="2:3" ht="15">
      <c r="B375" s="207" t="s">
        <v>2950</v>
      </c>
      <c r="C375" s="249">
        <v>5</v>
      </c>
    </row>
    <row r="376" spans="2:3" ht="15">
      <c r="B376" s="207" t="s">
        <v>2975</v>
      </c>
      <c r="C376" s="249">
        <v>1</v>
      </c>
    </row>
    <row r="377" spans="2:3" ht="15">
      <c r="B377" s="207" t="s">
        <v>2951</v>
      </c>
      <c r="C377" s="249">
        <v>4</v>
      </c>
    </row>
    <row r="378" spans="2:3" ht="15">
      <c r="B378" s="207" t="s">
        <v>2785</v>
      </c>
      <c r="C378" s="249">
        <v>4</v>
      </c>
    </row>
    <row r="379" spans="2:3" ht="15">
      <c r="B379" s="207" t="s">
        <v>2787</v>
      </c>
      <c r="C379" s="249">
        <v>3</v>
      </c>
    </row>
    <row r="380" spans="2:3" ht="15">
      <c r="B380" s="207" t="s">
        <v>2954</v>
      </c>
      <c r="C380" s="249">
        <v>3</v>
      </c>
    </row>
    <row r="381" spans="2:3" ht="15">
      <c r="B381" s="207" t="s">
        <v>2955</v>
      </c>
      <c r="C381" s="249">
        <v>1</v>
      </c>
    </row>
    <row r="383" spans="2:3" ht="15.75">
      <c r="B383" s="247" t="s">
        <v>2960</v>
      </c>
      <c r="C383" s="248" t="s">
        <v>2961</v>
      </c>
    </row>
    <row r="384" spans="2:3" ht="15">
      <c r="B384" s="207" t="s">
        <v>2792</v>
      </c>
      <c r="C384" s="273">
        <v>285078746.96000004</v>
      </c>
    </row>
    <row r="385" spans="2:3" ht="15">
      <c r="B385" s="207" t="s">
        <v>2721</v>
      </c>
      <c r="C385" s="273">
        <v>283823375</v>
      </c>
    </row>
    <row r="386" spans="2:3" ht="15">
      <c r="B386" s="207" t="s">
        <v>2723</v>
      </c>
      <c r="C386" s="273">
        <v>212631535.19999999</v>
      </c>
    </row>
    <row r="387" spans="2:3" ht="15">
      <c r="B387" s="207" t="s">
        <v>2796</v>
      </c>
      <c r="C387" s="273">
        <v>5540225</v>
      </c>
    </row>
    <row r="388" spans="2:3" ht="15">
      <c r="B388" s="207" t="s">
        <v>2797</v>
      </c>
      <c r="C388" s="273">
        <v>317804564.29000002</v>
      </c>
    </row>
    <row r="389" spans="2:3" ht="15">
      <c r="B389" s="207" t="s">
        <v>2802</v>
      </c>
      <c r="C389" s="273">
        <v>445605755.73000002</v>
      </c>
    </row>
    <row r="390" spans="2:3" ht="15">
      <c r="B390" s="207" t="s">
        <v>2804</v>
      </c>
      <c r="C390" s="273">
        <v>24249719.52</v>
      </c>
    </row>
    <row r="391" spans="2:3" ht="15">
      <c r="B391" s="207" t="s">
        <v>2725</v>
      </c>
      <c r="C391" s="273">
        <v>642302642.16000009</v>
      </c>
    </row>
    <row r="392" spans="2:3" ht="15">
      <c r="B392" s="207" t="s">
        <v>2805</v>
      </c>
      <c r="C392" s="273">
        <v>53300375.25</v>
      </c>
    </row>
    <row r="393" spans="2:3" ht="15">
      <c r="B393" s="207" t="s">
        <v>2806</v>
      </c>
      <c r="C393" s="273">
        <v>542478279.39999998</v>
      </c>
    </row>
    <row r="394" spans="2:3" ht="15">
      <c r="B394" s="207" t="s">
        <v>2731</v>
      </c>
      <c r="C394" s="273">
        <v>45950691.460000001</v>
      </c>
    </row>
    <row r="395" spans="2:3" ht="15">
      <c r="B395" s="207" t="s">
        <v>2820</v>
      </c>
      <c r="C395" s="273">
        <v>142992907.38</v>
      </c>
    </row>
    <row r="396" spans="2:3" ht="15">
      <c r="B396" s="207" t="s">
        <v>2734</v>
      </c>
      <c r="C396" s="273">
        <v>4198707.5</v>
      </c>
    </row>
    <row r="397" spans="2:3" ht="15">
      <c r="B397" s="207" t="s">
        <v>2734</v>
      </c>
      <c r="C397" s="273">
        <v>5716685.0099999998</v>
      </c>
    </row>
    <row r="398" spans="2:3" ht="15">
      <c r="B398" s="207" t="s">
        <v>2738</v>
      </c>
      <c r="C398" s="273">
        <v>204844810.75</v>
      </c>
    </row>
    <row r="399" spans="2:3" ht="15">
      <c r="B399" s="207" t="s">
        <v>2837</v>
      </c>
      <c r="C399" s="273">
        <v>9665140.0800000001</v>
      </c>
    </row>
    <row r="400" spans="2:3" ht="15">
      <c r="B400" s="207" t="s">
        <v>2739</v>
      </c>
      <c r="C400" s="273">
        <v>475895327.22000003</v>
      </c>
    </row>
    <row r="401" spans="2:3" ht="15">
      <c r="B401" s="207" t="s">
        <v>2842</v>
      </c>
      <c r="C401" s="273">
        <v>2819390</v>
      </c>
    </row>
    <row r="402" spans="2:3" ht="15">
      <c r="B402" s="207" t="s">
        <v>2740</v>
      </c>
      <c r="C402" s="273">
        <v>277354770.31999999</v>
      </c>
    </row>
    <row r="403" spans="2:3" ht="15">
      <c r="B403" s="207" t="s">
        <v>2856</v>
      </c>
      <c r="C403" s="273">
        <v>573946132.08999991</v>
      </c>
    </row>
    <row r="404" spans="2:3" ht="15">
      <c r="B404" s="207" t="s">
        <v>2860</v>
      </c>
      <c r="C404" s="273">
        <v>312604325.46000004</v>
      </c>
    </row>
    <row r="405" spans="2:3" ht="15">
      <c r="B405" s="207" t="s">
        <v>2744</v>
      </c>
      <c r="C405" s="273">
        <v>244212243.18000001</v>
      </c>
    </row>
    <row r="406" spans="2:3" ht="15">
      <c r="B406" s="207" t="s">
        <v>2745</v>
      </c>
      <c r="C406" s="273">
        <v>230949449.67000002</v>
      </c>
    </row>
    <row r="407" spans="2:3" ht="15">
      <c r="B407" s="207" t="s">
        <v>2974</v>
      </c>
      <c r="C407" s="273">
        <v>39940379.340000004</v>
      </c>
    </row>
    <row r="408" spans="2:3" ht="15">
      <c r="B408" s="207" t="s">
        <v>2746</v>
      </c>
      <c r="C408" s="273">
        <v>113662679.58000001</v>
      </c>
    </row>
    <row r="409" spans="2:3" ht="15">
      <c r="B409" s="207" t="s">
        <v>2749</v>
      </c>
      <c r="C409" s="273">
        <v>22578390.539999999</v>
      </c>
    </row>
    <row r="410" spans="2:3" ht="15">
      <c r="B410" s="207" t="s">
        <v>2755</v>
      </c>
      <c r="C410" s="273">
        <v>604796313.92000008</v>
      </c>
    </row>
    <row r="411" spans="2:3" ht="15">
      <c r="B411" s="207" t="s">
        <v>2756</v>
      </c>
      <c r="C411" s="273">
        <v>888367.5</v>
      </c>
    </row>
    <row r="412" spans="2:3" ht="15">
      <c r="B412" s="207" t="s">
        <v>2758</v>
      </c>
      <c r="C412" s="273">
        <v>197939844.12</v>
      </c>
    </row>
    <row r="413" spans="2:3" ht="15">
      <c r="B413" s="207" t="s">
        <v>2894</v>
      </c>
      <c r="C413" s="273">
        <v>106347429.16</v>
      </c>
    </row>
    <row r="414" spans="2:3" ht="15">
      <c r="B414" s="207" t="s">
        <v>2762</v>
      </c>
      <c r="C414" s="273">
        <v>10061917.76</v>
      </c>
    </row>
    <row r="415" spans="2:3" ht="15">
      <c r="B415" s="207" t="s">
        <v>2762</v>
      </c>
      <c r="C415" s="273">
        <v>168100847.05000001</v>
      </c>
    </row>
    <row r="416" spans="2:3" ht="15">
      <c r="B416" s="207" t="s">
        <v>2898</v>
      </c>
      <c r="C416" s="273">
        <v>5588939.9299999997</v>
      </c>
    </row>
    <row r="417" spans="2:3" ht="15">
      <c r="B417" s="207" t="s">
        <v>2764</v>
      </c>
      <c r="C417" s="273">
        <v>165415602.09999999</v>
      </c>
    </row>
    <row r="418" spans="2:3" ht="15">
      <c r="B418" s="207" t="s">
        <v>2767</v>
      </c>
      <c r="C418" s="273">
        <v>311582445.5</v>
      </c>
    </row>
    <row r="419" spans="2:3" ht="15">
      <c r="B419" s="207" t="s">
        <v>2929</v>
      </c>
      <c r="C419" s="273">
        <v>37096387.5</v>
      </c>
    </row>
    <row r="420" spans="2:3" ht="15">
      <c r="B420" s="207" t="s">
        <v>2930</v>
      </c>
      <c r="C420" s="273">
        <v>912562.5</v>
      </c>
    </row>
    <row r="421" spans="2:3" ht="15">
      <c r="B421" s="207" t="s">
        <v>2778</v>
      </c>
      <c r="C421" s="273">
        <v>170994113.56</v>
      </c>
    </row>
    <row r="422" spans="2:3" ht="15">
      <c r="B422" s="207" t="s">
        <v>2933</v>
      </c>
      <c r="C422" s="273">
        <v>159456370.05000001</v>
      </c>
    </row>
    <row r="423" spans="2:3" ht="15">
      <c r="B423" s="207" t="s">
        <v>2934</v>
      </c>
      <c r="C423" s="273">
        <v>562943590.20000005</v>
      </c>
    </row>
    <row r="424" spans="2:3" ht="15">
      <c r="B424" s="207" t="s">
        <v>2781</v>
      </c>
      <c r="C424" s="273">
        <v>630113877.53999996</v>
      </c>
    </row>
    <row r="425" spans="2:3" ht="15">
      <c r="B425" s="207" t="s">
        <v>2945</v>
      </c>
      <c r="C425" s="273">
        <v>5411542.7000000002</v>
      </c>
    </row>
    <row r="426" spans="2:3" ht="15">
      <c r="B426" s="207" t="s">
        <v>2783</v>
      </c>
      <c r="C426" s="273">
        <v>329658322.64999998</v>
      </c>
    </row>
    <row r="427" spans="2:3" ht="15">
      <c r="B427" s="207" t="s">
        <v>2947</v>
      </c>
      <c r="C427" s="273">
        <v>391049780.39999998</v>
      </c>
    </row>
    <row r="428" spans="2:3" ht="15">
      <c r="B428" s="207" t="s">
        <v>2948</v>
      </c>
      <c r="C428" s="273">
        <v>473662.5</v>
      </c>
    </row>
    <row r="429" spans="2:3" ht="15">
      <c r="B429" s="207" t="s">
        <v>2784</v>
      </c>
      <c r="C429" s="273">
        <v>640537828.43999994</v>
      </c>
    </row>
    <row r="430" spans="2:3" ht="15">
      <c r="B430" s="207" t="s">
        <v>2950</v>
      </c>
      <c r="C430" s="273">
        <v>662964249.86000001</v>
      </c>
    </row>
    <row r="431" spans="2:3" ht="15">
      <c r="B431" s="207" t="s">
        <v>2975</v>
      </c>
      <c r="C431" s="273">
        <v>891810</v>
      </c>
    </row>
    <row r="432" spans="2:3" ht="15">
      <c r="B432" s="207" t="s">
        <v>2951</v>
      </c>
      <c r="C432" s="273">
        <v>53623980.120000005</v>
      </c>
    </row>
    <row r="433" spans="2:3" ht="15">
      <c r="B433" s="207" t="s">
        <v>2785</v>
      </c>
      <c r="C433" s="273">
        <v>76501856.180000007</v>
      </c>
    </row>
    <row r="434" spans="2:3" ht="15">
      <c r="B434" s="207" t="s">
        <v>2787</v>
      </c>
      <c r="C434" s="273">
        <v>493214359.88</v>
      </c>
    </row>
    <row r="435" spans="2:3" ht="15">
      <c r="B435" s="207" t="s">
        <v>2954</v>
      </c>
      <c r="C435" s="273">
        <v>15894580.26</v>
      </c>
    </row>
    <row r="436" spans="2:3" ht="15">
      <c r="B436" s="207" t="s">
        <v>2955</v>
      </c>
      <c r="C436" s="273">
        <v>8412316.2400000002</v>
      </c>
    </row>
    <row r="437" spans="2:3" ht="15.75">
      <c r="C437" s="250">
        <f>SUM(C384:C436)</f>
        <v>11331020145.710005</v>
      </c>
    </row>
    <row r="440" spans="2:3" ht="15.75">
      <c r="B440" s="247" t="s">
        <v>2962</v>
      </c>
      <c r="C440" s="248" t="s">
        <v>2961</v>
      </c>
    </row>
    <row r="441" spans="2:3" ht="15">
      <c r="B441" s="207" t="s">
        <v>2792</v>
      </c>
      <c r="C441" s="274">
        <v>277740242.63</v>
      </c>
    </row>
    <row r="442" spans="2:3" ht="15">
      <c r="B442" s="207" t="s">
        <v>2721</v>
      </c>
      <c r="C442" s="274">
        <v>273937697.18000001</v>
      </c>
    </row>
    <row r="443" spans="2:3" ht="15">
      <c r="B443" s="207" t="s">
        <v>2723</v>
      </c>
      <c r="C443" s="274">
        <v>224978597.98999998</v>
      </c>
    </row>
    <row r="444" spans="2:3" ht="15">
      <c r="B444" s="207" t="s">
        <v>2796</v>
      </c>
      <c r="C444" s="274">
        <v>5661424.54</v>
      </c>
    </row>
    <row r="445" spans="2:3" ht="15">
      <c r="B445" s="207" t="s">
        <v>2797</v>
      </c>
      <c r="C445" s="274">
        <v>342240534.06</v>
      </c>
    </row>
    <row r="446" spans="2:3" ht="15">
      <c r="B446" s="207" t="s">
        <v>2802</v>
      </c>
      <c r="C446" s="274">
        <v>472925950.86000001</v>
      </c>
    </row>
    <row r="447" spans="2:3" ht="15">
      <c r="B447" s="207" t="s">
        <v>2804</v>
      </c>
      <c r="C447" s="274">
        <v>22324263.449999999</v>
      </c>
    </row>
    <row r="448" spans="2:3" ht="15">
      <c r="B448" s="207" t="s">
        <v>2725</v>
      </c>
      <c r="C448" s="274">
        <v>604908254.3599999</v>
      </c>
    </row>
    <row r="449" spans="2:3" ht="15">
      <c r="B449" s="207" t="s">
        <v>2805</v>
      </c>
      <c r="C449" s="274">
        <v>51552250.840000004</v>
      </c>
    </row>
    <row r="450" spans="2:3" ht="15">
      <c r="B450" s="207" t="s">
        <v>2806</v>
      </c>
      <c r="C450" s="274">
        <v>502630733.85000002</v>
      </c>
    </row>
    <row r="451" spans="2:3" ht="15">
      <c r="B451" s="207" t="s">
        <v>2731</v>
      </c>
      <c r="C451" s="274">
        <v>43881240.079999998</v>
      </c>
    </row>
    <row r="452" spans="2:3" ht="15">
      <c r="B452" s="207" t="s">
        <v>2820</v>
      </c>
      <c r="C452" s="274">
        <v>140313148.47</v>
      </c>
    </row>
    <row r="453" spans="2:3" ht="15">
      <c r="B453" s="207" t="s">
        <v>2734</v>
      </c>
      <c r="C453" s="274">
        <v>3981333.83</v>
      </c>
    </row>
    <row r="454" spans="2:3" ht="15">
      <c r="B454" s="207" t="s">
        <v>2734</v>
      </c>
      <c r="C454" s="274">
        <v>5976056.3300000001</v>
      </c>
    </row>
    <row r="455" spans="2:3" ht="15">
      <c r="B455" s="207" t="s">
        <v>2738</v>
      </c>
      <c r="C455" s="274">
        <v>211644143.49000001</v>
      </c>
    </row>
    <row r="456" spans="2:3" ht="15">
      <c r="B456" s="207" t="s">
        <v>2837</v>
      </c>
      <c r="C456" s="274">
        <v>9614779.6999999993</v>
      </c>
    </row>
    <row r="457" spans="2:3" ht="15">
      <c r="B457" s="207" t="s">
        <v>2739</v>
      </c>
      <c r="C457" s="274">
        <v>544863596.59000003</v>
      </c>
    </row>
    <row r="458" spans="2:3" ht="15">
      <c r="B458" s="207" t="s">
        <v>2842</v>
      </c>
      <c r="C458" s="274">
        <v>2833059.04</v>
      </c>
    </row>
    <row r="459" spans="2:3" ht="15">
      <c r="B459" s="207" t="s">
        <v>2740</v>
      </c>
      <c r="C459" s="274">
        <v>253904721.17999998</v>
      </c>
    </row>
    <row r="460" spans="2:3" ht="15">
      <c r="B460" s="207" t="s">
        <v>2856</v>
      </c>
      <c r="C460" s="274">
        <v>530493965.21999997</v>
      </c>
    </row>
    <row r="461" spans="2:3" ht="15">
      <c r="B461" s="207" t="s">
        <v>2860</v>
      </c>
      <c r="C461" s="274">
        <v>355026550.01999998</v>
      </c>
    </row>
    <row r="462" spans="2:3" ht="15">
      <c r="B462" s="207" t="s">
        <v>2744</v>
      </c>
      <c r="C462" s="274">
        <v>254764178.68000001</v>
      </c>
    </row>
    <row r="463" spans="2:3" ht="15">
      <c r="B463" s="207" t="s">
        <v>2745</v>
      </c>
      <c r="C463" s="274">
        <v>208006213.91000003</v>
      </c>
    </row>
    <row r="464" spans="2:3" ht="15">
      <c r="B464" s="207" t="s">
        <v>2974</v>
      </c>
      <c r="C464" s="274">
        <v>39935703.860000007</v>
      </c>
    </row>
    <row r="465" spans="2:3" ht="15">
      <c r="B465" s="207" t="s">
        <v>2746</v>
      </c>
      <c r="C465" s="274">
        <v>113694235.11</v>
      </c>
    </row>
    <row r="466" spans="2:3" ht="15">
      <c r="B466" s="207" t="s">
        <v>2749</v>
      </c>
      <c r="C466" s="274">
        <v>24200382.530000001</v>
      </c>
    </row>
    <row r="467" spans="2:3" ht="15">
      <c r="B467" s="207" t="s">
        <v>2755</v>
      </c>
      <c r="C467" s="274">
        <v>611682641.18000007</v>
      </c>
    </row>
    <row r="468" spans="2:3" ht="15">
      <c r="B468" s="207" t="s">
        <v>2756</v>
      </c>
      <c r="C468" s="274">
        <v>932912.34</v>
      </c>
    </row>
    <row r="469" spans="2:3" ht="15">
      <c r="B469" s="207" t="s">
        <v>2758</v>
      </c>
      <c r="C469" s="274">
        <v>180445976.44</v>
      </c>
    </row>
    <row r="470" spans="2:3" ht="15">
      <c r="B470" s="207" t="s">
        <v>2894</v>
      </c>
      <c r="C470" s="274">
        <v>101283834.48</v>
      </c>
    </row>
    <row r="471" spans="2:3" ht="15">
      <c r="B471" s="207" t="s">
        <v>2762</v>
      </c>
      <c r="C471" s="274">
        <v>10173733.550000001</v>
      </c>
    </row>
    <row r="472" spans="2:3" ht="15">
      <c r="B472" s="207" t="s">
        <v>2762</v>
      </c>
      <c r="C472" s="274">
        <v>167064549.06</v>
      </c>
    </row>
    <row r="473" spans="2:3" ht="15">
      <c r="B473" s="207" t="s">
        <v>2898</v>
      </c>
      <c r="C473" s="274">
        <v>5412546.7799999993</v>
      </c>
    </row>
    <row r="474" spans="2:3" ht="15">
      <c r="B474" s="207" t="s">
        <v>2764</v>
      </c>
      <c r="C474" s="274">
        <v>153994758</v>
      </c>
    </row>
    <row r="475" spans="2:3" ht="15">
      <c r="B475" s="207" t="s">
        <v>2767</v>
      </c>
      <c r="C475" s="274">
        <v>320609648.43000001</v>
      </c>
    </row>
    <row r="476" spans="2:3" ht="15">
      <c r="B476" s="207" t="s">
        <v>2929</v>
      </c>
      <c r="C476" s="274">
        <v>35993494</v>
      </c>
    </row>
    <row r="477" spans="2:3" ht="15">
      <c r="B477" s="207" t="s">
        <v>2930</v>
      </c>
      <c r="C477" s="274">
        <v>923165.22</v>
      </c>
    </row>
    <row r="478" spans="2:3" ht="15">
      <c r="B478" s="207" t="s">
        <v>2778</v>
      </c>
      <c r="C478" s="274">
        <v>155933501.43000001</v>
      </c>
    </row>
    <row r="479" spans="2:3" ht="15">
      <c r="B479" s="207" t="s">
        <v>2933</v>
      </c>
      <c r="C479" s="274">
        <v>147266940.13</v>
      </c>
    </row>
    <row r="480" spans="2:3" ht="15">
      <c r="B480" s="207" t="s">
        <v>2934</v>
      </c>
      <c r="C480" s="274">
        <v>527131326.08000004</v>
      </c>
    </row>
    <row r="481" spans="2:3" ht="15">
      <c r="B481" s="207" t="s">
        <v>2781</v>
      </c>
      <c r="C481" s="274">
        <v>617719031.67999995</v>
      </c>
    </row>
    <row r="482" spans="2:3" ht="15">
      <c r="B482" s="207" t="s">
        <v>2945</v>
      </c>
      <c r="C482" s="274">
        <v>5238601.6900000004</v>
      </c>
    </row>
    <row r="483" spans="2:3" ht="15">
      <c r="B483" s="207" t="s">
        <v>2783</v>
      </c>
      <c r="C483" s="274">
        <v>336380034.28999996</v>
      </c>
    </row>
    <row r="484" spans="2:3" ht="15">
      <c r="B484" s="207" t="s">
        <v>2947</v>
      </c>
      <c r="C484" s="274">
        <v>358270922.95000005</v>
      </c>
    </row>
    <row r="485" spans="2:3" ht="15">
      <c r="B485" s="207" t="s">
        <v>2948</v>
      </c>
      <c r="C485" s="274">
        <v>476618.01</v>
      </c>
    </row>
    <row r="486" spans="2:3" ht="15">
      <c r="B486" s="207" t="s">
        <v>2784</v>
      </c>
      <c r="C486" s="274">
        <v>626092319.98000002</v>
      </c>
    </row>
    <row r="487" spans="2:3" ht="15">
      <c r="B487" s="207" t="s">
        <v>2950</v>
      </c>
      <c r="C487" s="274">
        <v>646474162.38000011</v>
      </c>
    </row>
    <row r="488" spans="2:3" ht="15">
      <c r="B488" s="207" t="s">
        <v>2975</v>
      </c>
      <c r="C488" s="274">
        <v>924400.48</v>
      </c>
    </row>
    <row r="489" spans="2:3" ht="15">
      <c r="B489" s="207" t="s">
        <v>2951</v>
      </c>
      <c r="C489" s="274">
        <v>58971570.079999998</v>
      </c>
    </row>
    <row r="490" spans="2:3" ht="15">
      <c r="B490" s="207" t="s">
        <v>2785</v>
      </c>
      <c r="C490" s="274">
        <v>71733286.450000003</v>
      </c>
    </row>
    <row r="491" spans="2:3" ht="15">
      <c r="B491" s="207" t="s">
        <v>2787</v>
      </c>
      <c r="C491" s="274">
        <v>514605004.03999996</v>
      </c>
    </row>
    <row r="492" spans="2:3" ht="15">
      <c r="B492" s="207" t="s">
        <v>2954</v>
      </c>
      <c r="C492" s="274">
        <v>14980059.74</v>
      </c>
    </row>
    <row r="493" spans="2:3" ht="15">
      <c r="B493" s="207" t="s">
        <v>2955</v>
      </c>
      <c r="C493" s="274">
        <v>8828926.3599999994</v>
      </c>
    </row>
    <row r="494" spans="2:3" ht="15.75">
      <c r="C494" s="250">
        <f>SUM(C441:C493)</f>
        <v>11201577223.049997</v>
      </c>
    </row>
    <row r="496" spans="2:3" ht="15.75">
      <c r="B496" s="275" t="s">
        <v>2977</v>
      </c>
      <c r="C496" s="250">
        <f>+C494-C437</f>
        <v>-129442922.66000748</v>
      </c>
    </row>
    <row r="499" spans="2:8" s="213" customFormat="1" ht="15">
      <c r="B499" s="251" t="s">
        <v>2965</v>
      </c>
      <c r="C499" s="276">
        <v>44592</v>
      </c>
      <c r="D499" s="179"/>
      <c r="E499" s="252"/>
      <c r="F499" s="253"/>
      <c r="G499" s="216"/>
      <c r="H499" s="216"/>
    </row>
    <row r="500" spans="2:8" s="213" customFormat="1" ht="45">
      <c r="B500" s="254" t="s">
        <v>2575</v>
      </c>
      <c r="C500" s="254" t="s">
        <v>2966</v>
      </c>
      <c r="D500" s="180" t="s">
        <v>2577</v>
      </c>
      <c r="E500" s="255" t="s">
        <v>2578</v>
      </c>
      <c r="F500" s="232" t="s">
        <v>2579</v>
      </c>
      <c r="G500" s="216"/>
      <c r="H500" s="216"/>
    </row>
    <row r="501" spans="2:8" s="213" customFormat="1" ht="15">
      <c r="B501" s="277" t="s">
        <v>2985</v>
      </c>
      <c r="C501" s="278">
        <v>18625</v>
      </c>
      <c r="D501" s="186">
        <v>37289.159500000002</v>
      </c>
      <c r="E501" s="279">
        <v>38113.75</v>
      </c>
      <c r="F501" s="232" t="s">
        <v>2978</v>
      </c>
      <c r="G501" s="216"/>
      <c r="H501" s="216"/>
    </row>
    <row r="502" spans="2:8" s="213" customFormat="1">
      <c r="B502" s="259" t="s">
        <v>2983</v>
      </c>
      <c r="C502" s="260"/>
      <c r="D502" s="260"/>
      <c r="E502" s="260"/>
      <c r="F502" s="253"/>
      <c r="G502" s="216"/>
      <c r="H502" s="216"/>
    </row>
    <row r="503" spans="2:8" s="213" customFormat="1">
      <c r="B503" s="260"/>
      <c r="C503" s="260"/>
      <c r="D503" s="260"/>
      <c r="E503" s="260"/>
      <c r="F503" s="253"/>
      <c r="G503" s="216"/>
      <c r="H503" s="216"/>
    </row>
    <row r="504" spans="2:8" s="213" customFormat="1">
      <c r="B504" s="213" t="s">
        <v>2967</v>
      </c>
      <c r="C504" s="187">
        <v>1.6299999999999999E-2</v>
      </c>
      <c r="D504" s="260"/>
      <c r="E504" s="260"/>
      <c r="F504" s="253"/>
      <c r="G504" s="216"/>
      <c r="H504" s="216"/>
    </row>
    <row r="505" spans="2:8" s="213" customFormat="1">
      <c r="C505" s="215"/>
      <c r="F505" s="216"/>
      <c r="G505" s="216"/>
      <c r="H505" s="216"/>
    </row>
    <row r="506" spans="2:8" s="213" customFormat="1">
      <c r="C506" s="215"/>
      <c r="F506" s="216"/>
      <c r="G506" s="216"/>
      <c r="H506" s="216"/>
    </row>
    <row r="507" spans="2:8" s="213" customFormat="1" ht="15">
      <c r="B507" s="245" t="s">
        <v>2984</v>
      </c>
      <c r="C507" s="215"/>
      <c r="F507" s="216"/>
      <c r="G507" s="216"/>
      <c r="H507" s="216"/>
    </row>
    <row r="508" spans="2:8" s="213" customFormat="1">
      <c r="C508" s="215"/>
      <c r="F508" s="216"/>
      <c r="G508" s="216"/>
      <c r="H508" s="216"/>
    </row>
    <row r="509" spans="2:8" s="213" customFormat="1" ht="15">
      <c r="B509" s="265" t="s">
        <v>2979</v>
      </c>
      <c r="C509" s="188" t="s">
        <v>2969</v>
      </c>
      <c r="F509" s="216"/>
      <c r="G509" s="216"/>
      <c r="H509" s="216"/>
    </row>
    <row r="510" spans="2:8" s="213" customFormat="1" ht="15">
      <c r="B510" s="207" t="s">
        <v>2986</v>
      </c>
      <c r="C510" s="189">
        <v>2</v>
      </c>
      <c r="F510" s="216"/>
      <c r="G510" s="216"/>
      <c r="H510" s="216"/>
    </row>
    <row r="511" spans="2:8" s="213" customFormat="1">
      <c r="C511" s="215"/>
      <c r="F511" s="216"/>
      <c r="G511" s="216"/>
      <c r="H511" s="216"/>
    </row>
    <row r="512" spans="2:8" s="213" customFormat="1">
      <c r="C512" s="215"/>
      <c r="F512" s="216"/>
      <c r="G512" s="216"/>
      <c r="H512" s="216"/>
    </row>
    <row r="513" spans="2:8" s="213" customFormat="1" ht="15">
      <c r="B513" s="265" t="s">
        <v>2980</v>
      </c>
      <c r="C513" s="190" t="s">
        <v>2969</v>
      </c>
      <c r="F513" s="216"/>
      <c r="G513" s="216"/>
      <c r="H513" s="216"/>
    </row>
    <row r="514" spans="2:8" s="213" customFormat="1" ht="15">
      <c r="B514" s="207" t="s">
        <v>2986</v>
      </c>
      <c r="C514" s="189">
        <v>2</v>
      </c>
      <c r="F514" s="216"/>
      <c r="G514" s="216"/>
      <c r="H514" s="216"/>
    </row>
    <row r="515" spans="2:8" s="213" customFormat="1">
      <c r="C515" s="215"/>
      <c r="F515" s="216"/>
      <c r="G515" s="216"/>
      <c r="H515" s="216"/>
    </row>
    <row r="516" spans="2:8" s="213" customFormat="1">
      <c r="C516" s="215"/>
      <c r="F516" s="216"/>
      <c r="G516" s="216"/>
      <c r="H516" s="216"/>
    </row>
    <row r="517" spans="2:8" s="213" customFormat="1" ht="15">
      <c r="B517" s="265" t="s">
        <v>2981</v>
      </c>
      <c r="C517" s="191" t="s">
        <v>2971</v>
      </c>
      <c r="F517" s="216"/>
      <c r="G517" s="216"/>
      <c r="H517" s="216"/>
    </row>
    <row r="518" spans="2:8" s="213" customFormat="1" ht="15">
      <c r="B518" s="207" t="s">
        <v>2986</v>
      </c>
      <c r="C518" s="280">
        <v>691751971.40999997</v>
      </c>
      <c r="F518" s="216"/>
      <c r="G518" s="216"/>
      <c r="H518" s="216"/>
    </row>
    <row r="519" spans="2:8" s="213" customFormat="1" ht="15.75">
      <c r="C519" s="250">
        <f>+C518</f>
        <v>691751971.40999997</v>
      </c>
      <c r="F519" s="216"/>
      <c r="G519" s="216"/>
      <c r="H519" s="216"/>
    </row>
    <row r="520" spans="2:8" s="213" customFormat="1">
      <c r="C520" s="215"/>
      <c r="F520" s="216"/>
      <c r="G520" s="216"/>
      <c r="H520" s="216"/>
    </row>
    <row r="521" spans="2:8" s="213" customFormat="1" ht="15">
      <c r="B521" s="265" t="s">
        <v>2982</v>
      </c>
      <c r="C521" s="191" t="s">
        <v>2971</v>
      </c>
      <c r="F521" s="216"/>
      <c r="G521" s="216"/>
      <c r="H521" s="216"/>
    </row>
    <row r="522" spans="2:8" s="213" customFormat="1" ht="15">
      <c r="B522" s="207" t="s">
        <v>2986</v>
      </c>
      <c r="C522" s="280">
        <v>728528977.91000009</v>
      </c>
      <c r="F522" s="216"/>
      <c r="G522" s="216"/>
      <c r="H522" s="216"/>
    </row>
    <row r="523" spans="2:8" s="213" customFormat="1" ht="15.75">
      <c r="C523" s="250">
        <f>+C522</f>
        <v>728528977.91000009</v>
      </c>
      <c r="F523" s="216"/>
      <c r="G523" s="216"/>
      <c r="H523" s="216"/>
    </row>
    <row r="524" spans="2:8" s="213" customFormat="1">
      <c r="C524" s="215"/>
      <c r="F524" s="216"/>
      <c r="G524" s="216"/>
      <c r="H524" s="216"/>
    </row>
    <row r="525" spans="2:8" s="213" customFormat="1" ht="15.75">
      <c r="B525" s="266" t="s">
        <v>2973</v>
      </c>
      <c r="C525" s="250">
        <f>+C523-C519</f>
        <v>36777006.500000119</v>
      </c>
      <c r="F525" s="216"/>
      <c r="G525" s="216"/>
      <c r="H525" s="216"/>
    </row>
    <row r="526" spans="2:8" s="213" customFormat="1" ht="15.75">
      <c r="B526" s="281"/>
      <c r="C526" s="282"/>
      <c r="F526" s="216"/>
      <c r="G526" s="216"/>
      <c r="H526" s="216"/>
    </row>
    <row r="527" spans="2:8">
      <c r="C527" s="229"/>
    </row>
    <row r="528" spans="2:8">
      <c r="C528" s="229"/>
    </row>
    <row r="529" spans="3:3">
      <c r="C529" s="229"/>
    </row>
    <row r="530" spans="3:3">
      <c r="C530" s="229"/>
    </row>
    <row r="531" spans="3:3">
      <c r="C531" s="229"/>
    </row>
    <row r="532" spans="3:3">
      <c r="C532" s="229"/>
    </row>
    <row r="533" spans="3:3">
      <c r="C533" s="229"/>
    </row>
  </sheetData>
  <mergeCells count="4">
    <mergeCell ref="B1:E1"/>
    <mergeCell ref="C3:C7"/>
    <mergeCell ref="D3:D7"/>
    <mergeCell ref="F236:F268"/>
  </mergeCells>
  <phoneticPr fontId="0" type="noConversion"/>
  <conditionalFormatting sqref="B230">
    <cfRule type="expression" dxfId="449" priority="170">
      <formula>$A66234="Total"</formula>
    </cfRule>
  </conditionalFormatting>
  <conditionalFormatting sqref="C510">
    <cfRule type="expression" dxfId="448" priority="164" stopIfTrue="1">
      <formula>$C510="Total"</formula>
    </cfRule>
  </conditionalFormatting>
  <conditionalFormatting sqref="C510">
    <cfRule type="expression" dxfId="447" priority="163">
      <formula>#REF!="Total"</formula>
    </cfRule>
  </conditionalFormatting>
  <conditionalFormatting sqref="C510">
    <cfRule type="expression" dxfId="446" priority="162">
      <formula>#REF!="Total"</formula>
    </cfRule>
  </conditionalFormatting>
  <conditionalFormatting sqref="C510">
    <cfRule type="expression" dxfId="445" priority="161">
      <formula>#REF!="Total"</formula>
    </cfRule>
  </conditionalFormatting>
  <conditionalFormatting sqref="C510">
    <cfRule type="expression" dxfId="444" priority="165">
      <formula>$A510="Total"</formula>
    </cfRule>
  </conditionalFormatting>
  <conditionalFormatting sqref="C510">
    <cfRule type="expression" dxfId="443" priority="166" stopIfTrue="1">
      <formula>#REF!="Total"</formula>
    </cfRule>
  </conditionalFormatting>
  <conditionalFormatting sqref="C510">
    <cfRule type="expression" dxfId="442" priority="167">
      <formula>$A451="Total"</formula>
    </cfRule>
  </conditionalFormatting>
  <conditionalFormatting sqref="C510">
    <cfRule type="expression" dxfId="441" priority="168">
      <formula>#REF!="Total"</formula>
    </cfRule>
  </conditionalFormatting>
  <conditionalFormatting sqref="C510">
    <cfRule type="expression" dxfId="440" priority="169">
      <formula>#REF!="Total"</formula>
    </cfRule>
  </conditionalFormatting>
  <conditionalFormatting sqref="C518">
    <cfRule type="expression" dxfId="439" priority="116">
      <formula>#REF!="Total"</formula>
    </cfRule>
  </conditionalFormatting>
  <conditionalFormatting sqref="C518">
    <cfRule type="expression" dxfId="438" priority="115">
      <formula>#REF!="Total"</formula>
    </cfRule>
  </conditionalFormatting>
  <conditionalFormatting sqref="C518">
    <cfRule type="expression" dxfId="437" priority="114">
      <formula>#REF!="Total"</formula>
    </cfRule>
  </conditionalFormatting>
  <conditionalFormatting sqref="C518">
    <cfRule type="expression" dxfId="436" priority="113">
      <formula>#REF!="Total"</formula>
    </cfRule>
  </conditionalFormatting>
  <conditionalFormatting sqref="C518">
    <cfRule type="expression" dxfId="435" priority="112">
      <formula>#REF!="Total"</formula>
    </cfRule>
  </conditionalFormatting>
  <conditionalFormatting sqref="C518">
    <cfRule type="expression" dxfId="434" priority="111">
      <formula>#REF!="Total"</formula>
    </cfRule>
  </conditionalFormatting>
  <conditionalFormatting sqref="C518">
    <cfRule type="expression" dxfId="433" priority="110">
      <formula>#REF!="Total"</formula>
    </cfRule>
  </conditionalFormatting>
  <conditionalFormatting sqref="C518">
    <cfRule type="expression" dxfId="432" priority="109">
      <formula>#REF!="Total"</formula>
    </cfRule>
  </conditionalFormatting>
  <conditionalFormatting sqref="C518">
    <cfRule type="expression" dxfId="431" priority="108">
      <formula>#REF!="Total"</formula>
    </cfRule>
  </conditionalFormatting>
  <conditionalFormatting sqref="C518">
    <cfRule type="expression" dxfId="430" priority="117">
      <formula>#REF!="Total"</formula>
    </cfRule>
  </conditionalFormatting>
  <conditionalFormatting sqref="C518">
    <cfRule type="expression" dxfId="429" priority="118">
      <formula>#REF!="Total"</formula>
    </cfRule>
  </conditionalFormatting>
  <conditionalFormatting sqref="C518">
    <cfRule type="expression" dxfId="428" priority="119">
      <formula>#REF!="Total"</formula>
    </cfRule>
  </conditionalFormatting>
  <conditionalFormatting sqref="C518">
    <cfRule type="expression" dxfId="427" priority="120">
      <formula>#REF!="Total"</formula>
    </cfRule>
  </conditionalFormatting>
  <conditionalFormatting sqref="C518">
    <cfRule type="expression" dxfId="426" priority="121">
      <formula>$A518="Total"</formula>
    </cfRule>
  </conditionalFormatting>
  <conditionalFormatting sqref="C518">
    <cfRule type="expression" dxfId="425" priority="107">
      <formula>#REF!="Total"</formula>
    </cfRule>
  </conditionalFormatting>
  <conditionalFormatting sqref="C518">
    <cfRule type="expression" dxfId="424" priority="122">
      <formula>$A478="Total"</formula>
    </cfRule>
  </conditionalFormatting>
  <conditionalFormatting sqref="C518">
    <cfRule type="expression" dxfId="423" priority="123">
      <formula>#REF!="Total"</formula>
    </cfRule>
  </conditionalFormatting>
  <conditionalFormatting sqref="C518">
    <cfRule type="expression" dxfId="422" priority="124">
      <formula>#REF!="Total"</formula>
    </cfRule>
  </conditionalFormatting>
  <conditionalFormatting sqref="C518">
    <cfRule type="expression" dxfId="421" priority="125">
      <formula>#REF!="Total"</formula>
    </cfRule>
  </conditionalFormatting>
  <conditionalFormatting sqref="C518">
    <cfRule type="expression" dxfId="420" priority="126">
      <formula>#REF!="Total"</formula>
    </cfRule>
  </conditionalFormatting>
  <conditionalFormatting sqref="C518">
    <cfRule type="expression" dxfId="419" priority="127">
      <formula>#REF!="Total"</formula>
    </cfRule>
  </conditionalFormatting>
  <conditionalFormatting sqref="C518">
    <cfRule type="expression" dxfId="418" priority="128">
      <formula>#REF!="Total"</formula>
    </cfRule>
  </conditionalFormatting>
  <conditionalFormatting sqref="C518">
    <cfRule type="expression" dxfId="417" priority="129">
      <formula>#REF!="Total"</formula>
    </cfRule>
  </conditionalFormatting>
  <conditionalFormatting sqref="C518">
    <cfRule type="expression" dxfId="416" priority="130">
      <formula>#REF!="Total"</formula>
    </cfRule>
  </conditionalFormatting>
  <conditionalFormatting sqref="C518">
    <cfRule type="expression" dxfId="415" priority="131">
      <formula>#REF!="Total"</formula>
    </cfRule>
  </conditionalFormatting>
  <conditionalFormatting sqref="C518">
    <cfRule type="expression" dxfId="414" priority="132">
      <formula>#REF!="Total"</formula>
    </cfRule>
  </conditionalFormatting>
  <conditionalFormatting sqref="C518">
    <cfRule type="expression" dxfId="413" priority="133">
      <formula>#REF!="Total"</formula>
    </cfRule>
  </conditionalFormatting>
  <conditionalFormatting sqref="C518">
    <cfRule type="expression" dxfId="412" priority="134">
      <formula>#REF!="Total"</formula>
    </cfRule>
  </conditionalFormatting>
  <conditionalFormatting sqref="C518">
    <cfRule type="expression" dxfId="411" priority="135">
      <formula>#REF!="Total"</formula>
    </cfRule>
  </conditionalFormatting>
  <conditionalFormatting sqref="C518">
    <cfRule type="expression" dxfId="410" priority="136">
      <formula>#REF!="Total"</formula>
    </cfRule>
  </conditionalFormatting>
  <conditionalFormatting sqref="C518">
    <cfRule type="expression" dxfId="409" priority="137">
      <formula>#REF!="Total"</formula>
    </cfRule>
  </conditionalFormatting>
  <conditionalFormatting sqref="C518">
    <cfRule type="expression" dxfId="408" priority="138">
      <formula>#REF!="Total"</formula>
    </cfRule>
  </conditionalFormatting>
  <conditionalFormatting sqref="C518">
    <cfRule type="expression" dxfId="407" priority="106">
      <formula>$A474="Total"</formula>
    </cfRule>
  </conditionalFormatting>
  <conditionalFormatting sqref="C518">
    <cfRule type="expression" dxfId="406" priority="139">
      <formula>#REF!="Total"</formula>
    </cfRule>
  </conditionalFormatting>
  <conditionalFormatting sqref="C518">
    <cfRule type="expression" dxfId="405" priority="140">
      <formula>#REF!="Total"</formula>
    </cfRule>
  </conditionalFormatting>
  <conditionalFormatting sqref="C518">
    <cfRule type="expression" dxfId="404" priority="141">
      <formula>$A527="Total"</formula>
    </cfRule>
  </conditionalFormatting>
  <conditionalFormatting sqref="C518">
    <cfRule type="expression" dxfId="403" priority="142">
      <formula>$A472="Total"</formula>
    </cfRule>
  </conditionalFormatting>
  <conditionalFormatting sqref="C518">
    <cfRule type="expression" dxfId="402" priority="105">
      <formula>$A476="Total"</formula>
    </cfRule>
  </conditionalFormatting>
  <conditionalFormatting sqref="C518">
    <cfRule type="expression" dxfId="401" priority="104">
      <formula>#REF!="Total"</formula>
    </cfRule>
  </conditionalFormatting>
  <conditionalFormatting sqref="C518">
    <cfRule type="expression" dxfId="400" priority="103">
      <formula>$A433="Total"</formula>
    </cfRule>
  </conditionalFormatting>
  <conditionalFormatting sqref="C518">
    <cfRule type="expression" dxfId="399" priority="143">
      <formula>$A477="Total"</formula>
    </cfRule>
  </conditionalFormatting>
  <conditionalFormatting sqref="C518">
    <cfRule type="expression" dxfId="398" priority="144">
      <formula>$A529="Total"</formula>
    </cfRule>
  </conditionalFormatting>
  <conditionalFormatting sqref="C518">
    <cfRule type="expression" dxfId="397" priority="145">
      <formula>$A468="Total"</formula>
    </cfRule>
  </conditionalFormatting>
  <conditionalFormatting sqref="C518">
    <cfRule type="expression" dxfId="396" priority="146">
      <formula>$A431="Total"</formula>
    </cfRule>
  </conditionalFormatting>
  <conditionalFormatting sqref="C518">
    <cfRule type="expression" dxfId="395" priority="147">
      <formula>$A524="Total"</formula>
    </cfRule>
  </conditionalFormatting>
  <conditionalFormatting sqref="C518">
    <cfRule type="expression" dxfId="394" priority="148">
      <formula>$A526="Total"</formula>
    </cfRule>
  </conditionalFormatting>
  <conditionalFormatting sqref="C518">
    <cfRule type="expression" dxfId="393" priority="149">
      <formula>#REF!="Total"</formula>
    </cfRule>
  </conditionalFormatting>
  <conditionalFormatting sqref="C518">
    <cfRule type="expression" dxfId="392" priority="150">
      <formula>#REF!="Total"</formula>
    </cfRule>
  </conditionalFormatting>
  <conditionalFormatting sqref="C518">
    <cfRule type="expression" dxfId="391" priority="151">
      <formula>#REF!="Total"</formula>
    </cfRule>
  </conditionalFormatting>
  <conditionalFormatting sqref="C518">
    <cfRule type="expression" dxfId="390" priority="81">
      <formula>$A430="Total"</formula>
    </cfRule>
  </conditionalFormatting>
  <conditionalFormatting sqref="C518">
    <cfRule type="expression" dxfId="389" priority="82">
      <formula>$A470="Total"</formula>
    </cfRule>
  </conditionalFormatting>
  <conditionalFormatting sqref="C518">
    <cfRule type="expression" dxfId="388" priority="102">
      <formula>$A517="Total"</formula>
    </cfRule>
  </conditionalFormatting>
  <conditionalFormatting sqref="C518">
    <cfRule type="expression" dxfId="387" priority="101">
      <formula>$A516="Total"</formula>
    </cfRule>
  </conditionalFormatting>
  <conditionalFormatting sqref="C518">
    <cfRule type="expression" dxfId="386" priority="100">
      <formula>$A515="Total"</formula>
    </cfRule>
  </conditionalFormatting>
  <conditionalFormatting sqref="C518">
    <cfRule type="expression" dxfId="385" priority="99">
      <formula>$A470="Total"</formula>
    </cfRule>
  </conditionalFormatting>
  <conditionalFormatting sqref="C518">
    <cfRule type="expression" dxfId="384" priority="98">
      <formula>$A510="Total"</formula>
    </cfRule>
  </conditionalFormatting>
  <conditionalFormatting sqref="C518">
    <cfRule type="expression" dxfId="383" priority="97">
      <formula>$A507="Total"</formula>
    </cfRule>
  </conditionalFormatting>
  <conditionalFormatting sqref="C518">
    <cfRule type="expression" dxfId="382" priority="96">
      <formula>$A486="Total"</formula>
    </cfRule>
  </conditionalFormatting>
  <conditionalFormatting sqref="C518">
    <cfRule type="expression" dxfId="381" priority="95">
      <formula>$A470="Total"</formula>
    </cfRule>
  </conditionalFormatting>
  <conditionalFormatting sqref="C518">
    <cfRule type="expression" dxfId="380" priority="94">
      <formula>$A554="Total"</formula>
    </cfRule>
  </conditionalFormatting>
  <conditionalFormatting sqref="C518">
    <cfRule type="expression" dxfId="379" priority="93">
      <formula>$A488="Total"</formula>
    </cfRule>
  </conditionalFormatting>
  <conditionalFormatting sqref="C518">
    <cfRule type="expression" dxfId="378" priority="83">
      <formula>$A473="Total"</formula>
    </cfRule>
  </conditionalFormatting>
  <conditionalFormatting sqref="C518">
    <cfRule type="expression" dxfId="377" priority="92">
      <formula>$A517="Total"</formula>
    </cfRule>
  </conditionalFormatting>
  <conditionalFormatting sqref="C518">
    <cfRule type="expression" dxfId="376" priority="91">
      <formula>$A516="Total"</formula>
    </cfRule>
  </conditionalFormatting>
  <conditionalFormatting sqref="C518">
    <cfRule type="expression" dxfId="375" priority="90">
      <formula>$A515="Total"</formula>
    </cfRule>
  </conditionalFormatting>
  <conditionalFormatting sqref="C518">
    <cfRule type="expression" dxfId="374" priority="89">
      <formula>$A510="Total"</formula>
    </cfRule>
  </conditionalFormatting>
  <conditionalFormatting sqref="C518">
    <cfRule type="expression" dxfId="373" priority="88">
      <formula>$A507="Total"</formula>
    </cfRule>
  </conditionalFormatting>
  <conditionalFormatting sqref="C518">
    <cfRule type="expression" dxfId="372" priority="87">
      <formula>$A470="Total"</formula>
    </cfRule>
  </conditionalFormatting>
  <conditionalFormatting sqref="C518">
    <cfRule type="expression" dxfId="371" priority="86">
      <formula>$A486="Total"</formula>
    </cfRule>
  </conditionalFormatting>
  <conditionalFormatting sqref="C518">
    <cfRule type="expression" dxfId="370" priority="85">
      <formula>$A554="Total"</formula>
    </cfRule>
  </conditionalFormatting>
  <conditionalFormatting sqref="C518">
    <cfRule type="expression" dxfId="369" priority="84">
      <formula>$A488="Total"</formula>
    </cfRule>
  </conditionalFormatting>
  <conditionalFormatting sqref="C522">
    <cfRule type="expression" dxfId="368" priority="45">
      <formula>#REF!="Total"</formula>
    </cfRule>
  </conditionalFormatting>
  <conditionalFormatting sqref="C522">
    <cfRule type="expression" dxfId="367" priority="44">
      <formula>#REF!="Total"</formula>
    </cfRule>
  </conditionalFormatting>
  <conditionalFormatting sqref="C522">
    <cfRule type="expression" dxfId="366" priority="43">
      <formula>#REF!="Total"</formula>
    </cfRule>
  </conditionalFormatting>
  <conditionalFormatting sqref="C522">
    <cfRule type="expression" dxfId="365" priority="42">
      <formula>#REF!="Total"</formula>
    </cfRule>
  </conditionalFormatting>
  <conditionalFormatting sqref="C522">
    <cfRule type="expression" dxfId="364" priority="41">
      <formula>#REF!="Total"</formula>
    </cfRule>
  </conditionalFormatting>
  <conditionalFormatting sqref="C522">
    <cfRule type="expression" dxfId="363" priority="40">
      <formula>#REF!="Total"</formula>
    </cfRule>
  </conditionalFormatting>
  <conditionalFormatting sqref="C522">
    <cfRule type="expression" dxfId="362" priority="39">
      <formula>#REF!="Total"</formula>
    </cfRule>
  </conditionalFormatting>
  <conditionalFormatting sqref="C522">
    <cfRule type="expression" dxfId="361" priority="38">
      <formula>#REF!="Total"</formula>
    </cfRule>
  </conditionalFormatting>
  <conditionalFormatting sqref="C522">
    <cfRule type="expression" dxfId="360" priority="37">
      <formula>#REF!="Total"</formula>
    </cfRule>
  </conditionalFormatting>
  <conditionalFormatting sqref="C522">
    <cfRule type="expression" dxfId="359" priority="46">
      <formula>#REF!="Total"</formula>
    </cfRule>
  </conditionalFormatting>
  <conditionalFormatting sqref="C522">
    <cfRule type="expression" dxfId="358" priority="47">
      <formula>#REF!="Total"</formula>
    </cfRule>
  </conditionalFormatting>
  <conditionalFormatting sqref="C522">
    <cfRule type="expression" dxfId="357" priority="48">
      <formula>#REF!="Total"</formula>
    </cfRule>
  </conditionalFormatting>
  <conditionalFormatting sqref="C522">
    <cfRule type="expression" dxfId="356" priority="49">
      <formula>#REF!="Total"</formula>
    </cfRule>
  </conditionalFormatting>
  <conditionalFormatting sqref="C522">
    <cfRule type="expression" dxfId="355" priority="50">
      <formula>$A522="Total"</formula>
    </cfRule>
  </conditionalFormatting>
  <conditionalFormatting sqref="C522">
    <cfRule type="expression" dxfId="354" priority="36">
      <formula>#REF!="Total"</formula>
    </cfRule>
  </conditionalFormatting>
  <conditionalFormatting sqref="C522">
    <cfRule type="expression" dxfId="353" priority="51">
      <formula>$A482="Total"</formula>
    </cfRule>
  </conditionalFormatting>
  <conditionalFormatting sqref="C522">
    <cfRule type="expression" dxfId="352" priority="52">
      <formula>#REF!="Total"</formula>
    </cfRule>
  </conditionalFormatting>
  <conditionalFormatting sqref="C522">
    <cfRule type="expression" dxfId="351" priority="53">
      <formula>#REF!="Total"</formula>
    </cfRule>
  </conditionalFormatting>
  <conditionalFormatting sqref="C522">
    <cfRule type="expression" dxfId="350" priority="54">
      <formula>#REF!="Total"</formula>
    </cfRule>
  </conditionalFormatting>
  <conditionalFormatting sqref="C522">
    <cfRule type="expression" dxfId="349" priority="55">
      <formula>#REF!="Total"</formula>
    </cfRule>
  </conditionalFormatting>
  <conditionalFormatting sqref="C522">
    <cfRule type="expression" dxfId="348" priority="56">
      <formula>#REF!="Total"</formula>
    </cfRule>
  </conditionalFormatting>
  <conditionalFormatting sqref="C522">
    <cfRule type="expression" dxfId="347" priority="57">
      <formula>#REF!="Total"</formula>
    </cfRule>
  </conditionalFormatting>
  <conditionalFormatting sqref="C522">
    <cfRule type="expression" dxfId="346" priority="58">
      <formula>#REF!="Total"</formula>
    </cfRule>
  </conditionalFormatting>
  <conditionalFormatting sqref="C522">
    <cfRule type="expression" dxfId="345" priority="59">
      <formula>#REF!="Total"</formula>
    </cfRule>
  </conditionalFormatting>
  <conditionalFormatting sqref="C522">
    <cfRule type="expression" dxfId="344" priority="60">
      <formula>#REF!="Total"</formula>
    </cfRule>
  </conditionalFormatting>
  <conditionalFormatting sqref="C522">
    <cfRule type="expression" dxfId="343" priority="61">
      <formula>#REF!="Total"</formula>
    </cfRule>
  </conditionalFormatting>
  <conditionalFormatting sqref="C522">
    <cfRule type="expression" dxfId="342" priority="62">
      <formula>#REF!="Total"</formula>
    </cfRule>
  </conditionalFormatting>
  <conditionalFormatting sqref="C522">
    <cfRule type="expression" dxfId="341" priority="63">
      <formula>#REF!="Total"</formula>
    </cfRule>
  </conditionalFormatting>
  <conditionalFormatting sqref="C522">
    <cfRule type="expression" dxfId="340" priority="64">
      <formula>#REF!="Total"</formula>
    </cfRule>
  </conditionalFormatting>
  <conditionalFormatting sqref="C522">
    <cfRule type="expression" dxfId="339" priority="65">
      <formula>#REF!="Total"</formula>
    </cfRule>
  </conditionalFormatting>
  <conditionalFormatting sqref="C522">
    <cfRule type="expression" dxfId="338" priority="66">
      <formula>#REF!="Total"</formula>
    </cfRule>
  </conditionalFormatting>
  <conditionalFormatting sqref="C522">
    <cfRule type="expression" dxfId="337" priority="67">
      <formula>#REF!="Total"</formula>
    </cfRule>
  </conditionalFormatting>
  <conditionalFormatting sqref="C522">
    <cfRule type="expression" dxfId="336" priority="35">
      <formula>$A478="Total"</formula>
    </cfRule>
  </conditionalFormatting>
  <conditionalFormatting sqref="C522">
    <cfRule type="expression" dxfId="335" priority="68">
      <formula>#REF!="Total"</formula>
    </cfRule>
  </conditionalFormatting>
  <conditionalFormatting sqref="C522">
    <cfRule type="expression" dxfId="334" priority="69">
      <formula>#REF!="Total"</formula>
    </cfRule>
  </conditionalFormatting>
  <conditionalFormatting sqref="C522">
    <cfRule type="expression" dxfId="333" priority="70">
      <formula>$A531="Total"</formula>
    </cfRule>
  </conditionalFormatting>
  <conditionalFormatting sqref="C522">
    <cfRule type="expression" dxfId="332" priority="71">
      <formula>$A476="Total"</formula>
    </cfRule>
  </conditionalFormatting>
  <conditionalFormatting sqref="C522">
    <cfRule type="expression" dxfId="331" priority="34">
      <formula>$A480="Total"</formula>
    </cfRule>
  </conditionalFormatting>
  <conditionalFormatting sqref="C522">
    <cfRule type="expression" dxfId="330" priority="33">
      <formula>#REF!="Total"</formula>
    </cfRule>
  </conditionalFormatting>
  <conditionalFormatting sqref="C522">
    <cfRule type="expression" dxfId="329" priority="32">
      <formula>$A437="Total"</formula>
    </cfRule>
  </conditionalFormatting>
  <conditionalFormatting sqref="C522">
    <cfRule type="expression" dxfId="328" priority="72">
      <formula>$A481="Total"</formula>
    </cfRule>
  </conditionalFormatting>
  <conditionalFormatting sqref="C522">
    <cfRule type="expression" dxfId="327" priority="73">
      <formula>$A533="Total"</formula>
    </cfRule>
  </conditionalFormatting>
  <conditionalFormatting sqref="C522">
    <cfRule type="expression" dxfId="326" priority="74">
      <formula>$A472="Total"</formula>
    </cfRule>
  </conditionalFormatting>
  <conditionalFormatting sqref="C522">
    <cfRule type="expression" dxfId="325" priority="75">
      <formula>$A435="Total"</formula>
    </cfRule>
  </conditionalFormatting>
  <conditionalFormatting sqref="C522">
    <cfRule type="expression" dxfId="324" priority="76">
      <formula>$A528="Total"</formula>
    </cfRule>
  </conditionalFormatting>
  <conditionalFormatting sqref="C522">
    <cfRule type="expression" dxfId="323" priority="77">
      <formula>$A530="Total"</formula>
    </cfRule>
  </conditionalFormatting>
  <conditionalFormatting sqref="C522">
    <cfRule type="expression" dxfId="322" priority="78">
      <formula>#REF!="Total"</formula>
    </cfRule>
  </conditionalFormatting>
  <conditionalFormatting sqref="C522">
    <cfRule type="expression" dxfId="321" priority="79">
      <formula>#REF!="Total"</formula>
    </cfRule>
  </conditionalFormatting>
  <conditionalFormatting sqref="C522">
    <cfRule type="expression" dxfId="320" priority="80">
      <formula>#REF!="Total"</formula>
    </cfRule>
  </conditionalFormatting>
  <conditionalFormatting sqref="C522">
    <cfRule type="expression" dxfId="319" priority="10">
      <formula>$A434="Total"</formula>
    </cfRule>
  </conditionalFormatting>
  <conditionalFormatting sqref="C522">
    <cfRule type="expression" dxfId="318" priority="11">
      <formula>$A474="Total"</formula>
    </cfRule>
  </conditionalFormatting>
  <conditionalFormatting sqref="C522">
    <cfRule type="expression" dxfId="317" priority="31">
      <formula>$A521="Total"</formula>
    </cfRule>
  </conditionalFormatting>
  <conditionalFormatting sqref="C522">
    <cfRule type="expression" dxfId="316" priority="30">
      <formula>$A520="Total"</formula>
    </cfRule>
  </conditionalFormatting>
  <conditionalFormatting sqref="C522">
    <cfRule type="expression" dxfId="315" priority="29">
      <formula>$A519="Total"</formula>
    </cfRule>
  </conditionalFormatting>
  <conditionalFormatting sqref="C522">
    <cfRule type="expression" dxfId="314" priority="28">
      <formula>$A474="Total"</formula>
    </cfRule>
  </conditionalFormatting>
  <conditionalFormatting sqref="C522">
    <cfRule type="expression" dxfId="313" priority="27">
      <formula>$A514="Total"</formula>
    </cfRule>
  </conditionalFormatting>
  <conditionalFormatting sqref="C522">
    <cfRule type="expression" dxfId="312" priority="26">
      <formula>$A511="Total"</formula>
    </cfRule>
  </conditionalFormatting>
  <conditionalFormatting sqref="C522">
    <cfRule type="expression" dxfId="311" priority="25">
      <formula>$A490="Total"</formula>
    </cfRule>
  </conditionalFormatting>
  <conditionalFormatting sqref="C522">
    <cfRule type="expression" dxfId="310" priority="24">
      <formula>$A474="Total"</formula>
    </cfRule>
  </conditionalFormatting>
  <conditionalFormatting sqref="C522">
    <cfRule type="expression" dxfId="309" priority="23">
      <formula>$A558="Total"</formula>
    </cfRule>
  </conditionalFormatting>
  <conditionalFormatting sqref="C522">
    <cfRule type="expression" dxfId="308" priority="22">
      <formula>$A492="Total"</formula>
    </cfRule>
  </conditionalFormatting>
  <conditionalFormatting sqref="C522">
    <cfRule type="expression" dxfId="307" priority="12">
      <formula>$A477="Total"</formula>
    </cfRule>
  </conditionalFormatting>
  <conditionalFormatting sqref="C522">
    <cfRule type="expression" dxfId="306" priority="21">
      <formula>$A521="Total"</formula>
    </cfRule>
  </conditionalFormatting>
  <conditionalFormatting sqref="C522">
    <cfRule type="expression" dxfId="305" priority="20">
      <formula>$A520="Total"</formula>
    </cfRule>
  </conditionalFormatting>
  <conditionalFormatting sqref="C522">
    <cfRule type="expression" dxfId="304" priority="19">
      <formula>$A519="Total"</formula>
    </cfRule>
  </conditionalFormatting>
  <conditionalFormatting sqref="C522">
    <cfRule type="expression" dxfId="303" priority="18">
      <formula>$A514="Total"</formula>
    </cfRule>
  </conditionalFormatting>
  <conditionalFormatting sqref="C522">
    <cfRule type="expression" dxfId="302" priority="17">
      <formula>$A511="Total"</formula>
    </cfRule>
  </conditionalFormatting>
  <conditionalFormatting sqref="C522">
    <cfRule type="expression" dxfId="301" priority="16">
      <formula>$A474="Total"</formula>
    </cfRule>
  </conditionalFormatting>
  <conditionalFormatting sqref="C522">
    <cfRule type="expression" dxfId="300" priority="15">
      <formula>$A490="Total"</formula>
    </cfRule>
  </conditionalFormatting>
  <conditionalFormatting sqref="C522">
    <cfRule type="expression" dxfId="299" priority="14">
      <formula>$A558="Total"</formula>
    </cfRule>
  </conditionalFormatting>
  <conditionalFormatting sqref="C522">
    <cfRule type="expression" dxfId="298" priority="13">
      <formula>$A492="Total"</formula>
    </cfRule>
  </conditionalFormatting>
  <conditionalFormatting sqref="C514">
    <cfRule type="expression" dxfId="297" priority="4" stopIfTrue="1">
      <formula>$C514="Total"</formula>
    </cfRule>
  </conditionalFormatting>
  <conditionalFormatting sqref="C514">
    <cfRule type="expression" dxfId="296" priority="3">
      <formula>#REF!="Total"</formula>
    </cfRule>
  </conditionalFormatting>
  <conditionalFormatting sqref="C514">
    <cfRule type="expression" dxfId="295" priority="2">
      <formula>#REF!="Total"</formula>
    </cfRule>
  </conditionalFormatting>
  <conditionalFormatting sqref="C514">
    <cfRule type="expression" dxfId="294" priority="1">
      <formula>#REF!="Total"</formula>
    </cfRule>
  </conditionalFormatting>
  <conditionalFormatting sqref="C514">
    <cfRule type="expression" dxfId="293" priority="5">
      <formula>$A514="Total"</formula>
    </cfRule>
  </conditionalFormatting>
  <conditionalFormatting sqref="C514">
    <cfRule type="expression" dxfId="292" priority="6" stopIfTrue="1">
      <formula>#REF!="Total"</formula>
    </cfRule>
  </conditionalFormatting>
  <conditionalFormatting sqref="C514">
    <cfRule type="expression" dxfId="291" priority="7">
      <formula>$A455="Total"</formula>
    </cfRule>
  </conditionalFormatting>
  <conditionalFormatting sqref="C514">
    <cfRule type="expression" dxfId="290" priority="8">
      <formula>#REF!="Total"</formula>
    </cfRule>
  </conditionalFormatting>
  <conditionalFormatting sqref="C514">
    <cfRule type="expression" dxfId="289" priority="9">
      <formula>#REF!="Total"</formula>
    </cfRule>
  </conditionalFormatting>
  <hyperlinks>
    <hyperlink ref="A1" location="Index!A1" display="Index" xr:uid="{00000000-0004-0000-0200-000000000000}"/>
  </hyperlinks>
  <pageMargins left="0.75" right="0.75" top="1" bottom="1" header="0.5" footer="0.5"/>
  <pageSetup paperSize="9"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28"/>
  <sheetViews>
    <sheetView workbookViewId="0">
      <selection activeCell="B1" sqref="B1:E1"/>
    </sheetView>
  </sheetViews>
  <sheetFormatPr defaultRowHeight="12.75"/>
  <cols>
    <col min="1" max="1" width="5.42578125" style="22" bestFit="1" customWidth="1"/>
    <col min="2" max="2" width="82" style="22" bestFit="1" customWidth="1"/>
    <col min="3" max="3" width="25.7109375" style="23" customWidth="1"/>
    <col min="4" max="4" width="30.28515625" style="22" bestFit="1" customWidth="1"/>
    <col min="5" max="5" width="14" style="22" bestFit="1" customWidth="1"/>
    <col min="6" max="6" width="11.28515625" style="24" customWidth="1"/>
    <col min="7" max="7" width="18.140625" style="24" bestFit="1" customWidth="1"/>
    <col min="8" max="8" width="9.140625" style="24" bestFit="1"/>
    <col min="9" max="16384" width="9.140625" style="22"/>
  </cols>
  <sheetData>
    <row r="1" spans="1:9" s="1" customFormat="1">
      <c r="A1" s="3" t="s">
        <v>243</v>
      </c>
      <c r="B1" s="374" t="s">
        <v>290</v>
      </c>
      <c r="C1" s="374"/>
      <c r="D1" s="374"/>
      <c r="E1" s="374"/>
      <c r="F1" s="4"/>
      <c r="G1" s="4"/>
      <c r="H1" s="4"/>
    </row>
    <row r="2" spans="1:9" s="1" customFormat="1" ht="13.5" thickBot="1">
      <c r="C2" s="5"/>
      <c r="F2" s="4"/>
      <c r="G2" s="4"/>
      <c r="H2" s="4"/>
    </row>
    <row r="3" spans="1:9" s="12" customFormat="1" ht="15">
      <c r="B3" s="75" t="s">
        <v>3081</v>
      </c>
      <c r="C3" s="375"/>
      <c r="D3" s="378"/>
      <c r="F3" s="21"/>
      <c r="G3" s="21"/>
      <c r="H3" s="21"/>
    </row>
    <row r="4" spans="1:9" s="12" customFormat="1" ht="15">
      <c r="B4" s="77" t="s">
        <v>3082</v>
      </c>
      <c r="C4" s="376"/>
      <c r="D4" s="379"/>
      <c r="F4" s="21"/>
      <c r="G4" s="21"/>
      <c r="H4" s="21"/>
    </row>
    <row r="5" spans="1:9" s="12" customFormat="1" ht="15">
      <c r="B5" s="77" t="s">
        <v>992</v>
      </c>
      <c r="C5" s="376"/>
      <c r="D5" s="379"/>
      <c r="F5" s="21"/>
      <c r="G5" s="21"/>
      <c r="H5" s="21"/>
    </row>
    <row r="6" spans="1:9" s="12" customFormat="1" ht="15">
      <c r="B6" s="77" t="s">
        <v>3083</v>
      </c>
      <c r="C6" s="376"/>
      <c r="D6" s="379"/>
      <c r="F6" s="21"/>
      <c r="G6" s="21"/>
      <c r="H6" s="21"/>
    </row>
    <row r="7" spans="1:9" s="12" customFormat="1" ht="30.75" thickBot="1">
      <c r="B7" s="78" t="s">
        <v>3084</v>
      </c>
      <c r="C7" s="377"/>
      <c r="D7" s="380"/>
      <c r="F7" s="21"/>
      <c r="G7" s="21"/>
      <c r="H7" s="21"/>
    </row>
    <row r="8" spans="1:9" s="12" customFormat="1">
      <c r="C8" s="14" t="s">
        <v>995</v>
      </c>
      <c r="D8" s="14" t="s">
        <v>996</v>
      </c>
      <c r="F8" s="21"/>
      <c r="G8" s="21"/>
      <c r="H8" s="21"/>
    </row>
    <row r="11" spans="1:9">
      <c r="B11" s="22" t="s">
        <v>338</v>
      </c>
    </row>
    <row r="13" spans="1:9">
      <c r="B13" s="223" t="s">
        <v>339</v>
      </c>
      <c r="C13" s="224" t="s">
        <v>340</v>
      </c>
      <c r="D13" s="223" t="s">
        <v>375</v>
      </c>
      <c r="E13" s="223" t="s">
        <v>342</v>
      </c>
      <c r="F13" s="26" t="s">
        <v>343</v>
      </c>
      <c r="G13" s="26" t="s">
        <v>344</v>
      </c>
      <c r="H13" s="26" t="s">
        <v>345</v>
      </c>
      <c r="I13" s="220" t="s">
        <v>376</v>
      </c>
    </row>
    <row r="14" spans="1:9">
      <c r="B14" s="220" t="s">
        <v>377</v>
      </c>
      <c r="C14" s="229"/>
    </row>
    <row r="15" spans="1:9">
      <c r="B15" s="220" t="s">
        <v>347</v>
      </c>
      <c r="C15" s="229"/>
    </row>
    <row r="16" spans="1:9">
      <c r="B16" s="22" t="s">
        <v>1088</v>
      </c>
      <c r="C16" s="229" t="s">
        <v>378</v>
      </c>
      <c r="D16" s="22" t="s">
        <v>383</v>
      </c>
      <c r="E16" s="22" t="s">
        <v>516</v>
      </c>
      <c r="F16" s="24">
        <v>48200</v>
      </c>
      <c r="G16" s="24">
        <v>529.91</v>
      </c>
      <c r="H16" s="24">
        <v>3.63</v>
      </c>
    </row>
    <row r="17" spans="2:8">
      <c r="B17" s="22" t="s">
        <v>1365</v>
      </c>
      <c r="C17" s="229" t="s">
        <v>378</v>
      </c>
      <c r="D17" s="22" t="s">
        <v>383</v>
      </c>
      <c r="E17" s="22" t="s">
        <v>384</v>
      </c>
      <c r="F17" s="24">
        <v>30000</v>
      </c>
      <c r="G17" s="24">
        <v>520.86</v>
      </c>
      <c r="H17" s="24">
        <v>3.57</v>
      </c>
    </row>
    <row r="18" spans="2:8">
      <c r="B18" s="22" t="s">
        <v>1093</v>
      </c>
      <c r="C18" s="229" t="s">
        <v>378</v>
      </c>
      <c r="D18" s="22" t="s">
        <v>383</v>
      </c>
      <c r="E18" s="22" t="s">
        <v>386</v>
      </c>
      <c r="F18" s="24">
        <v>13800</v>
      </c>
      <c r="G18" s="24">
        <v>515.6</v>
      </c>
      <c r="H18" s="24">
        <v>3.53</v>
      </c>
    </row>
    <row r="19" spans="2:8">
      <c r="B19" s="22" t="s">
        <v>1102</v>
      </c>
      <c r="C19" s="229" t="s">
        <v>378</v>
      </c>
      <c r="D19" s="22" t="s">
        <v>438</v>
      </c>
      <c r="E19" s="22" t="s">
        <v>612</v>
      </c>
      <c r="F19" s="24">
        <v>63700</v>
      </c>
      <c r="G19" s="24">
        <v>494.63</v>
      </c>
      <c r="H19" s="24">
        <v>3.39</v>
      </c>
    </row>
    <row r="20" spans="2:8">
      <c r="B20" s="22" t="s">
        <v>1090</v>
      </c>
      <c r="C20" s="229" t="s">
        <v>378</v>
      </c>
      <c r="D20" s="22" t="s">
        <v>396</v>
      </c>
      <c r="E20" s="22" t="s">
        <v>397</v>
      </c>
      <c r="F20" s="24">
        <v>224000</v>
      </c>
      <c r="G20" s="24">
        <v>493.25</v>
      </c>
      <c r="H20" s="24">
        <v>3.38</v>
      </c>
    </row>
    <row r="21" spans="2:8">
      <c r="B21" s="22" t="s">
        <v>1095</v>
      </c>
      <c r="C21" s="229" t="s">
        <v>378</v>
      </c>
      <c r="D21" s="22" t="s">
        <v>396</v>
      </c>
      <c r="E21" s="22" t="s">
        <v>402</v>
      </c>
      <c r="F21" s="24">
        <v>20700</v>
      </c>
      <c r="G21" s="24">
        <v>470.67</v>
      </c>
      <c r="H21" s="24">
        <v>3.22</v>
      </c>
    </row>
    <row r="22" spans="2:8">
      <c r="B22" s="22" t="s">
        <v>1094</v>
      </c>
      <c r="C22" s="229" t="s">
        <v>378</v>
      </c>
      <c r="D22" s="22" t="s">
        <v>434</v>
      </c>
      <c r="E22" s="22" t="s">
        <v>662</v>
      </c>
      <c r="F22" s="24">
        <v>63750</v>
      </c>
      <c r="G22" s="24">
        <v>456.64</v>
      </c>
      <c r="H22" s="24">
        <v>3.13</v>
      </c>
    </row>
    <row r="23" spans="2:8">
      <c r="B23" s="22" t="s">
        <v>1106</v>
      </c>
      <c r="C23" s="229" t="s">
        <v>378</v>
      </c>
      <c r="D23" s="22" t="s">
        <v>379</v>
      </c>
      <c r="E23" s="22" t="s">
        <v>631</v>
      </c>
      <c r="F23" s="24">
        <v>51300</v>
      </c>
      <c r="G23" s="24">
        <v>447.39</v>
      </c>
      <c r="H23" s="24">
        <v>3.06</v>
      </c>
    </row>
    <row r="24" spans="2:8">
      <c r="B24" s="22" t="s">
        <v>1104</v>
      </c>
      <c r="C24" s="229" t="s">
        <v>378</v>
      </c>
      <c r="D24" s="22" t="s">
        <v>396</v>
      </c>
      <c r="E24" s="22" t="s">
        <v>432</v>
      </c>
      <c r="F24" s="24">
        <v>59775</v>
      </c>
      <c r="G24" s="24">
        <v>434.74</v>
      </c>
      <c r="H24" s="24">
        <v>2.98</v>
      </c>
    </row>
    <row r="25" spans="2:8">
      <c r="B25" s="22" t="s">
        <v>1089</v>
      </c>
      <c r="C25" s="229" t="s">
        <v>378</v>
      </c>
      <c r="D25" s="22" t="s">
        <v>381</v>
      </c>
      <c r="E25" s="22" t="s">
        <v>382</v>
      </c>
      <c r="F25" s="24">
        <v>18000</v>
      </c>
      <c r="G25" s="24">
        <v>429.59</v>
      </c>
      <c r="H25" s="24">
        <v>2.94</v>
      </c>
    </row>
    <row r="26" spans="2:8">
      <c r="B26" s="22" t="s">
        <v>1114</v>
      </c>
      <c r="C26" s="229" t="s">
        <v>378</v>
      </c>
      <c r="D26" s="22" t="s">
        <v>419</v>
      </c>
      <c r="E26" s="22" t="s">
        <v>420</v>
      </c>
      <c r="F26" s="24">
        <v>5500</v>
      </c>
      <c r="G26" s="24">
        <v>396.9</v>
      </c>
      <c r="H26" s="24">
        <v>2.72</v>
      </c>
    </row>
    <row r="27" spans="2:8">
      <c r="B27" s="22" t="s">
        <v>1091</v>
      </c>
      <c r="C27" s="229" t="s">
        <v>378</v>
      </c>
      <c r="D27" s="22" t="s">
        <v>589</v>
      </c>
      <c r="E27" s="22" t="s">
        <v>590</v>
      </c>
      <c r="F27" s="24">
        <v>35300</v>
      </c>
      <c r="G27" s="24">
        <v>383.2</v>
      </c>
      <c r="H27" s="24">
        <v>2.62</v>
      </c>
    </row>
    <row r="28" spans="2:8">
      <c r="B28" s="22" t="s">
        <v>1087</v>
      </c>
      <c r="C28" s="229" t="s">
        <v>378</v>
      </c>
      <c r="D28" s="22" t="s">
        <v>390</v>
      </c>
      <c r="E28" s="22" t="s">
        <v>391</v>
      </c>
      <c r="F28" s="24">
        <v>14900</v>
      </c>
      <c r="G28" s="24">
        <v>375.63</v>
      </c>
      <c r="H28" s="24">
        <v>2.57</v>
      </c>
    </row>
    <row r="29" spans="2:8">
      <c r="B29" s="22" t="s">
        <v>1105</v>
      </c>
      <c r="C29" s="229" t="s">
        <v>378</v>
      </c>
      <c r="D29" s="22" t="s">
        <v>417</v>
      </c>
      <c r="E29" s="22" t="s">
        <v>421</v>
      </c>
      <c r="F29" s="24">
        <v>8250</v>
      </c>
      <c r="G29" s="24">
        <v>332.98</v>
      </c>
      <c r="H29" s="24">
        <v>2.2799999999999998</v>
      </c>
    </row>
    <row r="30" spans="2:8">
      <c r="B30" s="22" t="s">
        <v>1100</v>
      </c>
      <c r="C30" s="229" t="s">
        <v>378</v>
      </c>
      <c r="D30" s="22" t="s">
        <v>379</v>
      </c>
      <c r="E30" s="22" t="s">
        <v>385</v>
      </c>
      <c r="F30" s="24">
        <v>22400</v>
      </c>
      <c r="G30" s="24">
        <v>332.8</v>
      </c>
      <c r="H30" s="24">
        <v>2.2799999999999998</v>
      </c>
    </row>
    <row r="31" spans="2:8">
      <c r="B31" s="22" t="s">
        <v>1111</v>
      </c>
      <c r="C31" s="229" t="s">
        <v>378</v>
      </c>
      <c r="D31" s="22" t="s">
        <v>379</v>
      </c>
      <c r="E31" s="22" t="s">
        <v>380</v>
      </c>
      <c r="F31" s="24">
        <v>38800</v>
      </c>
      <c r="G31" s="24">
        <v>306.05</v>
      </c>
      <c r="H31" s="24">
        <v>2.1</v>
      </c>
    </row>
    <row r="32" spans="2:8">
      <c r="B32" s="22" t="s">
        <v>1098</v>
      </c>
      <c r="C32" s="229" t="s">
        <v>378</v>
      </c>
      <c r="D32" s="22" t="s">
        <v>383</v>
      </c>
      <c r="E32" s="22" t="s">
        <v>655</v>
      </c>
      <c r="F32" s="24">
        <v>17400</v>
      </c>
      <c r="G32" s="24">
        <v>257.35000000000002</v>
      </c>
      <c r="H32" s="24">
        <v>1.76</v>
      </c>
    </row>
    <row r="33" spans="2:8">
      <c r="B33" s="22" t="s">
        <v>1117</v>
      </c>
      <c r="C33" s="229" t="s">
        <v>378</v>
      </c>
      <c r="D33" s="22" t="s">
        <v>417</v>
      </c>
      <c r="E33" s="22" t="s">
        <v>813</v>
      </c>
      <c r="F33" s="24">
        <v>38250</v>
      </c>
      <c r="G33" s="24">
        <v>242.68</v>
      </c>
      <c r="H33" s="24">
        <v>1.66</v>
      </c>
    </row>
    <row r="34" spans="2:8">
      <c r="B34" s="22" t="s">
        <v>1144</v>
      </c>
      <c r="C34" s="229" t="s">
        <v>378</v>
      </c>
      <c r="D34" s="22" t="s">
        <v>379</v>
      </c>
      <c r="E34" s="22" t="s">
        <v>387</v>
      </c>
      <c r="F34" s="24">
        <v>12203</v>
      </c>
      <c r="G34" s="24">
        <v>226.64</v>
      </c>
      <c r="H34" s="24">
        <v>1.55</v>
      </c>
    </row>
    <row r="35" spans="2:8">
      <c r="B35" s="22" t="s">
        <v>1126</v>
      </c>
      <c r="C35" s="229" t="s">
        <v>378</v>
      </c>
      <c r="D35" s="22" t="s">
        <v>396</v>
      </c>
      <c r="E35" s="22" t="s">
        <v>413</v>
      </c>
      <c r="F35" s="24">
        <v>18750</v>
      </c>
      <c r="G35" s="24">
        <v>162.44999999999999</v>
      </c>
      <c r="H35" s="24">
        <v>1.1100000000000001</v>
      </c>
    </row>
    <row r="36" spans="2:8">
      <c r="B36" s="22" t="s">
        <v>1113</v>
      </c>
      <c r="C36" s="229" t="s">
        <v>378</v>
      </c>
      <c r="D36" s="22" t="s">
        <v>405</v>
      </c>
      <c r="E36" s="22" t="s">
        <v>406</v>
      </c>
      <c r="F36" s="24">
        <v>8100</v>
      </c>
      <c r="G36" s="24">
        <v>154.65</v>
      </c>
      <c r="H36" s="24">
        <v>1.06</v>
      </c>
    </row>
    <row r="37" spans="2:8">
      <c r="B37" s="22" t="s">
        <v>1108</v>
      </c>
      <c r="C37" s="229" t="s">
        <v>378</v>
      </c>
      <c r="D37" s="22" t="s">
        <v>396</v>
      </c>
      <c r="E37" s="22" t="s">
        <v>526</v>
      </c>
      <c r="F37" s="24">
        <v>4800</v>
      </c>
      <c r="G37" s="24">
        <v>151.31</v>
      </c>
      <c r="H37" s="24">
        <v>1.04</v>
      </c>
    </row>
    <row r="38" spans="2:8">
      <c r="B38" s="22" t="s">
        <v>1216</v>
      </c>
      <c r="C38" s="229" t="s">
        <v>378</v>
      </c>
      <c r="D38" s="22" t="s">
        <v>429</v>
      </c>
      <c r="E38" s="22" t="s">
        <v>537</v>
      </c>
      <c r="F38" s="24">
        <v>11500</v>
      </c>
      <c r="G38" s="24">
        <v>141.82</v>
      </c>
      <c r="H38" s="24">
        <v>0.97</v>
      </c>
    </row>
    <row r="39" spans="2:8">
      <c r="B39" s="22" t="s">
        <v>1366</v>
      </c>
      <c r="C39" s="229" t="s">
        <v>378</v>
      </c>
      <c r="D39" s="22" t="s">
        <v>392</v>
      </c>
      <c r="E39" s="22" t="s">
        <v>393</v>
      </c>
      <c r="F39" s="24">
        <v>18000</v>
      </c>
      <c r="G39" s="24">
        <v>131.27000000000001</v>
      </c>
      <c r="H39" s="24">
        <v>0.9</v>
      </c>
    </row>
    <row r="40" spans="2:8">
      <c r="B40" s="22" t="s">
        <v>1135</v>
      </c>
      <c r="C40" s="229" t="s">
        <v>378</v>
      </c>
      <c r="D40" s="22" t="s">
        <v>390</v>
      </c>
      <c r="E40" s="22" t="s">
        <v>544</v>
      </c>
      <c r="F40" s="24">
        <v>8921</v>
      </c>
      <c r="G40" s="24">
        <v>130.03</v>
      </c>
      <c r="H40" s="24">
        <v>0.89</v>
      </c>
    </row>
    <row r="41" spans="2:8">
      <c r="B41" s="22" t="s">
        <v>1133</v>
      </c>
      <c r="C41" s="229" t="s">
        <v>378</v>
      </c>
      <c r="D41" s="22" t="s">
        <v>396</v>
      </c>
      <c r="E41" s="22" t="s">
        <v>747</v>
      </c>
      <c r="F41" s="24">
        <v>24204</v>
      </c>
      <c r="G41" s="24">
        <v>129.91</v>
      </c>
      <c r="H41" s="24">
        <v>0.89</v>
      </c>
    </row>
    <row r="42" spans="2:8">
      <c r="B42" s="22" t="s">
        <v>1122</v>
      </c>
      <c r="C42" s="229" t="s">
        <v>378</v>
      </c>
      <c r="D42" s="22" t="s">
        <v>383</v>
      </c>
      <c r="E42" s="22" t="s">
        <v>1</v>
      </c>
      <c r="F42" s="24">
        <v>1800</v>
      </c>
      <c r="G42" s="24">
        <v>112.87</v>
      </c>
      <c r="H42" s="24">
        <v>0.77</v>
      </c>
    </row>
    <row r="43" spans="2:8">
      <c r="B43" s="22" t="s">
        <v>628</v>
      </c>
      <c r="C43" s="229" t="s">
        <v>378</v>
      </c>
      <c r="D43" s="22" t="s">
        <v>379</v>
      </c>
      <c r="E43" s="22" t="s">
        <v>629</v>
      </c>
      <c r="F43" s="24">
        <v>20500</v>
      </c>
      <c r="G43" s="24">
        <v>110.35</v>
      </c>
      <c r="H43" s="24">
        <v>0.76</v>
      </c>
    </row>
    <row r="44" spans="2:8">
      <c r="B44" s="22" t="s">
        <v>1412</v>
      </c>
      <c r="C44" s="229" t="s">
        <v>378</v>
      </c>
      <c r="D44" s="22" t="s">
        <v>388</v>
      </c>
      <c r="E44" s="22" t="s">
        <v>524</v>
      </c>
      <c r="F44" s="24">
        <v>9200</v>
      </c>
      <c r="G44" s="24">
        <v>108.86</v>
      </c>
      <c r="H44" s="24">
        <v>0.75</v>
      </c>
    </row>
    <row r="45" spans="2:8">
      <c r="B45" s="22" t="s">
        <v>1413</v>
      </c>
      <c r="C45" s="229" t="s">
        <v>378</v>
      </c>
      <c r="D45" s="22" t="s">
        <v>415</v>
      </c>
      <c r="E45" s="22" t="s">
        <v>2</v>
      </c>
      <c r="F45" s="24">
        <v>940</v>
      </c>
      <c r="G45" s="24">
        <v>89.86</v>
      </c>
      <c r="H45" s="24">
        <v>0.62</v>
      </c>
    </row>
    <row r="46" spans="2:8">
      <c r="B46" s="22" t="s">
        <v>1369</v>
      </c>
      <c r="C46" s="229" t="s">
        <v>378</v>
      </c>
      <c r="D46" s="22" t="s">
        <v>503</v>
      </c>
      <c r="E46" s="22" t="s">
        <v>656</v>
      </c>
      <c r="F46" s="24">
        <v>59500</v>
      </c>
      <c r="G46" s="24">
        <v>84.52</v>
      </c>
      <c r="H46" s="24">
        <v>0.57999999999999996</v>
      </c>
    </row>
    <row r="47" spans="2:8">
      <c r="B47" s="22" t="s">
        <v>1414</v>
      </c>
      <c r="C47" s="229" t="s">
        <v>378</v>
      </c>
      <c r="D47" s="22" t="s">
        <v>503</v>
      </c>
      <c r="E47" s="22" t="s">
        <v>615</v>
      </c>
      <c r="F47" s="24">
        <v>14000</v>
      </c>
      <c r="G47" s="24">
        <v>76.400000000000006</v>
      </c>
      <c r="H47" s="24">
        <v>0.52</v>
      </c>
    </row>
    <row r="48" spans="2:8">
      <c r="B48" s="22" t="s">
        <v>1415</v>
      </c>
      <c r="C48" s="229" t="s">
        <v>378</v>
      </c>
      <c r="D48" s="22" t="s">
        <v>419</v>
      </c>
      <c r="E48" s="22" t="s">
        <v>3</v>
      </c>
      <c r="F48" s="24">
        <v>2060</v>
      </c>
      <c r="G48" s="24">
        <v>68.14</v>
      </c>
      <c r="H48" s="24">
        <v>0.47</v>
      </c>
    </row>
    <row r="49" spans="2:8">
      <c r="B49" s="22" t="s">
        <v>1112</v>
      </c>
      <c r="C49" s="229" t="s">
        <v>378</v>
      </c>
      <c r="D49" s="22" t="s">
        <v>417</v>
      </c>
      <c r="E49" s="22" t="s">
        <v>418</v>
      </c>
      <c r="F49" s="24">
        <v>8000</v>
      </c>
      <c r="G49" s="24">
        <v>66.760000000000005</v>
      </c>
      <c r="H49" s="24">
        <v>0.46</v>
      </c>
    </row>
    <row r="50" spans="2:8">
      <c r="B50" s="22" t="s">
        <v>1123</v>
      </c>
      <c r="C50" s="229" t="s">
        <v>378</v>
      </c>
      <c r="D50" s="22" t="s">
        <v>419</v>
      </c>
      <c r="E50" s="22" t="s">
        <v>521</v>
      </c>
      <c r="F50" s="24">
        <v>18000</v>
      </c>
      <c r="G50" s="24">
        <v>65.73</v>
      </c>
      <c r="H50" s="24">
        <v>0.45</v>
      </c>
    </row>
    <row r="51" spans="2:8">
      <c r="B51" s="22" t="s">
        <v>1096</v>
      </c>
      <c r="C51" s="229" t="s">
        <v>378</v>
      </c>
      <c r="D51" s="22" t="s">
        <v>473</v>
      </c>
      <c r="E51" s="22" t="s">
        <v>533</v>
      </c>
      <c r="F51" s="24">
        <v>1200</v>
      </c>
      <c r="G51" s="24">
        <v>53.49</v>
      </c>
      <c r="H51" s="24">
        <v>0.37</v>
      </c>
    </row>
    <row r="52" spans="2:8">
      <c r="B52" s="22" t="s">
        <v>1103</v>
      </c>
      <c r="C52" s="229" t="s">
        <v>378</v>
      </c>
      <c r="D52" s="22" t="s">
        <v>535</v>
      </c>
      <c r="E52" s="22" t="s">
        <v>536</v>
      </c>
      <c r="F52" s="24">
        <v>1300</v>
      </c>
      <c r="G52" s="24">
        <v>46.34</v>
      </c>
      <c r="H52" s="24">
        <v>0.32</v>
      </c>
    </row>
    <row r="53" spans="2:8">
      <c r="B53" s="22" t="s">
        <v>1138</v>
      </c>
      <c r="C53" s="229" t="s">
        <v>378</v>
      </c>
      <c r="D53" s="22" t="s">
        <v>403</v>
      </c>
      <c r="E53" s="22" t="s">
        <v>750</v>
      </c>
      <c r="F53" s="24">
        <v>1850</v>
      </c>
      <c r="G53" s="24">
        <v>43.02</v>
      </c>
      <c r="H53" s="24">
        <v>0.28999999999999998</v>
      </c>
    </row>
    <row r="54" spans="2:8">
      <c r="B54" s="22" t="s">
        <v>1371</v>
      </c>
      <c r="C54" s="229" t="s">
        <v>378</v>
      </c>
      <c r="D54" s="22" t="s">
        <v>403</v>
      </c>
      <c r="E54" s="22" t="s">
        <v>678</v>
      </c>
      <c r="F54" s="24">
        <v>1850</v>
      </c>
      <c r="G54" s="24">
        <v>42.57</v>
      </c>
      <c r="H54" s="24">
        <v>0.28999999999999998</v>
      </c>
    </row>
    <row r="55" spans="2:8">
      <c r="B55" s="22" t="s">
        <v>1178</v>
      </c>
      <c r="C55" s="229" t="s">
        <v>378</v>
      </c>
      <c r="D55" s="22" t="s">
        <v>417</v>
      </c>
      <c r="E55" s="22" t="s">
        <v>632</v>
      </c>
      <c r="F55" s="24">
        <v>4000</v>
      </c>
      <c r="G55" s="24">
        <v>41.39</v>
      </c>
      <c r="H55" s="24">
        <v>0.28000000000000003</v>
      </c>
    </row>
    <row r="56" spans="2:8">
      <c r="B56" s="22" t="s">
        <v>1383</v>
      </c>
      <c r="C56" s="229" t="s">
        <v>378</v>
      </c>
      <c r="D56" s="22" t="s">
        <v>392</v>
      </c>
      <c r="E56" s="22" t="s">
        <v>688</v>
      </c>
      <c r="F56" s="24">
        <v>1285</v>
      </c>
      <c r="G56" s="24">
        <v>4.91</v>
      </c>
      <c r="H56" s="24">
        <v>0.03</v>
      </c>
    </row>
    <row r="57" spans="2:8">
      <c r="B57" s="22" t="s">
        <v>1318</v>
      </c>
      <c r="C57" s="229" t="s">
        <v>378</v>
      </c>
      <c r="D57" s="22" t="s">
        <v>419</v>
      </c>
      <c r="E57" s="22" t="s">
        <v>521</v>
      </c>
      <c r="F57" s="24">
        <v>-18000</v>
      </c>
      <c r="G57" s="24">
        <v>-66</v>
      </c>
      <c r="H57" s="24">
        <v>-0.45</v>
      </c>
    </row>
    <row r="58" spans="2:8">
      <c r="B58" s="22" t="s">
        <v>1354</v>
      </c>
      <c r="C58" s="229" t="s">
        <v>378</v>
      </c>
      <c r="D58" s="22" t="s">
        <v>390</v>
      </c>
      <c r="E58" s="22" t="s">
        <v>391</v>
      </c>
      <c r="F58" s="24">
        <v>-3900</v>
      </c>
      <c r="G58" s="24">
        <v>-98.78</v>
      </c>
      <c r="H58" s="24">
        <v>-0.68</v>
      </c>
    </row>
    <row r="59" spans="2:8">
      <c r="B59" s="22" t="s">
        <v>1333</v>
      </c>
      <c r="C59" s="229" t="s">
        <v>378</v>
      </c>
      <c r="D59" s="22" t="s">
        <v>396</v>
      </c>
      <c r="E59" s="22" t="s">
        <v>526</v>
      </c>
      <c r="F59" s="24">
        <v>-4800</v>
      </c>
      <c r="G59" s="24">
        <v>-151.54</v>
      </c>
      <c r="H59" s="24">
        <v>-1.04</v>
      </c>
    </row>
    <row r="60" spans="2:8">
      <c r="B60" s="22" t="s">
        <v>1315</v>
      </c>
      <c r="C60" s="229" t="s">
        <v>378</v>
      </c>
      <c r="D60" s="22" t="s">
        <v>396</v>
      </c>
      <c r="E60" s="22" t="s">
        <v>413</v>
      </c>
      <c r="F60" s="24">
        <v>-18750</v>
      </c>
      <c r="G60" s="24">
        <v>-162.81</v>
      </c>
      <c r="H60" s="24">
        <v>-1.1100000000000001</v>
      </c>
    </row>
    <row r="61" spans="2:8">
      <c r="B61" s="22" t="s">
        <v>1336</v>
      </c>
      <c r="C61" s="229" t="s">
        <v>378</v>
      </c>
      <c r="D61" s="22" t="s">
        <v>417</v>
      </c>
      <c r="E61" s="22" t="s">
        <v>421</v>
      </c>
      <c r="F61" s="24">
        <v>-5600</v>
      </c>
      <c r="G61" s="24">
        <v>-226.78</v>
      </c>
      <c r="H61" s="24">
        <v>-1.55</v>
      </c>
    </row>
    <row r="62" spans="2:8">
      <c r="B62" s="22" t="s">
        <v>1348</v>
      </c>
      <c r="C62" s="229" t="s">
        <v>378</v>
      </c>
      <c r="D62" s="22" t="s">
        <v>383</v>
      </c>
      <c r="E62" s="22" t="s">
        <v>386</v>
      </c>
      <c r="F62" s="24">
        <v>-6300</v>
      </c>
      <c r="G62" s="24">
        <v>-236.44</v>
      </c>
      <c r="H62" s="24">
        <v>-1.62</v>
      </c>
    </row>
    <row r="63" spans="2:8">
      <c r="B63" s="22" t="s">
        <v>1324</v>
      </c>
      <c r="C63" s="229" t="s">
        <v>378</v>
      </c>
      <c r="D63" s="22" t="s">
        <v>417</v>
      </c>
      <c r="E63" s="22" t="s">
        <v>813</v>
      </c>
      <c r="F63" s="24">
        <v>-38250</v>
      </c>
      <c r="G63" s="24">
        <v>-243.4</v>
      </c>
      <c r="H63" s="24">
        <v>-1.67</v>
      </c>
    </row>
    <row r="64" spans="2:8">
      <c r="B64" s="22" t="s">
        <v>1343</v>
      </c>
      <c r="C64" s="229" t="s">
        <v>378</v>
      </c>
      <c r="D64" s="22" t="s">
        <v>383</v>
      </c>
      <c r="E64" s="22" t="s">
        <v>655</v>
      </c>
      <c r="F64" s="24">
        <v>-17400</v>
      </c>
      <c r="G64" s="24">
        <v>-257.82</v>
      </c>
      <c r="H64" s="24">
        <v>-1.76</v>
      </c>
    </row>
    <row r="65" spans="2:8">
      <c r="B65" s="22" t="s">
        <v>1327</v>
      </c>
      <c r="C65" s="229" t="s">
        <v>378</v>
      </c>
      <c r="D65" s="22" t="s">
        <v>419</v>
      </c>
      <c r="E65" s="22" t="s">
        <v>420</v>
      </c>
      <c r="F65" s="24">
        <v>-4700</v>
      </c>
      <c r="G65" s="24">
        <v>-340.74</v>
      </c>
      <c r="H65" s="24">
        <v>-2.33</v>
      </c>
    </row>
    <row r="66" spans="2:8">
      <c r="B66" s="22" t="s">
        <v>1346</v>
      </c>
      <c r="C66" s="229" t="s">
        <v>378</v>
      </c>
      <c r="D66" s="22" t="s">
        <v>396</v>
      </c>
      <c r="E66" s="22" t="s">
        <v>402</v>
      </c>
      <c r="F66" s="24">
        <v>-15000</v>
      </c>
      <c r="G66" s="24">
        <v>-342.62</v>
      </c>
      <c r="H66" s="24">
        <v>-2.35</v>
      </c>
    </row>
    <row r="67" spans="2:8">
      <c r="B67" s="22" t="s">
        <v>1350</v>
      </c>
      <c r="C67" s="229" t="s">
        <v>378</v>
      </c>
      <c r="D67" s="22" t="s">
        <v>589</v>
      </c>
      <c r="E67" s="22" t="s">
        <v>590</v>
      </c>
      <c r="F67" s="24">
        <v>-32300</v>
      </c>
      <c r="G67" s="24">
        <v>-351.26</v>
      </c>
      <c r="H67" s="24">
        <v>-2.4</v>
      </c>
    </row>
    <row r="68" spans="2:8">
      <c r="B68" s="22" t="s">
        <v>1337</v>
      </c>
      <c r="C68" s="229" t="s">
        <v>378</v>
      </c>
      <c r="D68" s="22" t="s">
        <v>396</v>
      </c>
      <c r="E68" s="22" t="s">
        <v>432</v>
      </c>
      <c r="F68" s="24">
        <v>-51975</v>
      </c>
      <c r="G68" s="24">
        <v>-378.51</v>
      </c>
      <c r="H68" s="24">
        <v>-2.59</v>
      </c>
    </row>
    <row r="69" spans="2:8">
      <c r="B69" s="22" t="s">
        <v>1353</v>
      </c>
      <c r="C69" s="229" t="s">
        <v>378</v>
      </c>
      <c r="D69" s="22" t="s">
        <v>383</v>
      </c>
      <c r="E69" s="22" t="s">
        <v>516</v>
      </c>
      <c r="F69" s="24">
        <v>-39900</v>
      </c>
      <c r="G69" s="24">
        <v>-440.66</v>
      </c>
      <c r="H69" s="24">
        <v>-3.02</v>
      </c>
    </row>
    <row r="70" spans="2:8">
      <c r="B70" s="22" t="s">
        <v>1335</v>
      </c>
      <c r="C70" s="229" t="s">
        <v>378</v>
      </c>
      <c r="D70" s="22" t="s">
        <v>379</v>
      </c>
      <c r="E70" s="22" t="s">
        <v>631</v>
      </c>
      <c r="F70" s="24">
        <v>-51300</v>
      </c>
      <c r="G70" s="24">
        <v>-448.13</v>
      </c>
      <c r="H70" s="24">
        <v>-3.07</v>
      </c>
    </row>
    <row r="71" spans="2:8">
      <c r="B71" s="22" t="s">
        <v>1347</v>
      </c>
      <c r="C71" s="229" t="s">
        <v>378</v>
      </c>
      <c r="D71" s="22" t="s">
        <v>434</v>
      </c>
      <c r="E71" s="22" t="s">
        <v>662</v>
      </c>
      <c r="F71" s="24">
        <v>-63750</v>
      </c>
      <c r="G71" s="24">
        <v>-458.78</v>
      </c>
      <c r="H71" s="24">
        <v>-3.14</v>
      </c>
    </row>
    <row r="72" spans="2:8">
      <c r="B72" s="22" t="s">
        <v>1351</v>
      </c>
      <c r="C72" s="229" t="s">
        <v>378</v>
      </c>
      <c r="D72" s="22" t="s">
        <v>396</v>
      </c>
      <c r="E72" s="22" t="s">
        <v>397</v>
      </c>
      <c r="F72" s="24">
        <v>-224000</v>
      </c>
      <c r="G72" s="24">
        <v>-483.06</v>
      </c>
      <c r="H72" s="24">
        <v>-3.31</v>
      </c>
    </row>
    <row r="73" spans="2:8">
      <c r="B73" s="22" t="s">
        <v>1339</v>
      </c>
      <c r="C73" s="229" t="s">
        <v>378</v>
      </c>
      <c r="D73" s="22" t="s">
        <v>438</v>
      </c>
      <c r="E73" s="22" t="s">
        <v>612</v>
      </c>
      <c r="F73" s="24">
        <v>-63700</v>
      </c>
      <c r="G73" s="24">
        <v>-496.61</v>
      </c>
      <c r="H73" s="24">
        <v>-3.4</v>
      </c>
    </row>
    <row r="74" spans="2:8" s="213" customFormat="1">
      <c r="B74" s="267" t="s">
        <v>937</v>
      </c>
      <c r="C74" s="215"/>
      <c r="F74" s="216"/>
      <c r="G74" s="25">
        <f>SUM(G16:G56)</f>
        <v>9664.1600000000035</v>
      </c>
      <c r="H74" s="25">
        <f>SUM(H16:H56)</f>
        <v>66.19</v>
      </c>
    </row>
    <row r="75" spans="2:8" s="213" customFormat="1">
      <c r="B75" s="214" t="s">
        <v>1596</v>
      </c>
      <c r="C75" s="215"/>
      <c r="F75" s="216"/>
      <c r="G75" s="216"/>
      <c r="H75" s="216"/>
    </row>
    <row r="76" spans="2:8" s="213" customFormat="1">
      <c r="B76" s="214" t="s">
        <v>1597</v>
      </c>
      <c r="C76" s="215"/>
      <c r="F76" s="216"/>
      <c r="G76" s="216"/>
      <c r="H76" s="216"/>
    </row>
    <row r="77" spans="2:8">
      <c r="B77" s="22" t="s">
        <v>502</v>
      </c>
      <c r="C77" s="229" t="s">
        <v>378</v>
      </c>
      <c r="D77" s="22" t="s">
        <v>503</v>
      </c>
      <c r="E77" s="22" t="s">
        <v>504</v>
      </c>
      <c r="F77" s="24">
        <v>111500</v>
      </c>
      <c r="G77" s="24">
        <v>143.88999999999999</v>
      </c>
      <c r="H77" s="24">
        <v>0.99</v>
      </c>
    </row>
    <row r="78" spans="2:8" s="213" customFormat="1">
      <c r="B78" s="214" t="s">
        <v>940</v>
      </c>
      <c r="C78" s="215"/>
      <c r="F78" s="216"/>
      <c r="G78" s="25">
        <f>SUM(G77:G77)</f>
        <v>143.88999999999999</v>
      </c>
      <c r="H78" s="25">
        <f>SUM(H77:H77)</f>
        <v>0.99</v>
      </c>
    </row>
    <row r="79" spans="2:8" s="213" customFormat="1">
      <c r="B79" s="214" t="s">
        <v>941</v>
      </c>
      <c r="C79" s="215"/>
      <c r="F79" s="216"/>
      <c r="G79" s="25">
        <f>+G74+G78</f>
        <v>9808.0500000000029</v>
      </c>
      <c r="H79" s="25">
        <f>+H74+H78</f>
        <v>67.179999999999993</v>
      </c>
    </row>
    <row r="80" spans="2:8" s="213" customFormat="1">
      <c r="B80" s="222" t="s">
        <v>1598</v>
      </c>
      <c r="C80" s="215"/>
      <c r="F80" s="216"/>
      <c r="G80" s="25"/>
      <c r="H80" s="25"/>
    </row>
    <row r="81" spans="2:8" s="213" customFormat="1">
      <c r="B81" s="222" t="s">
        <v>1599</v>
      </c>
      <c r="C81" s="215"/>
      <c r="F81" s="216"/>
      <c r="G81" s="25"/>
      <c r="H81" s="25"/>
    </row>
    <row r="82" spans="2:8" s="213" customFormat="1">
      <c r="B82" s="222" t="s">
        <v>1600</v>
      </c>
      <c r="C82" s="215"/>
      <c r="F82" s="216"/>
      <c r="G82" s="25"/>
      <c r="H82" s="25"/>
    </row>
    <row r="83" spans="2:8">
      <c r="B83" s="22" t="s">
        <v>692</v>
      </c>
      <c r="C83" s="229" t="s">
        <v>378</v>
      </c>
      <c r="D83" s="22" t="s">
        <v>672</v>
      </c>
      <c r="E83" s="22" t="s">
        <v>673</v>
      </c>
      <c r="F83" s="24">
        <v>900</v>
      </c>
      <c r="G83" s="24">
        <v>548.78</v>
      </c>
      <c r="H83" s="24">
        <v>3.76</v>
      </c>
    </row>
    <row r="84" spans="2:8">
      <c r="B84" s="22" t="s">
        <v>692</v>
      </c>
      <c r="C84" s="229" t="s">
        <v>378</v>
      </c>
      <c r="D84" s="22" t="s">
        <v>672</v>
      </c>
      <c r="E84" s="22" t="s">
        <v>673</v>
      </c>
      <c r="F84" s="24">
        <v>-900</v>
      </c>
      <c r="G84" s="24">
        <v>-555.55999999999995</v>
      </c>
      <c r="H84" s="24">
        <v>-3.8</v>
      </c>
    </row>
    <row r="85" spans="2:8" s="217" customFormat="1">
      <c r="B85" s="284" t="s">
        <v>1601</v>
      </c>
      <c r="C85" s="218"/>
      <c r="F85" s="219"/>
      <c r="G85" s="283">
        <f>+SUMIF(G83:G84,"&gt;0",G83:G84)</f>
        <v>548.78</v>
      </c>
      <c r="H85" s="283">
        <f>+SUMIF(H83:H84,"&gt;0",H83:H84)</f>
        <v>3.76</v>
      </c>
    </row>
    <row r="86" spans="2:8">
      <c r="B86" s="223" t="s">
        <v>339</v>
      </c>
      <c r="C86" s="224" t="s">
        <v>340</v>
      </c>
      <c r="D86" s="223" t="s">
        <v>341</v>
      </c>
      <c r="E86" s="223" t="s">
        <v>342</v>
      </c>
      <c r="F86" s="26" t="s">
        <v>343</v>
      </c>
      <c r="G86" s="26" t="s">
        <v>344</v>
      </c>
      <c r="H86" s="26" t="s">
        <v>345</v>
      </c>
    </row>
    <row r="87" spans="2:8">
      <c r="B87" s="220" t="s">
        <v>346</v>
      </c>
      <c r="C87" s="229"/>
    </row>
    <row r="88" spans="2:8">
      <c r="B88" s="220" t="s">
        <v>347</v>
      </c>
      <c r="C88" s="229"/>
    </row>
    <row r="89" spans="2:8">
      <c r="B89" s="220" t="s">
        <v>348</v>
      </c>
      <c r="C89" s="229"/>
    </row>
    <row r="90" spans="2:8">
      <c r="B90" s="22" t="s">
        <v>1621</v>
      </c>
      <c r="C90" s="229">
        <v>4.03</v>
      </c>
      <c r="D90" s="22" t="s">
        <v>349</v>
      </c>
      <c r="E90" s="22" t="s">
        <v>4</v>
      </c>
      <c r="F90" s="24">
        <v>500000</v>
      </c>
      <c r="G90" s="24">
        <v>507.35</v>
      </c>
      <c r="H90" s="24">
        <v>3.47</v>
      </c>
    </row>
    <row r="91" spans="2:8">
      <c r="B91" s="22" t="s">
        <v>1630</v>
      </c>
      <c r="C91" s="229">
        <v>6.03</v>
      </c>
      <c r="D91" s="22" t="s">
        <v>349</v>
      </c>
      <c r="E91" s="22" t="s">
        <v>5</v>
      </c>
      <c r="F91" s="24">
        <v>500000</v>
      </c>
      <c r="G91" s="24">
        <v>494.02</v>
      </c>
      <c r="H91" s="24">
        <v>3.38</v>
      </c>
    </row>
    <row r="92" spans="2:8">
      <c r="B92" s="22" t="s">
        <v>1629</v>
      </c>
      <c r="C92" s="229">
        <v>4.7699999999999996</v>
      </c>
      <c r="D92" s="22" t="s">
        <v>349</v>
      </c>
      <c r="E92" s="22" t="s">
        <v>6</v>
      </c>
      <c r="F92" s="24">
        <v>300000</v>
      </c>
      <c r="G92" s="24">
        <v>309.02999999999997</v>
      </c>
      <c r="H92" s="24">
        <v>2.12</v>
      </c>
    </row>
    <row r="93" spans="2:8">
      <c r="B93" s="22" t="s">
        <v>1620</v>
      </c>
      <c r="C93" s="229">
        <v>4.3600000000000003</v>
      </c>
      <c r="D93" s="22" t="s">
        <v>349</v>
      </c>
      <c r="E93" s="22" t="s">
        <v>7</v>
      </c>
      <c r="F93" s="24">
        <v>300000</v>
      </c>
      <c r="G93" s="24">
        <v>307.01</v>
      </c>
      <c r="H93" s="24">
        <v>2.1</v>
      </c>
    </row>
    <row r="94" spans="2:8">
      <c r="B94" s="22" t="s">
        <v>1612</v>
      </c>
      <c r="C94" s="229">
        <v>3.73</v>
      </c>
      <c r="D94" s="22" t="s">
        <v>349</v>
      </c>
      <c r="E94" s="22" t="s">
        <v>351</v>
      </c>
      <c r="F94" s="24">
        <v>300000</v>
      </c>
      <c r="G94" s="24">
        <v>300.83999999999997</v>
      </c>
      <c r="H94" s="24">
        <v>2.06</v>
      </c>
    </row>
    <row r="95" spans="2:8">
      <c r="B95" s="22" t="s">
        <v>1616</v>
      </c>
      <c r="C95" s="229">
        <v>5.01</v>
      </c>
      <c r="D95" s="22" t="s">
        <v>349</v>
      </c>
      <c r="E95" s="22" t="s">
        <v>699</v>
      </c>
      <c r="F95" s="24">
        <v>200000</v>
      </c>
      <c r="G95" s="24">
        <v>208.66</v>
      </c>
      <c r="H95" s="24">
        <v>1.43</v>
      </c>
    </row>
    <row r="96" spans="2:8">
      <c r="B96" s="22" t="s">
        <v>1614</v>
      </c>
      <c r="C96" s="229">
        <v>4.43</v>
      </c>
      <c r="D96" s="22" t="s">
        <v>349</v>
      </c>
      <c r="E96" s="22" t="s">
        <v>8</v>
      </c>
      <c r="F96" s="24">
        <v>200000</v>
      </c>
      <c r="G96" s="24">
        <v>204.11</v>
      </c>
      <c r="H96" s="24">
        <v>1.4</v>
      </c>
    </row>
    <row r="97" spans="2:11">
      <c r="B97" s="220" t="s">
        <v>352</v>
      </c>
      <c r="C97" s="221"/>
      <c r="D97" s="220"/>
      <c r="E97" s="220"/>
      <c r="F97" s="27"/>
      <c r="G97" s="27">
        <f>SUM(G90:G96)</f>
        <v>2331.02</v>
      </c>
      <c r="H97" s="27">
        <f>SUM(H90:H96)</f>
        <v>15.959999999999999</v>
      </c>
    </row>
    <row r="98" spans="2:11">
      <c r="B98" s="220" t="s">
        <v>353</v>
      </c>
      <c r="C98" s="229"/>
    </row>
    <row r="99" spans="2:11">
      <c r="B99" s="22" t="s">
        <v>1416</v>
      </c>
      <c r="C99" s="229">
        <v>5.88</v>
      </c>
      <c r="D99" s="22" t="s">
        <v>354</v>
      </c>
      <c r="E99" s="22" t="s">
        <v>869</v>
      </c>
      <c r="F99" s="24">
        <v>50</v>
      </c>
      <c r="G99" s="24">
        <v>543.5</v>
      </c>
      <c r="H99" s="24">
        <v>3.72</v>
      </c>
    </row>
    <row r="100" spans="2:11">
      <c r="B100" s="22" t="s">
        <v>707</v>
      </c>
      <c r="C100" s="229">
        <v>5.16</v>
      </c>
      <c r="D100" s="22" t="s">
        <v>354</v>
      </c>
      <c r="E100" s="22" t="s">
        <v>708</v>
      </c>
      <c r="F100" s="24">
        <v>20</v>
      </c>
      <c r="G100" s="24">
        <v>203.41</v>
      </c>
      <c r="H100" s="24">
        <v>1.39</v>
      </c>
    </row>
    <row r="101" spans="2:11">
      <c r="B101" s="220" t="s">
        <v>356</v>
      </c>
      <c r="C101" s="18"/>
      <c r="D101" s="220"/>
      <c r="E101" s="220"/>
      <c r="F101" s="27"/>
      <c r="G101" s="27">
        <f>SUM(G99:G100)</f>
        <v>746.91</v>
      </c>
      <c r="H101" s="27">
        <f>SUM(H99:H100)</f>
        <v>5.1100000000000003</v>
      </c>
    </row>
    <row r="102" spans="2:11">
      <c r="B102" s="220" t="s">
        <v>506</v>
      </c>
      <c r="C102" s="18"/>
      <c r="D102" s="220"/>
      <c r="E102" s="220"/>
      <c r="F102" s="27"/>
      <c r="G102" s="27">
        <v>2600.19</v>
      </c>
      <c r="H102" s="27">
        <v>17.8</v>
      </c>
    </row>
    <row r="103" spans="2:11">
      <c r="B103" s="220" t="s">
        <v>363</v>
      </c>
      <c r="C103" s="18"/>
      <c r="D103" s="220"/>
      <c r="E103" s="220"/>
      <c r="F103" s="27"/>
      <c r="G103" s="27">
        <v>16034.95</v>
      </c>
      <c r="H103" s="27">
        <v>109.77</v>
      </c>
      <c r="J103" s="27"/>
      <c r="K103" s="27"/>
    </row>
    <row r="104" spans="2:11">
      <c r="B104" s="220" t="s">
        <v>364</v>
      </c>
      <c r="C104" s="18"/>
      <c r="D104" s="220"/>
      <c r="E104" s="220"/>
      <c r="F104" s="27"/>
      <c r="G104" s="27">
        <v>-1426.7647685099996</v>
      </c>
      <c r="H104" s="27">
        <v>-9.77</v>
      </c>
      <c r="J104" s="27"/>
      <c r="K104" s="27"/>
    </row>
    <row r="105" spans="2:11">
      <c r="B105" s="220" t="s">
        <v>365</v>
      </c>
      <c r="C105" s="18"/>
      <c r="D105" s="220"/>
      <c r="E105" s="220"/>
      <c r="F105" s="27"/>
      <c r="G105" s="27">
        <v>14608.185231490001</v>
      </c>
      <c r="H105" s="27">
        <v>100</v>
      </c>
      <c r="J105" s="27"/>
      <c r="K105" s="27"/>
    </row>
    <row r="106" spans="2:11">
      <c r="B106" s="22" t="s">
        <v>366</v>
      </c>
    </row>
    <row r="107" spans="2:11">
      <c r="B107" s="22" t="s">
        <v>367</v>
      </c>
    </row>
    <row r="108" spans="2:11">
      <c r="B108" s="22" t="s">
        <v>368</v>
      </c>
      <c r="C108" s="227">
        <v>44592</v>
      </c>
    </row>
    <row r="109" spans="2:11">
      <c r="B109" s="220" t="s">
        <v>1635</v>
      </c>
    </row>
    <row r="110" spans="2:11" ht="25.5">
      <c r="B110" s="228" t="s">
        <v>369</v>
      </c>
      <c r="C110" s="23" t="s">
        <v>370</v>
      </c>
    </row>
    <row r="111" spans="2:11">
      <c r="B111" s="220"/>
    </row>
    <row r="112" spans="2:11">
      <c r="B112" s="220" t="s">
        <v>371</v>
      </c>
    </row>
    <row r="113" spans="2:3">
      <c r="B113" s="220" t="s">
        <v>454</v>
      </c>
    </row>
    <row r="114" spans="2:3">
      <c r="B114" s="220" t="s">
        <v>372</v>
      </c>
    </row>
    <row r="115" spans="2:3">
      <c r="B115" s="220" t="s">
        <v>9</v>
      </c>
      <c r="C115" s="18"/>
    </row>
    <row r="116" spans="2:3">
      <c r="B116" s="220" t="s">
        <v>10</v>
      </c>
      <c r="C116" s="18"/>
    </row>
    <row r="117" spans="2:3">
      <c r="B117" s="220" t="s">
        <v>11</v>
      </c>
      <c r="C117" s="18"/>
    </row>
    <row r="118" spans="2:3">
      <c r="B118" s="220" t="s">
        <v>12</v>
      </c>
      <c r="C118" s="18"/>
    </row>
    <row r="119" spans="2:3">
      <c r="B119" s="220" t="s">
        <v>13</v>
      </c>
      <c r="C119" s="18"/>
    </row>
    <row r="120" spans="2:3">
      <c r="B120" s="220" t="s">
        <v>14</v>
      </c>
      <c r="C120" s="18"/>
    </row>
    <row r="121" spans="2:3">
      <c r="B121" s="220" t="s">
        <v>15</v>
      </c>
      <c r="C121" s="18"/>
    </row>
    <row r="122" spans="2:3">
      <c r="B122" s="220" t="s">
        <v>16</v>
      </c>
      <c r="C122" s="18"/>
    </row>
    <row r="123" spans="2:3">
      <c r="B123" s="220" t="s">
        <v>17</v>
      </c>
      <c r="C123" s="18"/>
    </row>
    <row r="124" spans="2:3">
      <c r="B124" s="220" t="s">
        <v>18</v>
      </c>
      <c r="C124" s="18"/>
    </row>
    <row r="125" spans="2:3">
      <c r="B125" s="220" t="s">
        <v>19</v>
      </c>
      <c r="C125" s="18"/>
    </row>
    <row r="126" spans="2:3">
      <c r="B126" s="220" t="s">
        <v>20</v>
      </c>
      <c r="C126" s="18"/>
    </row>
    <row r="127" spans="2:3">
      <c r="B127" s="285" t="s">
        <v>1654</v>
      </c>
      <c r="C127" s="221"/>
    </row>
    <row r="128" spans="2:3">
      <c r="B128" s="222" t="s">
        <v>1636</v>
      </c>
      <c r="C128" s="229"/>
    </row>
    <row r="129" spans="2:6">
      <c r="B129" s="222" t="s">
        <v>1649</v>
      </c>
      <c r="C129" s="229"/>
    </row>
    <row r="130" spans="2:6">
      <c r="B130" s="220" t="s">
        <v>374</v>
      </c>
      <c r="C130" s="229"/>
    </row>
    <row r="133" spans="2:6" ht="14.25">
      <c r="B133" s="230" t="s">
        <v>3152</v>
      </c>
      <c r="C133" s="231"/>
    </row>
    <row r="134" spans="2:6" ht="25.5">
      <c r="B134" s="232" t="s">
        <v>2566</v>
      </c>
      <c r="C134" s="232" t="s">
        <v>2567</v>
      </c>
    </row>
    <row r="135" spans="2:6">
      <c r="B135" s="233" t="s">
        <v>2568</v>
      </c>
      <c r="C135" s="234">
        <v>0</v>
      </c>
    </row>
    <row r="136" spans="2:6">
      <c r="B136" s="233" t="s">
        <v>2569</v>
      </c>
      <c r="C136" s="234">
        <v>0</v>
      </c>
    </row>
    <row r="137" spans="2:6">
      <c r="B137" s="233" t="s">
        <v>2570</v>
      </c>
      <c r="C137" s="234">
        <v>2300</v>
      </c>
    </row>
    <row r="138" spans="2:6">
      <c r="B138" s="233" t="s">
        <v>2571</v>
      </c>
      <c r="C138" s="234">
        <v>0</v>
      </c>
    </row>
    <row r="139" spans="2:6">
      <c r="B139" s="235" t="s">
        <v>2572</v>
      </c>
      <c r="C139" s="234">
        <v>0</v>
      </c>
    </row>
    <row r="140" spans="2:6">
      <c r="B140" s="236" t="s">
        <v>2573</v>
      </c>
      <c r="C140" s="237">
        <f>SUM(C135:C139)</f>
        <v>2300</v>
      </c>
    </row>
    <row r="143" spans="2:6" ht="15">
      <c r="B143" s="238" t="s">
        <v>2574</v>
      </c>
      <c r="C143" s="239">
        <v>44592</v>
      </c>
      <c r="D143" s="213"/>
      <c r="E143" s="213"/>
      <c r="F143" s="216"/>
    </row>
    <row r="144" spans="2:6" ht="45">
      <c r="B144" s="240" t="s">
        <v>2575</v>
      </c>
      <c r="C144" s="240" t="s">
        <v>2576</v>
      </c>
      <c r="D144" s="176" t="s">
        <v>2577</v>
      </c>
      <c r="E144" s="240" t="s">
        <v>2578</v>
      </c>
      <c r="F144" s="240" t="s">
        <v>2579</v>
      </c>
    </row>
    <row r="145" spans="2:6" ht="15">
      <c r="B145" s="207" t="s">
        <v>2583</v>
      </c>
      <c r="C145" s="268">
        <v>-63750</v>
      </c>
      <c r="D145" s="209">
        <v>754.94899999999996</v>
      </c>
      <c r="E145" s="209">
        <v>719.65</v>
      </c>
      <c r="F145" s="432">
        <v>2300</v>
      </c>
    </row>
    <row r="146" spans="2:6" ht="15">
      <c r="B146" s="207" t="s">
        <v>2586</v>
      </c>
      <c r="C146" s="268">
        <v>-18000</v>
      </c>
      <c r="D146" s="209">
        <v>358.88240000000002</v>
      </c>
      <c r="E146" s="209">
        <v>366.65</v>
      </c>
      <c r="F146" s="433"/>
    </row>
    <row r="147" spans="2:6" ht="15">
      <c r="B147" s="207" t="s">
        <v>2590</v>
      </c>
      <c r="C147" s="268">
        <v>-4800</v>
      </c>
      <c r="D147" s="209">
        <v>3256.7469000000001</v>
      </c>
      <c r="E147" s="209">
        <v>3157.15</v>
      </c>
      <c r="F147" s="433"/>
    </row>
    <row r="148" spans="2:6" ht="15">
      <c r="B148" s="207" t="s">
        <v>2593</v>
      </c>
      <c r="C148" s="268">
        <v>-38250</v>
      </c>
      <c r="D148" s="209">
        <v>644.95339999999999</v>
      </c>
      <c r="E148" s="209">
        <v>636.35</v>
      </c>
      <c r="F148" s="433"/>
    </row>
    <row r="149" spans="2:6" ht="15">
      <c r="B149" s="207" t="s">
        <v>2617</v>
      </c>
      <c r="C149" s="268">
        <v>-5600</v>
      </c>
      <c r="D149" s="209">
        <v>4040.9070999999999</v>
      </c>
      <c r="E149" s="209">
        <v>4049.65</v>
      </c>
      <c r="F149" s="433"/>
    </row>
    <row r="150" spans="2:6" ht="15">
      <c r="B150" s="207" t="s">
        <v>2632</v>
      </c>
      <c r="C150" s="268">
        <v>-39900</v>
      </c>
      <c r="D150" s="209">
        <v>1157.2454</v>
      </c>
      <c r="E150" s="209">
        <v>1104.4000000000001</v>
      </c>
      <c r="F150" s="433"/>
    </row>
    <row r="151" spans="2:6" ht="15">
      <c r="B151" s="207" t="s">
        <v>2638</v>
      </c>
      <c r="C151" s="268">
        <v>-15000</v>
      </c>
      <c r="D151" s="209">
        <v>2348.1062999999999</v>
      </c>
      <c r="E151" s="209">
        <v>2284.15</v>
      </c>
      <c r="F151" s="433"/>
    </row>
    <row r="152" spans="2:6" ht="15">
      <c r="B152" s="207" t="s">
        <v>2639</v>
      </c>
      <c r="C152" s="268">
        <v>-3900</v>
      </c>
      <c r="D152" s="209">
        <v>2568.5592999999999</v>
      </c>
      <c r="E152" s="209">
        <v>2532.6999999999998</v>
      </c>
      <c r="F152" s="433"/>
    </row>
    <row r="153" spans="2:6" ht="15">
      <c r="B153" s="207" t="s">
        <v>2651</v>
      </c>
      <c r="C153" s="268">
        <v>-51300</v>
      </c>
      <c r="D153" s="209">
        <v>877.72360000000003</v>
      </c>
      <c r="E153" s="209">
        <v>873.55</v>
      </c>
      <c r="F153" s="433"/>
    </row>
    <row r="154" spans="2:6" ht="15">
      <c r="B154" s="207" t="s">
        <v>2655</v>
      </c>
      <c r="C154" s="268">
        <v>-224000</v>
      </c>
      <c r="D154" s="209">
        <v>215.5505</v>
      </c>
      <c r="E154" s="209">
        <v>215.65</v>
      </c>
      <c r="F154" s="433"/>
    </row>
    <row r="155" spans="2:6" ht="15">
      <c r="B155" s="207" t="s">
        <v>2703</v>
      </c>
      <c r="C155" s="268">
        <v>-6300</v>
      </c>
      <c r="D155" s="209">
        <v>3820.8849</v>
      </c>
      <c r="E155" s="209">
        <v>3753</v>
      </c>
      <c r="F155" s="433"/>
    </row>
    <row r="156" spans="2:6" ht="15">
      <c r="B156" s="207" t="s">
        <v>2704</v>
      </c>
      <c r="C156" s="268">
        <v>-51975</v>
      </c>
      <c r="D156" s="209">
        <v>725.27459999999996</v>
      </c>
      <c r="E156" s="209">
        <v>728.25</v>
      </c>
      <c r="F156" s="433"/>
    </row>
    <row r="157" spans="2:6" ht="15">
      <c r="B157" s="207" t="s">
        <v>2707</v>
      </c>
      <c r="C157" s="268">
        <v>-32300</v>
      </c>
      <c r="D157" s="209">
        <v>1129.8675000000001</v>
      </c>
      <c r="E157" s="209">
        <v>1087.5</v>
      </c>
      <c r="F157" s="433"/>
    </row>
    <row r="158" spans="2:6" ht="15">
      <c r="B158" s="207" t="s">
        <v>2708</v>
      </c>
      <c r="C158" s="268">
        <v>-17400</v>
      </c>
      <c r="D158" s="209">
        <v>1594.85</v>
      </c>
      <c r="E158" s="209">
        <v>1481.75</v>
      </c>
      <c r="F158" s="433"/>
    </row>
    <row r="159" spans="2:6" ht="15">
      <c r="B159" s="207" t="s">
        <v>2712</v>
      </c>
      <c r="C159" s="268">
        <v>-4700</v>
      </c>
      <c r="D159" s="209">
        <v>7113.0654000000004</v>
      </c>
      <c r="E159" s="209">
        <v>7249.85</v>
      </c>
      <c r="F159" s="433"/>
    </row>
    <row r="160" spans="2:6" ht="15">
      <c r="B160" s="207" t="s">
        <v>2713</v>
      </c>
      <c r="C160" s="268">
        <v>-18750</v>
      </c>
      <c r="D160" s="209">
        <v>908.44479999999999</v>
      </c>
      <c r="E160" s="209">
        <v>868.3</v>
      </c>
      <c r="F160" s="433"/>
    </row>
    <row r="161" spans="2:6" ht="15">
      <c r="B161" s="207" t="s">
        <v>2714</v>
      </c>
      <c r="C161" s="268">
        <v>-63700</v>
      </c>
      <c r="D161" s="209">
        <v>811.31219999999996</v>
      </c>
      <c r="E161" s="209">
        <v>779.6</v>
      </c>
      <c r="F161" s="434"/>
    </row>
    <row r="163" spans="2:6">
      <c r="B163" s="298" t="s">
        <v>2988</v>
      </c>
      <c r="C163" s="270">
        <v>0.35489999999999999</v>
      </c>
    </row>
    <row r="165" spans="2:6" ht="15">
      <c r="B165" s="245" t="s">
        <v>2788</v>
      </c>
      <c r="C165" s="286"/>
    </row>
    <row r="166" spans="2:6" ht="15.75">
      <c r="B166" s="271" t="s">
        <v>2719</v>
      </c>
      <c r="C166" s="272" t="s">
        <v>2969</v>
      </c>
    </row>
    <row r="167" spans="2:6" ht="15">
      <c r="B167" s="287" t="s">
        <v>2721</v>
      </c>
      <c r="C167" s="192">
        <v>2</v>
      </c>
    </row>
    <row r="168" spans="2:6" ht="15">
      <c r="B168" s="287" t="s">
        <v>2723</v>
      </c>
      <c r="C168" s="192">
        <v>7</v>
      </c>
    </row>
    <row r="169" spans="2:6" ht="15">
      <c r="B169" s="287" t="s">
        <v>2803</v>
      </c>
      <c r="C169" s="192">
        <v>6</v>
      </c>
    </row>
    <row r="170" spans="2:6" ht="15">
      <c r="B170" s="287" t="s">
        <v>2837</v>
      </c>
      <c r="C170" s="192">
        <v>1</v>
      </c>
    </row>
    <row r="171" spans="2:6" ht="15">
      <c r="B171" s="287" t="s">
        <v>2739</v>
      </c>
      <c r="C171" s="192">
        <v>5</v>
      </c>
    </row>
    <row r="172" spans="2:6" ht="15">
      <c r="B172" s="287" t="s">
        <v>2856</v>
      </c>
      <c r="C172" s="192">
        <v>2</v>
      </c>
    </row>
    <row r="173" spans="2:6" ht="15">
      <c r="B173" s="287" t="s">
        <v>2860</v>
      </c>
      <c r="C173" s="192">
        <v>1</v>
      </c>
    </row>
    <row r="174" spans="2:6" ht="15">
      <c r="B174" s="287" t="s">
        <v>2974</v>
      </c>
      <c r="C174" s="192">
        <v>1</v>
      </c>
    </row>
    <row r="175" spans="2:6" ht="15">
      <c r="B175" s="287" t="s">
        <v>2746</v>
      </c>
      <c r="C175" s="192">
        <v>6</v>
      </c>
    </row>
    <row r="176" spans="2:6" ht="15">
      <c r="B176" s="287" t="s">
        <v>2749</v>
      </c>
      <c r="C176" s="192">
        <v>2</v>
      </c>
    </row>
    <row r="177" spans="2:3" ht="15">
      <c r="B177" s="287" t="s">
        <v>2755</v>
      </c>
      <c r="C177" s="192">
        <v>2</v>
      </c>
    </row>
    <row r="178" spans="2:3" ht="15">
      <c r="B178" s="287" t="s">
        <v>2756</v>
      </c>
      <c r="C178" s="192">
        <v>1</v>
      </c>
    </row>
    <row r="179" spans="2:3" ht="15">
      <c r="B179" s="287" t="s">
        <v>2758</v>
      </c>
      <c r="C179" s="192">
        <v>2</v>
      </c>
    </row>
    <row r="180" spans="2:3" ht="15">
      <c r="B180" s="287" t="s">
        <v>2901</v>
      </c>
      <c r="C180" s="192">
        <v>1</v>
      </c>
    </row>
    <row r="181" spans="2:3" ht="15">
      <c r="B181" s="287" t="s">
        <v>2767</v>
      </c>
      <c r="C181" s="192">
        <v>5</v>
      </c>
    </row>
    <row r="182" spans="2:3" ht="15">
      <c r="B182" s="287" t="s">
        <v>2929</v>
      </c>
      <c r="C182" s="192">
        <v>2</v>
      </c>
    </row>
    <row r="183" spans="2:3" ht="15">
      <c r="B183" s="287" t="s">
        <v>2945</v>
      </c>
      <c r="C183" s="192">
        <v>2</v>
      </c>
    </row>
    <row r="184" spans="2:3" ht="15">
      <c r="B184" s="287" t="s">
        <v>2783</v>
      </c>
      <c r="C184" s="192">
        <v>5</v>
      </c>
    </row>
    <row r="185" spans="2:3" ht="15">
      <c r="B185" s="287" t="s">
        <v>2784</v>
      </c>
      <c r="C185" s="192">
        <v>6</v>
      </c>
    </row>
    <row r="186" spans="2:3" ht="15">
      <c r="B186" s="287" t="s">
        <v>2949</v>
      </c>
      <c r="C186" s="192">
        <v>1</v>
      </c>
    </row>
    <row r="187" spans="2:3" ht="15">
      <c r="B187" s="287" t="s">
        <v>2950</v>
      </c>
      <c r="C187" s="192">
        <v>4</v>
      </c>
    </row>
    <row r="188" spans="2:3" ht="15">
      <c r="B188" s="287" t="s">
        <v>2787</v>
      </c>
      <c r="C188" s="192">
        <v>2</v>
      </c>
    </row>
    <row r="189" spans="2:3" ht="15">
      <c r="B189" s="287" t="s">
        <v>2954</v>
      </c>
      <c r="C189" s="192">
        <v>3</v>
      </c>
    </row>
    <row r="190" spans="2:3" ht="15">
      <c r="B190" s="288"/>
      <c r="C190" s="193"/>
    </row>
    <row r="191" spans="2:3" ht="15.75">
      <c r="B191" s="271" t="s">
        <v>2976</v>
      </c>
      <c r="C191" s="272" t="s">
        <v>2969</v>
      </c>
    </row>
    <row r="192" spans="2:3" ht="15">
      <c r="B192" s="287" t="s">
        <v>2721</v>
      </c>
      <c r="C192" s="192">
        <v>2</v>
      </c>
    </row>
    <row r="193" spans="2:3" ht="15">
      <c r="B193" s="287" t="s">
        <v>2723</v>
      </c>
      <c r="C193" s="192">
        <v>7</v>
      </c>
    </row>
    <row r="194" spans="2:3" ht="15">
      <c r="B194" s="287" t="s">
        <v>2803</v>
      </c>
      <c r="C194" s="192">
        <v>6</v>
      </c>
    </row>
    <row r="195" spans="2:3" ht="15">
      <c r="B195" s="287" t="s">
        <v>2837</v>
      </c>
      <c r="C195" s="192">
        <v>1</v>
      </c>
    </row>
    <row r="196" spans="2:3" ht="15">
      <c r="B196" s="287" t="s">
        <v>2739</v>
      </c>
      <c r="C196" s="192">
        <v>5</v>
      </c>
    </row>
    <row r="197" spans="2:3" ht="15">
      <c r="B197" s="287" t="s">
        <v>2856</v>
      </c>
      <c r="C197" s="192">
        <v>2</v>
      </c>
    </row>
    <row r="198" spans="2:3" ht="15">
      <c r="B198" s="287" t="s">
        <v>2860</v>
      </c>
      <c r="C198" s="192">
        <v>1</v>
      </c>
    </row>
    <row r="199" spans="2:3" ht="15">
      <c r="B199" s="287" t="s">
        <v>2974</v>
      </c>
      <c r="C199" s="192">
        <v>1</v>
      </c>
    </row>
    <row r="200" spans="2:3" ht="15">
      <c r="B200" s="287" t="s">
        <v>2746</v>
      </c>
      <c r="C200" s="192">
        <v>6</v>
      </c>
    </row>
    <row r="201" spans="2:3" ht="15">
      <c r="B201" s="287" t="s">
        <v>2749</v>
      </c>
      <c r="C201" s="192">
        <v>2</v>
      </c>
    </row>
    <row r="202" spans="2:3" ht="15">
      <c r="B202" s="287" t="s">
        <v>2755</v>
      </c>
      <c r="C202" s="192">
        <v>2</v>
      </c>
    </row>
    <row r="203" spans="2:3" ht="15">
      <c r="B203" s="287" t="s">
        <v>2756</v>
      </c>
      <c r="C203" s="192">
        <v>1</v>
      </c>
    </row>
    <row r="204" spans="2:3" ht="15">
      <c r="B204" s="287" t="s">
        <v>2758</v>
      </c>
      <c r="C204" s="192">
        <v>2</v>
      </c>
    </row>
    <row r="205" spans="2:3" ht="15">
      <c r="B205" s="287" t="s">
        <v>2901</v>
      </c>
      <c r="C205" s="192">
        <v>1</v>
      </c>
    </row>
    <row r="206" spans="2:3" ht="15">
      <c r="B206" s="287" t="s">
        <v>2767</v>
      </c>
      <c r="C206" s="192">
        <v>5</v>
      </c>
    </row>
    <row r="207" spans="2:3" ht="15">
      <c r="B207" s="287" t="s">
        <v>2929</v>
      </c>
      <c r="C207" s="192">
        <v>2</v>
      </c>
    </row>
    <row r="208" spans="2:3" ht="15">
      <c r="B208" s="287" t="s">
        <v>2945</v>
      </c>
      <c r="C208" s="192">
        <v>2</v>
      </c>
    </row>
    <row r="209" spans="2:3" ht="15">
      <c r="B209" s="287" t="s">
        <v>2783</v>
      </c>
      <c r="C209" s="192">
        <v>5</v>
      </c>
    </row>
    <row r="210" spans="2:3" ht="15">
      <c r="B210" s="287" t="s">
        <v>2784</v>
      </c>
      <c r="C210" s="192">
        <v>6</v>
      </c>
    </row>
    <row r="211" spans="2:3" ht="15">
      <c r="B211" s="287" t="s">
        <v>2949</v>
      </c>
      <c r="C211" s="192">
        <v>1</v>
      </c>
    </row>
    <row r="212" spans="2:3" ht="15">
      <c r="B212" s="287" t="s">
        <v>2950</v>
      </c>
      <c r="C212" s="192">
        <v>4</v>
      </c>
    </row>
    <row r="213" spans="2:3" ht="15">
      <c r="B213" s="287" t="s">
        <v>2787</v>
      </c>
      <c r="C213" s="192">
        <v>2</v>
      </c>
    </row>
    <row r="214" spans="2:3" ht="15">
      <c r="B214" s="287" t="s">
        <v>2954</v>
      </c>
      <c r="C214" s="192">
        <v>3</v>
      </c>
    </row>
    <row r="217" spans="2:3" ht="15.75">
      <c r="B217" s="247" t="s">
        <v>2960</v>
      </c>
      <c r="C217" s="272" t="s">
        <v>2971</v>
      </c>
    </row>
    <row r="218" spans="2:3" ht="15">
      <c r="B218" s="287" t="s">
        <v>2721</v>
      </c>
      <c r="C218" s="274">
        <v>49773375</v>
      </c>
    </row>
    <row r="219" spans="2:3" ht="15">
      <c r="B219" s="287" t="s">
        <v>2723</v>
      </c>
      <c r="C219" s="274">
        <v>15782476.199999999</v>
      </c>
    </row>
    <row r="220" spans="2:3" ht="15">
      <c r="B220" s="287" t="s">
        <v>2803</v>
      </c>
      <c r="C220" s="274">
        <v>31647714.300000001</v>
      </c>
    </row>
    <row r="221" spans="2:3" ht="15">
      <c r="B221" s="287" t="s">
        <v>2837</v>
      </c>
      <c r="C221" s="274">
        <v>4048745</v>
      </c>
    </row>
    <row r="222" spans="2:3" ht="15">
      <c r="B222" s="287" t="s">
        <v>2739</v>
      </c>
      <c r="C222" s="274">
        <v>34409714.980000004</v>
      </c>
    </row>
    <row r="223" spans="2:3" ht="15">
      <c r="B223" s="287" t="s">
        <v>2856</v>
      </c>
      <c r="C223" s="274">
        <v>10935829.859999999</v>
      </c>
    </row>
    <row r="224" spans="2:3" ht="15">
      <c r="B224" s="287" t="s">
        <v>2860</v>
      </c>
      <c r="C224" s="274">
        <v>46026541.259999998</v>
      </c>
    </row>
    <row r="225" spans="2:3" ht="15">
      <c r="B225" s="287" t="s">
        <v>2974</v>
      </c>
      <c r="C225" s="274">
        <v>2744625</v>
      </c>
    </row>
    <row r="226" spans="2:3" ht="15">
      <c r="B226" s="287" t="s">
        <v>2746</v>
      </c>
      <c r="C226" s="274">
        <v>33721244.760000005</v>
      </c>
    </row>
    <row r="227" spans="2:3" ht="15">
      <c r="B227" s="287" t="s">
        <v>2749</v>
      </c>
      <c r="C227" s="274">
        <v>35111071.170000002</v>
      </c>
    </row>
    <row r="228" spans="2:3" ht="15">
      <c r="B228" s="287" t="s">
        <v>2755</v>
      </c>
      <c r="C228" s="274">
        <v>49722406.399999999</v>
      </c>
    </row>
    <row r="229" spans="2:3" ht="15">
      <c r="B229" s="287" t="s">
        <v>2756</v>
      </c>
      <c r="C229" s="274">
        <v>2721329.87</v>
      </c>
    </row>
    <row r="230" spans="2:3" ht="15">
      <c r="B230" s="287" t="s">
        <v>2758</v>
      </c>
      <c r="C230" s="274">
        <v>27139220.039999999</v>
      </c>
    </row>
    <row r="231" spans="2:3" ht="15">
      <c r="B231" s="287" t="s">
        <v>2901</v>
      </c>
      <c r="C231" s="274">
        <v>2097062.5</v>
      </c>
    </row>
    <row r="232" spans="2:3" ht="15">
      <c r="B232" s="287" t="s">
        <v>2767</v>
      </c>
      <c r="C232" s="274">
        <v>23762000.379999999</v>
      </c>
    </row>
    <row r="233" spans="2:3" ht="15">
      <c r="B233" s="287" t="s">
        <v>2929</v>
      </c>
      <c r="C233" s="274">
        <v>2531750</v>
      </c>
    </row>
    <row r="234" spans="2:3" ht="15">
      <c r="B234" s="287" t="s">
        <v>2945</v>
      </c>
      <c r="C234" s="274">
        <v>2456291.25</v>
      </c>
    </row>
    <row r="235" spans="2:3" ht="15">
      <c r="B235" s="287" t="s">
        <v>2783</v>
      </c>
      <c r="C235" s="274">
        <v>47902152.799999997</v>
      </c>
    </row>
    <row r="236" spans="2:3" ht="15">
      <c r="B236" s="287" t="s">
        <v>2784</v>
      </c>
      <c r="C236" s="274">
        <v>41809673.439999998</v>
      </c>
    </row>
    <row r="237" spans="2:3" ht="15">
      <c r="B237" s="287" t="s">
        <v>2949</v>
      </c>
      <c r="C237" s="274">
        <v>555427.5</v>
      </c>
    </row>
    <row r="238" spans="2:3" ht="15">
      <c r="B238" s="287" t="s">
        <v>2950</v>
      </c>
      <c r="C238" s="274">
        <v>31739250.030000001</v>
      </c>
    </row>
    <row r="239" spans="2:3" ht="15">
      <c r="B239" s="287" t="s">
        <v>2787</v>
      </c>
      <c r="C239" s="274">
        <v>34193184.840000004</v>
      </c>
    </row>
    <row r="240" spans="2:3" ht="15">
      <c r="B240" s="287" t="s">
        <v>2954</v>
      </c>
      <c r="C240" s="274">
        <v>61463090</v>
      </c>
    </row>
    <row r="241" spans="2:8" s="217" customFormat="1" ht="15.75">
      <c r="B241" s="288"/>
      <c r="C241" s="250">
        <f>SUM(C218:C240)</f>
        <v>592294176.58000004</v>
      </c>
      <c r="F241" s="219"/>
      <c r="G241" s="219"/>
      <c r="H241" s="219"/>
    </row>
    <row r="242" spans="2:8" s="217" customFormat="1" ht="15">
      <c r="B242" s="288"/>
      <c r="C242" s="218"/>
      <c r="F242" s="219"/>
      <c r="G242" s="219"/>
      <c r="H242" s="219"/>
    </row>
    <row r="243" spans="2:8" ht="15.75">
      <c r="B243" s="247" t="s">
        <v>2962</v>
      </c>
      <c r="C243" s="272" t="s">
        <v>2971</v>
      </c>
    </row>
    <row r="244" spans="2:8" ht="15">
      <c r="B244" s="287" t="s">
        <v>2721</v>
      </c>
      <c r="C244" s="209">
        <v>48043160.969999999</v>
      </c>
    </row>
    <row r="245" spans="2:8" ht="15">
      <c r="B245" s="287" t="s">
        <v>2723</v>
      </c>
      <c r="C245" s="209">
        <v>15273243.030000001</v>
      </c>
    </row>
    <row r="246" spans="2:8" ht="15">
      <c r="B246" s="287" t="s">
        <v>2803</v>
      </c>
      <c r="C246" s="209">
        <v>34649918.18</v>
      </c>
    </row>
    <row r="247" spans="2:8" ht="15">
      <c r="B247" s="287" t="s">
        <v>2837</v>
      </c>
      <c r="C247" s="209">
        <v>4040502.27</v>
      </c>
    </row>
    <row r="248" spans="2:8" ht="15">
      <c r="B248" s="287" t="s">
        <v>2739</v>
      </c>
      <c r="C248" s="209">
        <v>37386247.519999996</v>
      </c>
    </row>
    <row r="249" spans="2:8" ht="15">
      <c r="B249" s="287" t="s">
        <v>2856</v>
      </c>
      <c r="C249" s="209">
        <v>10063401.859999999</v>
      </c>
    </row>
    <row r="250" spans="2:8" ht="15">
      <c r="B250" s="287" t="s">
        <v>2860</v>
      </c>
      <c r="C250" s="209">
        <v>51119451.259999998</v>
      </c>
    </row>
    <row r="251" spans="2:8" ht="15">
      <c r="B251" s="287" t="s">
        <v>2974</v>
      </c>
      <c r="C251" s="209">
        <v>2817453.07</v>
      </c>
    </row>
    <row r="252" spans="2:8" ht="15">
      <c r="B252" s="287" t="s">
        <v>2746</v>
      </c>
      <c r="C252" s="209">
        <v>33044901.690000001</v>
      </c>
    </row>
    <row r="253" spans="2:8" ht="15">
      <c r="B253" s="287" t="s">
        <v>2749</v>
      </c>
      <c r="C253" s="209">
        <v>37517321.519999996</v>
      </c>
    </row>
    <row r="254" spans="2:8" ht="15">
      <c r="B254" s="287" t="s">
        <v>2755</v>
      </c>
      <c r="C254" s="209">
        <v>49725114.960000001</v>
      </c>
    </row>
    <row r="255" spans="2:8" ht="15">
      <c r="B255" s="287" t="s">
        <v>2756</v>
      </c>
      <c r="C255" s="209">
        <v>2815467.13</v>
      </c>
    </row>
    <row r="256" spans="2:8" ht="15">
      <c r="B256" s="287" t="s">
        <v>2758</v>
      </c>
      <c r="C256" s="209">
        <v>25453758.810000002</v>
      </c>
    </row>
    <row r="257" spans="2:8" ht="15">
      <c r="B257" s="287" t="s">
        <v>2901</v>
      </c>
      <c r="C257" s="209">
        <v>2270902.46</v>
      </c>
    </row>
    <row r="258" spans="2:8" ht="15">
      <c r="B258" s="287" t="s">
        <v>2767</v>
      </c>
      <c r="C258" s="209">
        <v>23799593.419999998</v>
      </c>
    </row>
    <row r="259" spans="2:8" ht="15">
      <c r="B259" s="287" t="s">
        <v>2929</v>
      </c>
      <c r="C259" s="209">
        <v>2466578.2000000002</v>
      </c>
    </row>
    <row r="260" spans="2:8" ht="15">
      <c r="B260" s="287" t="s">
        <v>2945</v>
      </c>
      <c r="C260" s="209">
        <v>2447556.19</v>
      </c>
    </row>
    <row r="261" spans="2:8" ht="15">
      <c r="B261" s="287" t="s">
        <v>2783</v>
      </c>
      <c r="C261" s="209">
        <v>47704791.079999998</v>
      </c>
    </row>
    <row r="262" spans="2:8" ht="15">
      <c r="B262" s="287" t="s">
        <v>2784</v>
      </c>
      <c r="C262" s="209">
        <v>42531589.460000008</v>
      </c>
    </row>
    <row r="263" spans="2:8" ht="15">
      <c r="B263" s="287" t="s">
        <v>2949</v>
      </c>
      <c r="C263" s="209">
        <v>573077.21</v>
      </c>
    </row>
    <row r="264" spans="2:8" ht="15">
      <c r="B264" s="287" t="s">
        <v>2950</v>
      </c>
      <c r="C264" s="209">
        <v>30284348.460000001</v>
      </c>
    </row>
    <row r="265" spans="2:8" ht="15">
      <c r="B265" s="287" t="s">
        <v>2787</v>
      </c>
      <c r="C265" s="209">
        <v>36658588.539999999</v>
      </c>
    </row>
    <row r="266" spans="2:8" ht="15">
      <c r="B266" s="287" t="s">
        <v>2954</v>
      </c>
      <c r="C266" s="209">
        <v>57569156.579999998</v>
      </c>
    </row>
    <row r="267" spans="2:8" s="217" customFormat="1" ht="15.75">
      <c r="B267" s="288"/>
      <c r="C267" s="250">
        <f>SUM(C244:C266)</f>
        <v>598256123.86999989</v>
      </c>
      <c r="F267" s="219"/>
      <c r="G267" s="219"/>
      <c r="H267" s="219"/>
    </row>
    <row r="268" spans="2:8" s="217" customFormat="1" ht="15">
      <c r="B268" s="288"/>
      <c r="C268" s="218"/>
      <c r="F268" s="219"/>
      <c r="G268" s="219"/>
      <c r="H268" s="219"/>
    </row>
    <row r="269" spans="2:8" ht="15.75">
      <c r="B269" s="289" t="s">
        <v>2977</v>
      </c>
      <c r="C269" s="250">
        <f>+C267-C241</f>
        <v>5961947.2899998426</v>
      </c>
    </row>
    <row r="271" spans="2:8" s="213" customFormat="1" ht="15">
      <c r="B271" s="251" t="s">
        <v>3023</v>
      </c>
      <c r="C271" s="276">
        <v>44592</v>
      </c>
      <c r="D271" s="179"/>
      <c r="E271" s="252"/>
      <c r="F271" s="253"/>
      <c r="G271" s="216"/>
      <c r="H271" s="216"/>
    </row>
    <row r="272" spans="2:8" s="213" customFormat="1" ht="45">
      <c r="B272" s="254" t="s">
        <v>2575</v>
      </c>
      <c r="C272" s="254" t="s">
        <v>2966</v>
      </c>
      <c r="D272" s="180" t="s">
        <v>2577</v>
      </c>
      <c r="E272" s="255" t="s">
        <v>2578</v>
      </c>
      <c r="F272" s="232" t="s">
        <v>2579</v>
      </c>
      <c r="G272" s="216"/>
      <c r="H272" s="216"/>
    </row>
    <row r="273" spans="2:8" s="258" customFormat="1" ht="15" customHeight="1">
      <c r="B273" s="256" t="s">
        <v>370</v>
      </c>
      <c r="C273" s="256" t="s">
        <v>370</v>
      </c>
      <c r="D273" s="256" t="s">
        <v>370</v>
      </c>
      <c r="E273" s="256" t="s">
        <v>370</v>
      </c>
      <c r="F273" s="181" t="s">
        <v>2978</v>
      </c>
      <c r="G273" s="215"/>
      <c r="H273" s="215"/>
    </row>
    <row r="274" spans="2:8" s="213" customFormat="1">
      <c r="B274" s="259" t="s">
        <v>2983</v>
      </c>
      <c r="C274" s="260"/>
      <c r="D274" s="260"/>
      <c r="E274" s="260"/>
      <c r="F274" s="253"/>
      <c r="G274" s="216"/>
      <c r="H274" s="216"/>
    </row>
    <row r="275" spans="2:8" s="213" customFormat="1">
      <c r="B275" s="260"/>
      <c r="C275" s="260"/>
      <c r="D275" s="260"/>
      <c r="E275" s="260"/>
      <c r="F275" s="253"/>
      <c r="G275" s="216"/>
      <c r="H275" s="216"/>
    </row>
    <row r="276" spans="2:8" s="213" customFormat="1">
      <c r="B276" s="290" t="s">
        <v>2967</v>
      </c>
      <c r="C276" s="256" t="s">
        <v>370</v>
      </c>
      <c r="D276" s="260"/>
      <c r="E276" s="260"/>
      <c r="F276" s="253"/>
      <c r="G276" s="216"/>
      <c r="H276" s="216"/>
    </row>
    <row r="277" spans="2:8" s="213" customFormat="1">
      <c r="B277" s="260"/>
      <c r="C277" s="260"/>
      <c r="D277" s="260"/>
      <c r="E277" s="260"/>
      <c r="F277" s="253"/>
      <c r="G277" s="216"/>
      <c r="H277" s="216"/>
    </row>
    <row r="278" spans="2:8" s="213" customFormat="1" ht="15">
      <c r="B278" s="245" t="s">
        <v>2984</v>
      </c>
      <c r="C278" s="260"/>
      <c r="E278" s="260"/>
      <c r="F278" s="253"/>
      <c r="G278" s="216"/>
      <c r="H278" s="216"/>
    </row>
    <row r="279" spans="2:8" s="213" customFormat="1">
      <c r="B279" s="260"/>
      <c r="C279" s="260"/>
      <c r="E279" s="260"/>
      <c r="F279" s="253"/>
      <c r="G279" s="216"/>
      <c r="H279" s="216"/>
    </row>
    <row r="280" spans="2:8" s="213" customFormat="1" ht="15">
      <c r="B280" s="262" t="s">
        <v>2968</v>
      </c>
      <c r="C280" s="182" t="s">
        <v>2969</v>
      </c>
      <c r="E280" s="260"/>
      <c r="F280" s="253"/>
      <c r="G280" s="216"/>
      <c r="H280" s="216"/>
    </row>
    <row r="281" spans="2:8" s="213" customFormat="1" ht="15">
      <c r="B281" s="197" t="s">
        <v>2987</v>
      </c>
      <c r="C281" s="192">
        <v>1</v>
      </c>
      <c r="E281" s="260"/>
      <c r="F281" s="253"/>
      <c r="G281" s="216"/>
      <c r="H281" s="216"/>
    </row>
    <row r="282" spans="2:8" s="213" customFormat="1" ht="15">
      <c r="B282" s="291"/>
      <c r="C282" s="193"/>
      <c r="E282" s="260"/>
      <c r="F282" s="253"/>
      <c r="G282" s="216"/>
      <c r="H282" s="216"/>
    </row>
    <row r="283" spans="2:8" s="213" customFormat="1">
      <c r="E283" s="260"/>
      <c r="F283" s="253"/>
      <c r="G283" s="216"/>
      <c r="H283" s="216"/>
    </row>
    <row r="284" spans="2:8" s="213" customFormat="1" ht="15">
      <c r="B284" s="262" t="s">
        <v>2959</v>
      </c>
      <c r="C284" s="194" t="s">
        <v>2969</v>
      </c>
      <c r="E284" s="260"/>
      <c r="F284" s="253"/>
      <c r="G284" s="216"/>
      <c r="H284" s="216"/>
    </row>
    <row r="285" spans="2:8" s="213" customFormat="1" ht="15">
      <c r="B285" s="197" t="s">
        <v>2987</v>
      </c>
      <c r="C285" s="192">
        <v>1</v>
      </c>
      <c r="E285" s="260"/>
      <c r="F285" s="253"/>
      <c r="G285" s="216"/>
      <c r="H285" s="216"/>
    </row>
    <row r="286" spans="2:8" s="213" customFormat="1" ht="15">
      <c r="B286" s="292"/>
      <c r="C286" s="293"/>
      <c r="E286" s="260"/>
      <c r="F286" s="253"/>
      <c r="G286" s="216"/>
      <c r="H286" s="216"/>
    </row>
    <row r="287" spans="2:8" s="213" customFormat="1">
      <c r="C287" s="258"/>
      <c r="E287" s="260"/>
      <c r="F287" s="253"/>
      <c r="G287" s="216"/>
      <c r="H287" s="216"/>
    </row>
    <row r="288" spans="2:8" s="213" customFormat="1" ht="15">
      <c r="B288" s="262" t="s">
        <v>2970</v>
      </c>
      <c r="C288" s="182" t="s">
        <v>2971</v>
      </c>
      <c r="E288" s="260"/>
      <c r="F288" s="253"/>
      <c r="G288" s="216"/>
      <c r="H288" s="216"/>
    </row>
    <row r="289" spans="2:8" s="213" customFormat="1" ht="15">
      <c r="B289" s="197" t="s">
        <v>2987</v>
      </c>
      <c r="C289" s="195">
        <v>9707935</v>
      </c>
      <c r="E289" s="260"/>
      <c r="F289" s="253"/>
      <c r="G289" s="216"/>
      <c r="H289" s="216"/>
    </row>
    <row r="290" spans="2:8" s="213" customFormat="1" ht="15.75">
      <c r="B290" s="292"/>
      <c r="C290" s="294">
        <f>SUM(C289)</f>
        <v>9707935</v>
      </c>
      <c r="E290" s="260"/>
      <c r="F290" s="253"/>
      <c r="G290" s="216"/>
      <c r="H290" s="216"/>
    </row>
    <row r="291" spans="2:8" s="213" customFormat="1">
      <c r="C291" s="258"/>
      <c r="F291" s="216"/>
      <c r="G291" s="216"/>
      <c r="H291" s="216"/>
    </row>
    <row r="292" spans="2:8" s="213" customFormat="1" ht="15">
      <c r="B292" s="265" t="s">
        <v>2972</v>
      </c>
      <c r="C292" s="185" t="s">
        <v>2971</v>
      </c>
      <c r="F292" s="216"/>
      <c r="G292" s="216"/>
      <c r="H292" s="216"/>
    </row>
    <row r="293" spans="2:8" s="213" customFormat="1" ht="15">
      <c r="B293" s="197" t="s">
        <v>2987</v>
      </c>
      <c r="C293" s="196">
        <v>9982754.0199999996</v>
      </c>
      <c r="F293" s="216"/>
      <c r="G293" s="216"/>
      <c r="H293" s="216"/>
    </row>
    <row r="294" spans="2:8" s="213" customFormat="1" ht="15.75">
      <c r="B294" s="292"/>
      <c r="C294" s="294">
        <f>SUM(C293)</f>
        <v>9982754.0199999996</v>
      </c>
      <c r="F294" s="216"/>
      <c r="G294" s="216"/>
      <c r="H294" s="216"/>
    </row>
    <row r="295" spans="2:8" s="213" customFormat="1">
      <c r="C295" s="258"/>
      <c r="F295" s="216"/>
      <c r="G295" s="216"/>
      <c r="H295" s="216"/>
    </row>
    <row r="296" spans="2:8" s="213" customFormat="1" ht="15.75">
      <c r="B296" s="266" t="s">
        <v>2973</v>
      </c>
      <c r="C296" s="295">
        <f>+C294-C290</f>
        <v>274819.01999999955</v>
      </c>
      <c r="F296" s="216"/>
      <c r="G296" s="216"/>
      <c r="H296" s="216"/>
    </row>
    <row r="297" spans="2:8" s="213" customFormat="1">
      <c r="F297" s="216"/>
      <c r="G297" s="216"/>
      <c r="H297" s="216"/>
    </row>
    <row r="298" spans="2:8" s="213" customFormat="1">
      <c r="C298" s="296"/>
      <c r="F298" s="216"/>
      <c r="G298" s="216"/>
      <c r="H298" s="216"/>
    </row>
    <row r="299" spans="2:8" ht="15">
      <c r="B299" s="238" t="s">
        <v>2990</v>
      </c>
      <c r="C299" s="239">
        <v>44592</v>
      </c>
      <c r="D299" s="251"/>
      <c r="E299" s="251"/>
      <c r="F299" s="309"/>
    </row>
    <row r="300" spans="2:8" ht="38.25">
      <c r="B300" s="232" t="s">
        <v>2575</v>
      </c>
      <c r="C300" s="232" t="s">
        <v>2576</v>
      </c>
      <c r="D300" s="199" t="s">
        <v>2577</v>
      </c>
      <c r="E300" s="232" t="s">
        <v>2578</v>
      </c>
      <c r="F300" s="232" t="s">
        <v>2579</v>
      </c>
    </row>
    <row r="301" spans="2:8" ht="15">
      <c r="B301" s="350" t="s">
        <v>3085</v>
      </c>
      <c r="C301" s="208">
        <v>900</v>
      </c>
      <c r="D301" s="312">
        <v>61053.100899999998</v>
      </c>
      <c r="E301" s="313">
        <v>60976</v>
      </c>
      <c r="F301" s="387" t="s">
        <v>2978</v>
      </c>
    </row>
    <row r="302" spans="2:8" ht="15">
      <c r="B302" s="350" t="s">
        <v>3086</v>
      </c>
      <c r="C302" s="249">
        <v>-900</v>
      </c>
      <c r="D302" s="312">
        <v>61769.974999999999</v>
      </c>
      <c r="E302" s="313">
        <v>61729</v>
      </c>
      <c r="F302" s="388"/>
    </row>
    <row r="306" spans="2:6" ht="25.5">
      <c r="B306" s="344" t="s">
        <v>2995</v>
      </c>
      <c r="C306" s="345">
        <v>3.7600000000000001E-2</v>
      </c>
    </row>
    <row r="308" spans="2:6" ht="15">
      <c r="B308" s="251" t="s">
        <v>2996</v>
      </c>
      <c r="C308" s="239">
        <v>44592</v>
      </c>
      <c r="D308" s="200"/>
      <c r="E308" s="323"/>
      <c r="F308" s="309"/>
    </row>
    <row r="309" spans="2:6" ht="45">
      <c r="B309" s="254" t="s">
        <v>2575</v>
      </c>
      <c r="C309" s="254" t="s">
        <v>2997</v>
      </c>
      <c r="D309" s="180" t="s">
        <v>2577</v>
      </c>
      <c r="E309" s="255" t="s">
        <v>2578</v>
      </c>
      <c r="F309" s="232" t="s">
        <v>2579</v>
      </c>
    </row>
    <row r="310" spans="2:6">
      <c r="B310" s="343" t="s">
        <v>370</v>
      </c>
      <c r="C310" s="343" t="s">
        <v>370</v>
      </c>
      <c r="D310" s="343" t="s">
        <v>370</v>
      </c>
      <c r="E310" s="343" t="s">
        <v>370</v>
      </c>
      <c r="F310" s="343" t="s">
        <v>370</v>
      </c>
    </row>
    <row r="313" spans="2:6" ht="25.5">
      <c r="B313" s="346" t="s">
        <v>3003</v>
      </c>
      <c r="C313" s="345" t="s">
        <v>370</v>
      </c>
    </row>
    <row r="316" spans="2:6" ht="15.75">
      <c r="B316" s="328" t="s">
        <v>3004</v>
      </c>
      <c r="C316" s="272" t="s">
        <v>2989</v>
      </c>
    </row>
    <row r="317" spans="2:6">
      <c r="B317" s="343" t="s">
        <v>370</v>
      </c>
      <c r="C317" s="343" t="s">
        <v>370</v>
      </c>
    </row>
    <row r="319" spans="2:6" ht="15.75">
      <c r="B319" s="328" t="s">
        <v>3020</v>
      </c>
      <c r="C319" s="272" t="s">
        <v>2989</v>
      </c>
    </row>
    <row r="320" spans="2:6">
      <c r="B320" s="343" t="s">
        <v>370</v>
      </c>
      <c r="C320" s="343" t="s">
        <v>370</v>
      </c>
    </row>
    <row r="322" spans="2:3" ht="15.75">
      <c r="B322" s="329" t="s">
        <v>3021</v>
      </c>
      <c r="C322" s="272" t="s">
        <v>2971</v>
      </c>
    </row>
    <row r="323" spans="2:3">
      <c r="B323" s="343" t="s">
        <v>370</v>
      </c>
      <c r="C323" s="343" t="s">
        <v>370</v>
      </c>
    </row>
    <row r="325" spans="2:3" ht="15.75">
      <c r="B325" s="329" t="s">
        <v>3022</v>
      </c>
      <c r="C325" s="272" t="s">
        <v>2971</v>
      </c>
    </row>
    <row r="326" spans="2:3">
      <c r="B326" s="343" t="s">
        <v>370</v>
      </c>
      <c r="C326" s="343" t="s">
        <v>370</v>
      </c>
    </row>
    <row r="328" spans="2:3" ht="15.75">
      <c r="B328" s="366" t="s">
        <v>2977</v>
      </c>
      <c r="C328" s="343" t="s">
        <v>370</v>
      </c>
    </row>
  </sheetData>
  <mergeCells count="5">
    <mergeCell ref="B1:E1"/>
    <mergeCell ref="C3:C7"/>
    <mergeCell ref="D3:D7"/>
    <mergeCell ref="F301:F302"/>
    <mergeCell ref="F145:F161"/>
  </mergeCells>
  <phoneticPr fontId="0" type="noConversion"/>
  <conditionalFormatting sqref="B139">
    <cfRule type="expression" dxfId="288" priority="295">
      <formula>$A66139="Total"</formula>
    </cfRule>
  </conditionalFormatting>
  <conditionalFormatting sqref="C167:C190">
    <cfRule type="expression" dxfId="287" priority="237">
      <formula>#REF!="Total"</formula>
    </cfRule>
  </conditionalFormatting>
  <conditionalFormatting sqref="C167:C190">
    <cfRule type="expression" dxfId="286" priority="236">
      <formula>#REF!="Total"</formula>
    </cfRule>
  </conditionalFormatting>
  <conditionalFormatting sqref="C167:C190">
    <cfRule type="expression" dxfId="285" priority="235">
      <formula>#REF!="Total"</formula>
    </cfRule>
  </conditionalFormatting>
  <conditionalFormatting sqref="C167:C190 C192:C214">
    <cfRule type="expression" dxfId="284" priority="238">
      <formula>$A167="Total"</formula>
    </cfRule>
  </conditionalFormatting>
  <conditionalFormatting sqref="C167 C178:C183">
    <cfRule type="expression" dxfId="283" priority="231" stopIfTrue="1">
      <formula>$C168="Total"</formula>
    </cfRule>
  </conditionalFormatting>
  <conditionalFormatting sqref="C167:C190">
    <cfRule type="expression" dxfId="282" priority="230">
      <formula>#REF!="Total"</formula>
    </cfRule>
  </conditionalFormatting>
  <conditionalFormatting sqref="C178">
    <cfRule type="expression" dxfId="281" priority="229">
      <formula>#REF!="Total"</formula>
    </cfRule>
  </conditionalFormatting>
  <conditionalFormatting sqref="C179">
    <cfRule type="expression" dxfId="280" priority="239">
      <formula>#REF!="Total"</formula>
    </cfRule>
  </conditionalFormatting>
  <conditionalFormatting sqref="C167:C190">
    <cfRule type="expression" dxfId="279" priority="240" stopIfTrue="1">
      <formula>#REF!="Total"</formula>
    </cfRule>
  </conditionalFormatting>
  <conditionalFormatting sqref="C167:C177">
    <cfRule type="expression" dxfId="278" priority="241">
      <formula>$A138="Total"</formula>
    </cfRule>
  </conditionalFormatting>
  <conditionalFormatting sqref="C183:C190 C214">
    <cfRule type="expression" dxfId="277" priority="242">
      <formula>$A134="Total"</formula>
    </cfRule>
  </conditionalFormatting>
  <conditionalFormatting sqref="C167:C190">
    <cfRule type="expression" dxfId="276" priority="243">
      <formula>#REF!="Total"</formula>
    </cfRule>
  </conditionalFormatting>
  <conditionalFormatting sqref="C167:C190">
    <cfRule type="expression" dxfId="275" priority="244">
      <formula>#REF!="Total"</formula>
    </cfRule>
  </conditionalFormatting>
  <conditionalFormatting sqref="C178:C180 C182:C190">
    <cfRule type="expression" dxfId="274" priority="245">
      <formula>$A91="Total"</formula>
    </cfRule>
  </conditionalFormatting>
  <conditionalFormatting sqref="C167:C190">
    <cfRule type="expression" dxfId="273" priority="246">
      <formula>#REF!="Total"</formula>
    </cfRule>
  </conditionalFormatting>
  <conditionalFormatting sqref="C167:C190">
    <cfRule type="expression" dxfId="272" priority="247">
      <formula>#REF!="Total"</formula>
    </cfRule>
  </conditionalFormatting>
  <conditionalFormatting sqref="C167:C177">
    <cfRule type="expression" dxfId="271" priority="248">
      <formula>$A134="Total"</formula>
    </cfRule>
  </conditionalFormatting>
  <conditionalFormatting sqref="C167:C190">
    <cfRule type="expression" dxfId="270" priority="249">
      <formula>#REF!="Total"</formula>
    </cfRule>
  </conditionalFormatting>
  <conditionalFormatting sqref="C167:C190">
    <cfRule type="expression" dxfId="269" priority="250">
      <formula>#REF!="Total"</formula>
    </cfRule>
  </conditionalFormatting>
  <conditionalFormatting sqref="C179:C190">
    <cfRule type="expression" dxfId="268" priority="251">
      <formula>$A90="Total"</formula>
    </cfRule>
  </conditionalFormatting>
  <conditionalFormatting sqref="C167:C177">
    <cfRule type="expression" dxfId="267" priority="252">
      <formula>$A88="Total"</formula>
    </cfRule>
  </conditionalFormatting>
  <conditionalFormatting sqref="C167:C177 C183:C190">
    <cfRule type="expression" dxfId="266" priority="253">
      <formula>$A128="Total"</formula>
    </cfRule>
  </conditionalFormatting>
  <conditionalFormatting sqref="C167:C188">
    <cfRule type="expression" dxfId="265" priority="254">
      <formula>$A130="Total"</formula>
    </cfRule>
  </conditionalFormatting>
  <conditionalFormatting sqref="C167:C190">
    <cfRule type="expression" dxfId="264" priority="255">
      <formula>#REF!="Total"</formula>
    </cfRule>
  </conditionalFormatting>
  <conditionalFormatting sqref="C167:C190">
    <cfRule type="expression" dxfId="263" priority="256">
      <formula>#REF!="Total"</formula>
    </cfRule>
  </conditionalFormatting>
  <conditionalFormatting sqref="C167:C190">
    <cfRule type="expression" dxfId="262" priority="257">
      <formula>#REF!="Total"</formula>
    </cfRule>
  </conditionalFormatting>
  <conditionalFormatting sqref="C167:C177">
    <cfRule type="expression" dxfId="261" priority="227">
      <formula>$A145="Total"</formula>
    </cfRule>
  </conditionalFormatting>
  <conditionalFormatting sqref="C168:C190 C208:C214">
    <cfRule type="expression" dxfId="260" priority="226">
      <formula>$A132="Total"</formula>
    </cfRule>
  </conditionalFormatting>
  <conditionalFormatting sqref="C167:C177">
    <cfRule type="expression" dxfId="259" priority="225">
      <formula>$A140="Total"</formula>
    </cfRule>
  </conditionalFormatting>
  <conditionalFormatting sqref="C167:C177">
    <cfRule type="expression" dxfId="258" priority="224">
      <formula>$A144="Total"</formula>
    </cfRule>
  </conditionalFormatting>
  <conditionalFormatting sqref="C167:C190">
    <cfRule type="expression" dxfId="257" priority="223">
      <formula>#REF!="Total"</formula>
    </cfRule>
  </conditionalFormatting>
  <conditionalFormatting sqref="C178:C180 C189:C190">
    <cfRule type="expression" dxfId="256" priority="258">
      <formula>$A126="Total"</formula>
    </cfRule>
  </conditionalFormatting>
  <conditionalFormatting sqref="C181:C190">
    <cfRule type="expression" dxfId="255" priority="222">
      <formula>$A138="Total"</formula>
    </cfRule>
  </conditionalFormatting>
  <conditionalFormatting sqref="C167:C177 C184:C188">
    <cfRule type="expression" dxfId="254" priority="221">
      <formula>$A139="Total"</formula>
    </cfRule>
  </conditionalFormatting>
  <conditionalFormatting sqref="C181 C189:C190">
    <cfRule type="expression" dxfId="253" priority="220">
      <formula>$A130="Total"</formula>
    </cfRule>
  </conditionalFormatting>
  <conditionalFormatting sqref="C181:C190">
    <cfRule type="expression" dxfId="252" priority="218">
      <formula>$A140="Total"</formula>
    </cfRule>
  </conditionalFormatting>
  <conditionalFormatting sqref="C168:C177">
    <cfRule type="expression" dxfId="251" priority="259">
      <formula>#REF!="Total"</formula>
    </cfRule>
  </conditionalFormatting>
  <conditionalFormatting sqref="C179:C190">
    <cfRule type="expression" dxfId="250" priority="260">
      <formula>#REF!="Total"</formula>
    </cfRule>
  </conditionalFormatting>
  <conditionalFormatting sqref="C178:C190">
    <cfRule type="expression" dxfId="249" priority="261">
      <formula>#REF!="Total"</formula>
    </cfRule>
  </conditionalFormatting>
  <conditionalFormatting sqref="C182:C190">
    <cfRule type="expression" dxfId="248" priority="262">
      <formula>$A132="Total"</formula>
    </cfRule>
  </conditionalFormatting>
  <conditionalFormatting sqref="C180">
    <cfRule type="expression" dxfId="247" priority="263" stopIfTrue="1">
      <formula>#REF!="Total"</formula>
    </cfRule>
  </conditionalFormatting>
  <conditionalFormatting sqref="C167:C177 C181:C190">
    <cfRule type="expression" dxfId="246" priority="264">
      <formula>$A132="Total"</formula>
    </cfRule>
  </conditionalFormatting>
  <conditionalFormatting sqref="C167:C190">
    <cfRule type="expression" dxfId="245" priority="265">
      <formula>#REF!="Total"</formula>
    </cfRule>
  </conditionalFormatting>
  <conditionalFormatting sqref="C167:C190">
    <cfRule type="expression" dxfId="244" priority="266">
      <formula>#REF!="Total"</formula>
    </cfRule>
  </conditionalFormatting>
  <conditionalFormatting sqref="C178">
    <cfRule type="expression" dxfId="243" priority="267">
      <formula>#REF!="Total"</formula>
    </cfRule>
  </conditionalFormatting>
  <conditionalFormatting sqref="C179:C180">
    <cfRule type="expression" dxfId="242" priority="268">
      <formula>#REF!="Total"</formula>
    </cfRule>
  </conditionalFormatting>
  <conditionalFormatting sqref="C168:C180">
    <cfRule type="expression" dxfId="241" priority="269">
      <formula>#REF!="Total"</formula>
    </cfRule>
  </conditionalFormatting>
  <conditionalFormatting sqref="C182">
    <cfRule type="expression" dxfId="240" priority="215">
      <formula>$A156="Total"</formula>
    </cfRule>
  </conditionalFormatting>
  <conditionalFormatting sqref="C167:C190">
    <cfRule type="expression" dxfId="239" priority="214">
      <formula>$A129="Total"</formula>
    </cfRule>
  </conditionalFormatting>
  <conditionalFormatting sqref="C178:C190">
    <cfRule type="expression" dxfId="238" priority="212">
      <formula>$A131="Total"</formula>
    </cfRule>
  </conditionalFormatting>
  <conditionalFormatting sqref="C178:C190">
    <cfRule type="expression" dxfId="237" priority="211">
      <formula>$A132="Total"</formula>
    </cfRule>
  </conditionalFormatting>
  <conditionalFormatting sqref="C178:C181 C183:C188">
    <cfRule type="expression" dxfId="236" priority="210">
      <formula>$A92="Total"</formula>
    </cfRule>
  </conditionalFormatting>
  <conditionalFormatting sqref="C167:C177">
    <cfRule type="expression" dxfId="235" priority="209">
      <formula>$A91="Total"</formula>
    </cfRule>
  </conditionalFormatting>
  <conditionalFormatting sqref="C180">
    <cfRule type="expression" dxfId="234" priority="270">
      <formula>#REF!="Total"</formula>
    </cfRule>
  </conditionalFormatting>
  <conditionalFormatting sqref="C181:C190">
    <cfRule type="expression" dxfId="233" priority="271" stopIfTrue="1">
      <formula>#REF!="Total"</formula>
    </cfRule>
  </conditionalFormatting>
  <conditionalFormatting sqref="C183">
    <cfRule type="expression" dxfId="232" priority="272">
      <formula>#REF!="Total"</formula>
    </cfRule>
  </conditionalFormatting>
  <conditionalFormatting sqref="C182:C190">
    <cfRule type="expression" dxfId="231" priority="273">
      <formula>$A142="Total"</formula>
    </cfRule>
  </conditionalFormatting>
  <conditionalFormatting sqref="C182:C188">
    <cfRule type="expression" dxfId="230" priority="208">
      <formula>$A148="Total"</formula>
    </cfRule>
  </conditionalFormatting>
  <conditionalFormatting sqref="C180">
    <cfRule type="expression" dxfId="229" priority="207">
      <formula>#REF!="Total"</formula>
    </cfRule>
  </conditionalFormatting>
  <conditionalFormatting sqref="C168:C177">
    <cfRule type="expression" dxfId="228" priority="206">
      <formula>#REF!="Total"</formula>
    </cfRule>
  </conditionalFormatting>
  <conditionalFormatting sqref="C178">
    <cfRule type="expression" dxfId="227" priority="205">
      <formula>#REF!="Total"</formula>
    </cfRule>
  </conditionalFormatting>
  <conditionalFormatting sqref="C181">
    <cfRule type="expression" dxfId="226" priority="204">
      <formula>#REF!="Total"</formula>
    </cfRule>
  </conditionalFormatting>
  <conditionalFormatting sqref="C178:C180">
    <cfRule type="expression" dxfId="225" priority="274">
      <formula>#REF!="Total"</formula>
    </cfRule>
  </conditionalFormatting>
  <conditionalFormatting sqref="C181">
    <cfRule type="expression" dxfId="224" priority="219">
      <formula>$A191="Total"</formula>
    </cfRule>
  </conditionalFormatting>
  <conditionalFormatting sqref="C183:C190">
    <cfRule type="expression" dxfId="223" priority="233">
      <formula>#REF!="Total"</formula>
    </cfRule>
  </conditionalFormatting>
  <conditionalFormatting sqref="C181:C190">
    <cfRule type="expression" dxfId="222" priority="234">
      <formula>#REF!="Total"</formula>
    </cfRule>
  </conditionalFormatting>
  <conditionalFormatting sqref="C183:C188 C208:C213">
    <cfRule type="expression" dxfId="221" priority="201">
      <formula>$A100="Total"</formula>
    </cfRule>
  </conditionalFormatting>
  <conditionalFormatting sqref="C181">
    <cfRule type="expression" dxfId="220" priority="213" stopIfTrue="1">
      <formula>#REF!="Total"</formula>
    </cfRule>
  </conditionalFormatting>
  <conditionalFormatting sqref="C182:C190">
    <cfRule type="expression" dxfId="219" priority="216">
      <formula>#REF!="Total"</formula>
    </cfRule>
  </conditionalFormatting>
  <conditionalFormatting sqref="C183">
    <cfRule type="expression" dxfId="218" priority="217">
      <formula>#REF!="Total"</formula>
    </cfRule>
  </conditionalFormatting>
  <conditionalFormatting sqref="C184:C190">
    <cfRule type="expression" dxfId="217" priority="228" stopIfTrue="1">
      <formula>#REF!="Total"</formula>
    </cfRule>
  </conditionalFormatting>
  <conditionalFormatting sqref="C182:C188 C207:C214">
    <cfRule type="expression" dxfId="216" priority="203">
      <formula>$A98="Total"</formula>
    </cfRule>
  </conditionalFormatting>
  <conditionalFormatting sqref="C182:C183">
    <cfRule type="expression" dxfId="215" priority="202">
      <formula>$A255="Total"</formula>
    </cfRule>
  </conditionalFormatting>
  <conditionalFormatting sqref="C181">
    <cfRule type="expression" dxfId="214" priority="232">
      <formula>$A253="Total"</formula>
    </cfRule>
  </conditionalFormatting>
  <conditionalFormatting sqref="C178:C190">
    <cfRule type="expression" dxfId="213" priority="197">
      <formula>$A90="Total"</formula>
    </cfRule>
  </conditionalFormatting>
  <conditionalFormatting sqref="C178:C190 C214">
    <cfRule type="expression" dxfId="212" priority="198">
      <formula>$A130="Total"</formula>
    </cfRule>
  </conditionalFormatting>
  <conditionalFormatting sqref="C181:C190">
    <cfRule type="expression" dxfId="211" priority="196">
      <formula>$A136="Total"</formula>
    </cfRule>
  </conditionalFormatting>
  <conditionalFormatting sqref="C178:C190 C206:C214">
    <cfRule type="expression" dxfId="210" priority="195">
      <formula>$A146="Total"</formula>
    </cfRule>
  </conditionalFormatting>
  <conditionalFormatting sqref="C178:C188">
    <cfRule type="expression" dxfId="209" priority="199">
      <formula>$A147="Total"</formula>
    </cfRule>
  </conditionalFormatting>
  <conditionalFormatting sqref="C178:C190">
    <cfRule type="expression" dxfId="208" priority="200">
      <formula>$A134="Total"</formula>
    </cfRule>
  </conditionalFormatting>
  <conditionalFormatting sqref="C178:C190">
    <cfRule type="expression" dxfId="207" priority="194">
      <formula>$A136="Total"</formula>
    </cfRule>
  </conditionalFormatting>
  <conditionalFormatting sqref="C168:C174">
    <cfRule type="expression" dxfId="206" priority="275" stopIfTrue="1">
      <formula>$C178="Total"</formula>
    </cfRule>
  </conditionalFormatting>
  <conditionalFormatting sqref="C168:C177">
    <cfRule type="expression" dxfId="205" priority="276">
      <formula>$A90="Total"</formula>
    </cfRule>
  </conditionalFormatting>
  <conditionalFormatting sqref="C178:C188">
    <cfRule type="expression" dxfId="204" priority="192">
      <formula>$A93="Total"</formula>
    </cfRule>
  </conditionalFormatting>
  <conditionalFormatting sqref="C189:C190">
    <cfRule type="expression" dxfId="203" priority="278">
      <formula>$A196="Total"</formula>
    </cfRule>
  </conditionalFormatting>
  <conditionalFormatting sqref="C184:C188">
    <cfRule type="expression" dxfId="202" priority="279">
      <formula>$A196="Total"</formula>
    </cfRule>
  </conditionalFormatting>
  <conditionalFormatting sqref="C189:C190">
    <cfRule type="expression" dxfId="201" priority="281">
      <formula>$A208="Total"</formula>
    </cfRule>
  </conditionalFormatting>
  <conditionalFormatting sqref="C167">
    <cfRule type="expression" dxfId="200" priority="282">
      <formula>#REF!="Total"</formula>
    </cfRule>
  </conditionalFormatting>
  <conditionalFormatting sqref="C168">
    <cfRule type="expression" dxfId="199" priority="283">
      <formula>#REF!="Total"</formula>
    </cfRule>
  </conditionalFormatting>
  <conditionalFormatting sqref="C178">
    <cfRule type="expression" dxfId="198" priority="284">
      <formula>#REF!="Total"</formula>
    </cfRule>
  </conditionalFormatting>
  <conditionalFormatting sqref="C169">
    <cfRule type="expression" dxfId="197" priority="285">
      <formula>#REF!="Total"</formula>
    </cfRule>
  </conditionalFormatting>
  <conditionalFormatting sqref="C179">
    <cfRule type="expression" dxfId="196" priority="286">
      <formula>#REF!="Total"</formula>
    </cfRule>
  </conditionalFormatting>
  <conditionalFormatting sqref="C170">
    <cfRule type="expression" dxfId="195" priority="287">
      <formula>#REF!="Total"</formula>
    </cfRule>
  </conditionalFormatting>
  <conditionalFormatting sqref="C180">
    <cfRule type="expression" dxfId="194" priority="288">
      <formula>#REF!="Total"</formula>
    </cfRule>
  </conditionalFormatting>
  <conditionalFormatting sqref="C171">
    <cfRule type="expression" dxfId="193" priority="289">
      <formula>#REF!="Total"</formula>
    </cfRule>
  </conditionalFormatting>
  <conditionalFormatting sqref="C184:C188">
    <cfRule type="expression" dxfId="192" priority="290">
      <formula>#REF!="Total"</formula>
    </cfRule>
  </conditionalFormatting>
  <conditionalFormatting sqref="C181">
    <cfRule type="expression" dxfId="191" priority="291">
      <formula>#REF!="Total"</formula>
    </cfRule>
  </conditionalFormatting>
  <conditionalFormatting sqref="C189:C190">
    <cfRule type="expression" dxfId="190" priority="292">
      <formula>$A215="Total"</formula>
    </cfRule>
  </conditionalFormatting>
  <conditionalFormatting sqref="C172">
    <cfRule type="expression" dxfId="189" priority="293">
      <formula>#REF!="Total"</formula>
    </cfRule>
  </conditionalFormatting>
  <conditionalFormatting sqref="C184 C209">
    <cfRule type="expression" dxfId="188" priority="364" stopIfTrue="1">
      <formula>$C189="Total"</formula>
    </cfRule>
  </conditionalFormatting>
  <conditionalFormatting sqref="C189:C190">
    <cfRule type="expression" dxfId="187" priority="366">
      <formula>$A136="Total"</formula>
    </cfRule>
  </conditionalFormatting>
  <conditionalFormatting sqref="C189:C190">
    <cfRule type="expression" dxfId="186" priority="368">
      <formula>$A98="Total"</formula>
    </cfRule>
  </conditionalFormatting>
  <conditionalFormatting sqref="C189:C190">
    <cfRule type="expression" dxfId="185" priority="370">
      <formula>$A96="Total"</formula>
    </cfRule>
  </conditionalFormatting>
  <conditionalFormatting sqref="C189:C190">
    <cfRule type="expression" dxfId="184" priority="384">
      <formula>$A135="Total"</formula>
    </cfRule>
  </conditionalFormatting>
  <conditionalFormatting sqref="C189:C190">
    <cfRule type="expression" dxfId="183" priority="394">
      <formula>$A99="Total"</formula>
    </cfRule>
  </conditionalFormatting>
  <conditionalFormatting sqref="C189:C190">
    <cfRule type="expression" dxfId="182" priority="404">
      <formula>$A97="Total"</formula>
    </cfRule>
  </conditionalFormatting>
  <conditionalFormatting sqref="C175 C200">
    <cfRule type="expression" dxfId="181" priority="418" stopIfTrue="1">
      <formula>$C189="Total"</formula>
    </cfRule>
  </conditionalFormatting>
  <conditionalFormatting sqref="C182:C188">
    <cfRule type="expression" dxfId="180" priority="421">
      <formula>$A193="Total"</formula>
    </cfRule>
  </conditionalFormatting>
  <conditionalFormatting sqref="C192:C214">
    <cfRule type="expression" dxfId="179" priority="124">
      <formula>#REF!="Total"</formula>
    </cfRule>
  </conditionalFormatting>
  <conditionalFormatting sqref="C192:C214">
    <cfRule type="expression" dxfId="178" priority="123">
      <formula>#REF!="Total"</formula>
    </cfRule>
  </conditionalFormatting>
  <conditionalFormatting sqref="C192:C214">
    <cfRule type="expression" dxfId="177" priority="122">
      <formula>#REF!="Total"</formula>
    </cfRule>
  </conditionalFormatting>
  <conditionalFormatting sqref="C192 C203:C208">
    <cfRule type="expression" dxfId="176" priority="118" stopIfTrue="1">
      <formula>$C193="Total"</formula>
    </cfRule>
  </conditionalFormatting>
  <conditionalFormatting sqref="C192:C214">
    <cfRule type="expression" dxfId="175" priority="117">
      <formula>#REF!="Total"</formula>
    </cfRule>
  </conditionalFormatting>
  <conditionalFormatting sqref="C203">
    <cfRule type="expression" dxfId="174" priority="116">
      <formula>#REF!="Total"</formula>
    </cfRule>
  </conditionalFormatting>
  <conditionalFormatting sqref="C204">
    <cfRule type="expression" dxfId="173" priority="126">
      <formula>#REF!="Total"</formula>
    </cfRule>
  </conditionalFormatting>
  <conditionalFormatting sqref="C192:C214">
    <cfRule type="expression" dxfId="172" priority="127" stopIfTrue="1">
      <formula>#REF!="Total"</formula>
    </cfRule>
  </conditionalFormatting>
  <conditionalFormatting sqref="C192:C202">
    <cfRule type="expression" dxfId="171" priority="128">
      <formula>$A166="Total"</formula>
    </cfRule>
  </conditionalFormatting>
  <conditionalFormatting sqref="C208:C214">
    <cfRule type="expression" dxfId="170" priority="129">
      <formula>$A162="Total"</formula>
    </cfRule>
  </conditionalFormatting>
  <conditionalFormatting sqref="C192:C214">
    <cfRule type="expression" dxfId="169" priority="130">
      <formula>#REF!="Total"</formula>
    </cfRule>
  </conditionalFormatting>
  <conditionalFormatting sqref="C192:C214">
    <cfRule type="expression" dxfId="168" priority="131">
      <formula>#REF!="Total"</formula>
    </cfRule>
  </conditionalFormatting>
  <conditionalFormatting sqref="C203:C205">
    <cfRule type="expression" dxfId="167" priority="132">
      <formula>$A119="Total"</formula>
    </cfRule>
  </conditionalFormatting>
  <conditionalFormatting sqref="C192:C214">
    <cfRule type="expression" dxfId="166" priority="133">
      <formula>#REF!="Total"</formula>
    </cfRule>
  </conditionalFormatting>
  <conditionalFormatting sqref="C192:C214">
    <cfRule type="expression" dxfId="165" priority="134">
      <formula>#REF!="Total"</formula>
    </cfRule>
  </conditionalFormatting>
  <conditionalFormatting sqref="C192:C202">
    <cfRule type="expression" dxfId="164" priority="135">
      <formula>$A162="Total"</formula>
    </cfRule>
  </conditionalFormatting>
  <conditionalFormatting sqref="C192:C214">
    <cfRule type="expression" dxfId="163" priority="136">
      <formula>#REF!="Total"</formula>
    </cfRule>
  </conditionalFormatting>
  <conditionalFormatting sqref="C192:C214">
    <cfRule type="expression" dxfId="162" priority="137">
      <formula>#REF!="Total"</formula>
    </cfRule>
  </conditionalFormatting>
  <conditionalFormatting sqref="C204:C214">
    <cfRule type="expression" dxfId="161" priority="138">
      <formula>$A118="Total"</formula>
    </cfRule>
  </conditionalFormatting>
  <conditionalFormatting sqref="C192:C202">
    <cfRule type="expression" dxfId="160" priority="139">
      <formula>$A116="Total"</formula>
    </cfRule>
  </conditionalFormatting>
  <conditionalFormatting sqref="C192:C202">
    <cfRule type="expression" dxfId="159" priority="140">
      <formula>$A156="Total"</formula>
    </cfRule>
  </conditionalFormatting>
  <conditionalFormatting sqref="C192:C213">
    <cfRule type="expression" dxfId="158" priority="141">
      <formula>$A158="Total"</formula>
    </cfRule>
  </conditionalFormatting>
  <conditionalFormatting sqref="C192:C214">
    <cfRule type="expression" dxfId="157" priority="142">
      <formula>#REF!="Total"</formula>
    </cfRule>
  </conditionalFormatting>
  <conditionalFormatting sqref="C192:C214">
    <cfRule type="expression" dxfId="156" priority="143">
      <formula>#REF!="Total"</formula>
    </cfRule>
  </conditionalFormatting>
  <conditionalFormatting sqref="C192:C214">
    <cfRule type="expression" dxfId="155" priority="144">
      <formula>#REF!="Total"</formula>
    </cfRule>
  </conditionalFormatting>
  <conditionalFormatting sqref="C192:C202">
    <cfRule type="expression" dxfId="154" priority="114">
      <formula>$A173="Total"</formula>
    </cfRule>
  </conditionalFormatting>
  <conditionalFormatting sqref="C193:C214">
    <cfRule type="expression" dxfId="153" priority="113">
      <formula>$A160="Total"</formula>
    </cfRule>
  </conditionalFormatting>
  <conditionalFormatting sqref="C192:C202">
    <cfRule type="expression" dxfId="152" priority="112">
      <formula>$A168="Total"</formula>
    </cfRule>
  </conditionalFormatting>
  <conditionalFormatting sqref="C192:C202">
    <cfRule type="expression" dxfId="151" priority="111">
      <formula>$A172="Total"</formula>
    </cfRule>
  </conditionalFormatting>
  <conditionalFormatting sqref="C192:C214">
    <cfRule type="expression" dxfId="150" priority="110">
      <formula>#REF!="Total"</formula>
    </cfRule>
  </conditionalFormatting>
  <conditionalFormatting sqref="C203:C205">
    <cfRule type="expression" dxfId="149" priority="145">
      <formula>$A154="Total"</formula>
    </cfRule>
  </conditionalFormatting>
  <conditionalFormatting sqref="C206:C214">
    <cfRule type="expression" dxfId="148" priority="109">
      <formula>$A166="Total"</formula>
    </cfRule>
  </conditionalFormatting>
  <conditionalFormatting sqref="C192:C202 C209:C213">
    <cfRule type="expression" dxfId="147" priority="108">
      <formula>$A167="Total"</formula>
    </cfRule>
  </conditionalFormatting>
  <conditionalFormatting sqref="C206">
    <cfRule type="expression" dxfId="146" priority="107">
      <formula>$A158="Total"</formula>
    </cfRule>
  </conditionalFormatting>
  <conditionalFormatting sqref="C206:C214">
    <cfRule type="expression" dxfId="145" priority="105">
      <formula>$A168="Total"</formula>
    </cfRule>
  </conditionalFormatting>
  <conditionalFormatting sqref="C193:C202">
    <cfRule type="expression" dxfId="144" priority="146">
      <formula>#REF!="Total"</formula>
    </cfRule>
  </conditionalFormatting>
  <conditionalFormatting sqref="C204:C214">
    <cfRule type="expression" dxfId="143" priority="147">
      <formula>#REF!="Total"</formula>
    </cfRule>
  </conditionalFormatting>
  <conditionalFormatting sqref="C203:C214">
    <cfRule type="expression" dxfId="142" priority="148">
      <formula>#REF!="Total"</formula>
    </cfRule>
  </conditionalFormatting>
  <conditionalFormatting sqref="C207:C214">
    <cfRule type="expression" dxfId="141" priority="149">
      <formula>$A160="Total"</formula>
    </cfRule>
  </conditionalFormatting>
  <conditionalFormatting sqref="C205">
    <cfRule type="expression" dxfId="140" priority="150" stopIfTrue="1">
      <formula>#REF!="Total"</formula>
    </cfRule>
  </conditionalFormatting>
  <conditionalFormatting sqref="C192:C202">
    <cfRule type="expression" dxfId="139" priority="151">
      <formula>$A160="Total"</formula>
    </cfRule>
  </conditionalFormatting>
  <conditionalFormatting sqref="C192:C214">
    <cfRule type="expression" dxfId="138" priority="152">
      <formula>#REF!="Total"</formula>
    </cfRule>
  </conditionalFormatting>
  <conditionalFormatting sqref="C192:C214">
    <cfRule type="expression" dxfId="137" priority="153">
      <formula>#REF!="Total"</formula>
    </cfRule>
  </conditionalFormatting>
  <conditionalFormatting sqref="C203">
    <cfRule type="expression" dxfId="136" priority="154">
      <formula>#REF!="Total"</formula>
    </cfRule>
  </conditionalFormatting>
  <conditionalFormatting sqref="C204:C205">
    <cfRule type="expression" dxfId="135" priority="155">
      <formula>#REF!="Total"</formula>
    </cfRule>
  </conditionalFormatting>
  <conditionalFormatting sqref="C193:C205">
    <cfRule type="expression" dxfId="134" priority="156">
      <formula>#REF!="Total"</formula>
    </cfRule>
  </conditionalFormatting>
  <conditionalFormatting sqref="C207">
    <cfRule type="expression" dxfId="133" priority="102">
      <formula>$A184="Total"</formula>
    </cfRule>
  </conditionalFormatting>
  <conditionalFormatting sqref="C192:C214">
    <cfRule type="expression" dxfId="132" priority="101">
      <formula>$A157="Total"</formula>
    </cfRule>
  </conditionalFormatting>
  <conditionalFormatting sqref="C203:C214">
    <cfRule type="expression" dxfId="131" priority="99">
      <formula>$A159="Total"</formula>
    </cfRule>
  </conditionalFormatting>
  <conditionalFormatting sqref="C203:C214">
    <cfRule type="expression" dxfId="130" priority="98">
      <formula>$A160="Total"</formula>
    </cfRule>
  </conditionalFormatting>
  <conditionalFormatting sqref="C203:C206">
    <cfRule type="expression" dxfId="129" priority="97">
      <formula>$A120="Total"</formula>
    </cfRule>
  </conditionalFormatting>
  <conditionalFormatting sqref="C192:C202">
    <cfRule type="expression" dxfId="128" priority="96">
      <formula>$A119="Total"</formula>
    </cfRule>
  </conditionalFormatting>
  <conditionalFormatting sqref="C205">
    <cfRule type="expression" dxfId="127" priority="157">
      <formula>#REF!="Total"</formula>
    </cfRule>
  </conditionalFormatting>
  <conditionalFormatting sqref="C206:C214">
    <cfRule type="expression" dxfId="126" priority="158" stopIfTrue="1">
      <formula>#REF!="Total"</formula>
    </cfRule>
  </conditionalFormatting>
  <conditionalFormatting sqref="C208">
    <cfRule type="expression" dxfId="125" priority="159">
      <formula>#REF!="Total"</formula>
    </cfRule>
  </conditionalFormatting>
  <conditionalFormatting sqref="C207:C214">
    <cfRule type="expression" dxfId="124" priority="160">
      <formula>$A170="Total"</formula>
    </cfRule>
  </conditionalFormatting>
  <conditionalFormatting sqref="C207:C213">
    <cfRule type="expression" dxfId="123" priority="95">
      <formula>$A176="Total"</formula>
    </cfRule>
  </conditionalFormatting>
  <conditionalFormatting sqref="C205">
    <cfRule type="expression" dxfId="122" priority="94">
      <formula>#REF!="Total"</formula>
    </cfRule>
  </conditionalFormatting>
  <conditionalFormatting sqref="C193:C202">
    <cfRule type="expression" dxfId="121" priority="93">
      <formula>#REF!="Total"</formula>
    </cfRule>
  </conditionalFormatting>
  <conditionalFormatting sqref="C203">
    <cfRule type="expression" dxfId="120" priority="92">
      <formula>#REF!="Total"</formula>
    </cfRule>
  </conditionalFormatting>
  <conditionalFormatting sqref="C206">
    <cfRule type="expression" dxfId="119" priority="91">
      <formula>#REF!="Total"</formula>
    </cfRule>
  </conditionalFormatting>
  <conditionalFormatting sqref="C203:C205">
    <cfRule type="expression" dxfId="118" priority="161">
      <formula>#REF!="Total"</formula>
    </cfRule>
  </conditionalFormatting>
  <conditionalFormatting sqref="C206">
    <cfRule type="expression" dxfId="117" priority="106">
      <formula>$A216="Total"</formula>
    </cfRule>
  </conditionalFormatting>
  <conditionalFormatting sqref="C208:C214">
    <cfRule type="expression" dxfId="116" priority="120">
      <formula>#REF!="Total"</formula>
    </cfRule>
  </conditionalFormatting>
  <conditionalFormatting sqref="C206:C214">
    <cfRule type="expression" dxfId="115" priority="121">
      <formula>#REF!="Total"</formula>
    </cfRule>
  </conditionalFormatting>
  <conditionalFormatting sqref="C208:C213">
    <cfRule type="expression" dxfId="114" priority="88">
      <formula>$A128="Total"</formula>
    </cfRule>
  </conditionalFormatting>
  <conditionalFormatting sqref="C206">
    <cfRule type="expression" dxfId="113" priority="100" stopIfTrue="1">
      <formula>#REF!="Total"</formula>
    </cfRule>
  </conditionalFormatting>
  <conditionalFormatting sqref="C207:C214">
    <cfRule type="expression" dxfId="112" priority="103">
      <formula>#REF!="Total"</formula>
    </cfRule>
  </conditionalFormatting>
  <conditionalFormatting sqref="C208">
    <cfRule type="expression" dxfId="111" priority="104">
      <formula>#REF!="Total"</formula>
    </cfRule>
  </conditionalFormatting>
  <conditionalFormatting sqref="C209:C214">
    <cfRule type="expression" dxfId="110" priority="115" stopIfTrue="1">
      <formula>#REF!="Total"</formula>
    </cfRule>
  </conditionalFormatting>
  <conditionalFormatting sqref="C207:C213">
    <cfRule type="expression" dxfId="109" priority="90">
      <formula>$A126="Total"</formula>
    </cfRule>
  </conditionalFormatting>
  <conditionalFormatting sqref="C207:C208">
    <cfRule type="expression" dxfId="108" priority="89">
      <formula>$A280="Total"</formula>
    </cfRule>
  </conditionalFormatting>
  <conditionalFormatting sqref="C206">
    <cfRule type="expression" dxfId="107" priority="119">
      <formula>$A278="Total"</formula>
    </cfRule>
  </conditionalFormatting>
  <conditionalFormatting sqref="C203:C214">
    <cfRule type="expression" dxfId="106" priority="84">
      <formula>$A118="Total"</formula>
    </cfRule>
  </conditionalFormatting>
  <conditionalFormatting sqref="C203:C214">
    <cfRule type="expression" dxfId="105" priority="85">
      <formula>$A158="Total"</formula>
    </cfRule>
  </conditionalFormatting>
  <conditionalFormatting sqref="C206:C214">
    <cfRule type="expression" dxfId="104" priority="83">
      <formula>$A164="Total"</formula>
    </cfRule>
  </conditionalFormatting>
  <conditionalFormatting sqref="C203:C214">
    <cfRule type="expression" dxfId="103" priority="82">
      <formula>$A174="Total"</formula>
    </cfRule>
  </conditionalFormatting>
  <conditionalFormatting sqref="C203:C213">
    <cfRule type="expression" dxfId="102" priority="86">
      <formula>$A175="Total"</formula>
    </cfRule>
  </conditionalFormatting>
  <conditionalFormatting sqref="C203:C214">
    <cfRule type="expression" dxfId="101" priority="87">
      <formula>$A162="Total"</formula>
    </cfRule>
  </conditionalFormatting>
  <conditionalFormatting sqref="C203:C214">
    <cfRule type="expression" dxfId="100" priority="81">
      <formula>$A164="Total"</formula>
    </cfRule>
  </conditionalFormatting>
  <conditionalFormatting sqref="C193:C199">
    <cfRule type="expression" dxfId="99" priority="162" stopIfTrue="1">
      <formula>$C203="Total"</formula>
    </cfRule>
  </conditionalFormatting>
  <conditionalFormatting sqref="C193:C202">
    <cfRule type="expression" dxfId="98" priority="163">
      <formula>$A118="Total"</formula>
    </cfRule>
  </conditionalFormatting>
  <conditionalFormatting sqref="C203:C213">
    <cfRule type="expression" dxfId="97" priority="79">
      <formula>$A121="Total"</formula>
    </cfRule>
  </conditionalFormatting>
  <conditionalFormatting sqref="C214">
    <cfRule type="expression" dxfId="96" priority="80">
      <formula>$A240="Total"</formula>
    </cfRule>
  </conditionalFormatting>
  <conditionalFormatting sqref="C214">
    <cfRule type="expression" dxfId="95" priority="165">
      <formula>$A221="Total"</formula>
    </cfRule>
  </conditionalFormatting>
  <conditionalFormatting sqref="C209:C213">
    <cfRule type="expression" dxfId="94" priority="166">
      <formula>$A221="Total"</formula>
    </cfRule>
  </conditionalFormatting>
  <conditionalFormatting sqref="C214">
    <cfRule type="expression" dxfId="93" priority="168">
      <formula>$A233="Total"</formula>
    </cfRule>
  </conditionalFormatting>
  <conditionalFormatting sqref="C192">
    <cfRule type="expression" dxfId="92" priority="169">
      <formula>#REF!="Total"</formula>
    </cfRule>
  </conditionalFormatting>
  <conditionalFormatting sqref="C193">
    <cfRule type="expression" dxfId="91" priority="170">
      <formula>#REF!="Total"</formula>
    </cfRule>
  </conditionalFormatting>
  <conditionalFormatting sqref="C203">
    <cfRule type="expression" dxfId="90" priority="171">
      <formula>#REF!="Total"</formula>
    </cfRule>
  </conditionalFormatting>
  <conditionalFormatting sqref="C194">
    <cfRule type="expression" dxfId="89" priority="172">
      <formula>#REF!="Total"</formula>
    </cfRule>
  </conditionalFormatting>
  <conditionalFormatting sqref="C204">
    <cfRule type="expression" dxfId="88" priority="173">
      <formula>#REF!="Total"</formula>
    </cfRule>
  </conditionalFormatting>
  <conditionalFormatting sqref="C195">
    <cfRule type="expression" dxfId="87" priority="174">
      <formula>#REF!="Total"</formula>
    </cfRule>
  </conditionalFormatting>
  <conditionalFormatting sqref="C205">
    <cfRule type="expression" dxfId="86" priority="175">
      <formula>#REF!="Total"</formula>
    </cfRule>
  </conditionalFormatting>
  <conditionalFormatting sqref="C196">
    <cfRule type="expression" dxfId="85" priority="176">
      <formula>#REF!="Total"</formula>
    </cfRule>
  </conditionalFormatting>
  <conditionalFormatting sqref="C209:C213">
    <cfRule type="expression" dxfId="84" priority="177">
      <formula>#REF!="Total"</formula>
    </cfRule>
  </conditionalFormatting>
  <conditionalFormatting sqref="C206">
    <cfRule type="expression" dxfId="83" priority="178">
      <formula>#REF!="Total"</formula>
    </cfRule>
  </conditionalFormatting>
  <conditionalFormatting sqref="C197">
    <cfRule type="expression" dxfId="82" priority="180">
      <formula>#REF!="Total"</formula>
    </cfRule>
  </conditionalFormatting>
  <conditionalFormatting sqref="C198:C200">
    <cfRule type="expression" dxfId="81" priority="181">
      <formula>$A240="Total"</formula>
    </cfRule>
  </conditionalFormatting>
  <conditionalFormatting sqref="C214">
    <cfRule type="expression" dxfId="80" priority="183">
      <formula>$A164="Total"</formula>
    </cfRule>
  </conditionalFormatting>
  <conditionalFormatting sqref="C214">
    <cfRule type="expression" dxfId="79" priority="184">
      <formula>$A126="Total"</formula>
    </cfRule>
  </conditionalFormatting>
  <conditionalFormatting sqref="C214">
    <cfRule type="expression" dxfId="78" priority="185">
      <formula>$A124="Total"</formula>
    </cfRule>
  </conditionalFormatting>
  <conditionalFormatting sqref="C214">
    <cfRule type="expression" dxfId="77" priority="186">
      <formula>$A163="Total"</formula>
    </cfRule>
  </conditionalFormatting>
  <conditionalFormatting sqref="C214">
    <cfRule type="expression" dxfId="76" priority="187">
      <formula>$A127="Total"</formula>
    </cfRule>
  </conditionalFormatting>
  <conditionalFormatting sqref="C214">
    <cfRule type="expression" dxfId="75" priority="188">
      <formula>$A125="Total"</formula>
    </cfRule>
  </conditionalFormatting>
  <conditionalFormatting sqref="C207:C213">
    <cfRule type="expression" dxfId="74" priority="190">
      <formula>$A218="Total"</formula>
    </cfRule>
  </conditionalFormatting>
  <conditionalFormatting sqref="C207:C209">
    <cfRule type="expression" dxfId="73" priority="191">
      <formula>$A240="Total"</formula>
    </cfRule>
  </conditionalFormatting>
  <conditionalFormatting sqref="C189:C190 C214">
    <cfRule type="expression" dxfId="72" priority="425" stopIfTrue="1">
      <formula>#REF!="Total"</formula>
    </cfRule>
  </conditionalFormatting>
  <conditionalFormatting sqref="C185:C187 C210:C212">
    <cfRule type="expression" dxfId="71" priority="428" stopIfTrue="1">
      <formula>#REF!="Total"</formula>
    </cfRule>
  </conditionalFormatting>
  <conditionalFormatting sqref="C176:C177 C201:C202">
    <cfRule type="expression" dxfId="70" priority="430" stopIfTrue="1">
      <formula>#REF!="Total"</formula>
    </cfRule>
  </conditionalFormatting>
  <conditionalFormatting sqref="C189:C190">
    <cfRule type="expression" dxfId="69" priority="431">
      <formula>#REF!="Total"</formula>
    </cfRule>
  </conditionalFormatting>
  <conditionalFormatting sqref="C173:C175">
    <cfRule type="expression" dxfId="68" priority="432">
      <formula>#REF!="Total"</formula>
    </cfRule>
  </conditionalFormatting>
  <conditionalFormatting sqref="C176:C177">
    <cfRule type="expression" dxfId="67" priority="433">
      <formula>$A215="Total"</formula>
    </cfRule>
  </conditionalFormatting>
  <conditionalFormatting sqref="C182:C184">
    <cfRule type="expression" dxfId="66" priority="434">
      <formula>#REF!="Total"</formula>
    </cfRule>
  </conditionalFormatting>
  <conditionalFormatting sqref="C185:C188">
    <cfRule type="expression" dxfId="65" priority="435">
      <formula>$A215="Total"</formula>
    </cfRule>
  </conditionalFormatting>
  <conditionalFormatting sqref="C213">
    <cfRule type="expression" dxfId="64" priority="439" stopIfTrue="1">
      <formula>$C215="Total"</formula>
    </cfRule>
  </conditionalFormatting>
  <conditionalFormatting sqref="C214">
    <cfRule type="expression" dxfId="63" priority="440">
      <formula>#REF!="Total"</formula>
    </cfRule>
  </conditionalFormatting>
  <conditionalFormatting sqref="C201:C202">
    <cfRule type="expression" dxfId="62" priority="442">
      <formula>#REF!="Total"</formula>
    </cfRule>
  </conditionalFormatting>
  <conditionalFormatting sqref="C213">
    <cfRule type="expression" dxfId="61" priority="444">
      <formula>$A243="Total"</formula>
    </cfRule>
  </conditionalFormatting>
  <conditionalFormatting sqref="C210:C212">
    <cfRule type="expression" dxfId="60" priority="445">
      <formula>#REF!="Total"</formula>
    </cfRule>
  </conditionalFormatting>
  <conditionalFormatting sqref="C281:C282">
    <cfRule type="expression" dxfId="59" priority="78">
      <formula>#REF!="Total"</formula>
    </cfRule>
  </conditionalFormatting>
  <conditionalFormatting sqref="C281:C282">
    <cfRule type="expression" dxfId="58" priority="77">
      <formula>#REF!="Total"</formula>
    </cfRule>
  </conditionalFormatting>
  <conditionalFormatting sqref="C281:C282">
    <cfRule type="expression" dxfId="57" priority="76">
      <formula>#REF!="Total"</formula>
    </cfRule>
  </conditionalFormatting>
  <conditionalFormatting sqref="C281:C282">
    <cfRule type="expression" dxfId="56" priority="75">
      <formula>#REF!="Total"</formula>
    </cfRule>
  </conditionalFormatting>
  <conditionalFormatting sqref="C281:C282">
    <cfRule type="expression" dxfId="55" priority="74">
      <formula>#REF!="Total"</formula>
    </cfRule>
  </conditionalFormatting>
  <conditionalFormatting sqref="C281:C282">
    <cfRule type="expression" dxfId="54" priority="73">
      <formula>#REF!="Total"</formula>
    </cfRule>
  </conditionalFormatting>
  <conditionalFormatting sqref="C281:C282">
    <cfRule type="expression" dxfId="53" priority="72">
      <formula>#REF!="Total"</formula>
    </cfRule>
  </conditionalFormatting>
  <conditionalFormatting sqref="C281:C282">
    <cfRule type="expression" dxfId="52" priority="71">
      <formula>#REF!="Total"</formula>
    </cfRule>
  </conditionalFormatting>
  <conditionalFormatting sqref="C281:C282">
    <cfRule type="expression" dxfId="51" priority="70">
      <formula>#REF!="Total"</formula>
    </cfRule>
  </conditionalFormatting>
  <conditionalFormatting sqref="C281:C282">
    <cfRule type="expression" dxfId="50" priority="69">
      <formula>#REF!="Total"</formula>
    </cfRule>
  </conditionalFormatting>
  <conditionalFormatting sqref="C281:C282">
    <cfRule type="expression" dxfId="49" priority="68">
      <formula>#REF!="Total"</formula>
    </cfRule>
  </conditionalFormatting>
  <conditionalFormatting sqref="C281:C282">
    <cfRule type="expression" dxfId="48" priority="67" stopIfTrue="1">
      <formula>#REF!="Total"</formula>
    </cfRule>
  </conditionalFormatting>
  <conditionalFormatting sqref="C281:C282">
    <cfRule type="expression" dxfId="47" priority="66">
      <formula>#REF!="Total"</formula>
    </cfRule>
  </conditionalFormatting>
  <conditionalFormatting sqref="C281:C282">
    <cfRule type="expression" dxfId="46" priority="65">
      <formula>#REF!="Total"</formula>
    </cfRule>
  </conditionalFormatting>
  <conditionalFormatting sqref="C281:C282">
    <cfRule type="expression" dxfId="45" priority="64">
      <formula>#REF!="Total"</formula>
    </cfRule>
  </conditionalFormatting>
  <conditionalFormatting sqref="C281:C282">
    <cfRule type="expression" dxfId="44" priority="63">
      <formula>#REF!="Total"</formula>
    </cfRule>
  </conditionalFormatting>
  <conditionalFormatting sqref="C281:C282">
    <cfRule type="expression" dxfId="43" priority="62" stopIfTrue="1">
      <formula>#REF!="Total"</formula>
    </cfRule>
  </conditionalFormatting>
  <conditionalFormatting sqref="C281:C282">
    <cfRule type="expression" dxfId="42" priority="61">
      <formula>#REF!="Total"</formula>
    </cfRule>
  </conditionalFormatting>
  <conditionalFormatting sqref="C281:C282">
    <cfRule type="expression" dxfId="41" priority="60">
      <formula>#REF!="Total"</formula>
    </cfRule>
  </conditionalFormatting>
  <conditionalFormatting sqref="C281:C282">
    <cfRule type="expression" dxfId="40" priority="59">
      <formula>#REF!="Total"</formula>
    </cfRule>
  </conditionalFormatting>
  <conditionalFormatting sqref="C281:C282">
    <cfRule type="expression" dxfId="39" priority="58">
      <formula>#REF!="Total"</formula>
    </cfRule>
  </conditionalFormatting>
  <conditionalFormatting sqref="C281:C282">
    <cfRule type="expression" dxfId="38" priority="57">
      <formula>#REF!="Total"</formula>
    </cfRule>
  </conditionalFormatting>
  <conditionalFormatting sqref="C281:C282">
    <cfRule type="expression" dxfId="37" priority="56">
      <formula>#REF!="Total"</formula>
    </cfRule>
  </conditionalFormatting>
  <conditionalFormatting sqref="C281:C282">
    <cfRule type="expression" dxfId="36" priority="55">
      <formula>#REF!="Total"</formula>
    </cfRule>
  </conditionalFormatting>
  <conditionalFormatting sqref="C281:C282">
    <cfRule type="expression" dxfId="35" priority="54">
      <formula>#REF!="Total"</formula>
    </cfRule>
  </conditionalFormatting>
  <conditionalFormatting sqref="C281:C282">
    <cfRule type="expression" dxfId="34" priority="53">
      <formula>#REF!="Total"</formula>
    </cfRule>
  </conditionalFormatting>
  <conditionalFormatting sqref="C285">
    <cfRule type="expression" dxfId="33" priority="26">
      <formula>#REF!="Total"</formula>
    </cfRule>
  </conditionalFormatting>
  <conditionalFormatting sqref="C285">
    <cfRule type="expression" dxfId="32" priority="25">
      <formula>#REF!="Total"</formula>
    </cfRule>
  </conditionalFormatting>
  <conditionalFormatting sqref="C285">
    <cfRule type="expression" dxfId="31" priority="24">
      <formula>#REF!="Total"</formula>
    </cfRule>
  </conditionalFormatting>
  <conditionalFormatting sqref="C285">
    <cfRule type="expression" dxfId="30" priority="23">
      <formula>#REF!="Total"</formula>
    </cfRule>
  </conditionalFormatting>
  <conditionalFormatting sqref="C285">
    <cfRule type="expression" dxfId="29" priority="22">
      <formula>#REF!="Total"</formula>
    </cfRule>
  </conditionalFormatting>
  <conditionalFormatting sqref="C285">
    <cfRule type="expression" dxfId="28" priority="21">
      <formula>#REF!="Total"</formula>
    </cfRule>
  </conditionalFormatting>
  <conditionalFormatting sqref="C285">
    <cfRule type="expression" dxfId="27" priority="20">
      <formula>#REF!="Total"</formula>
    </cfRule>
  </conditionalFormatting>
  <conditionalFormatting sqref="C285">
    <cfRule type="expression" dxfId="26" priority="19">
      <formula>#REF!="Total"</formula>
    </cfRule>
  </conditionalFormatting>
  <conditionalFormatting sqref="C285">
    <cfRule type="expression" dxfId="25" priority="18">
      <formula>#REF!="Total"</formula>
    </cfRule>
  </conditionalFormatting>
  <conditionalFormatting sqref="C285">
    <cfRule type="expression" dxfId="24" priority="17">
      <formula>#REF!="Total"</formula>
    </cfRule>
  </conditionalFormatting>
  <conditionalFormatting sqref="C285">
    <cfRule type="expression" dxfId="23" priority="16">
      <formula>#REF!="Total"</formula>
    </cfRule>
  </conditionalFormatting>
  <conditionalFormatting sqref="C285">
    <cfRule type="expression" dxfId="22" priority="15" stopIfTrue="1">
      <formula>#REF!="Total"</formula>
    </cfRule>
  </conditionalFormatting>
  <conditionalFormatting sqref="C285">
    <cfRule type="expression" dxfId="21" priority="14">
      <formula>#REF!="Total"</formula>
    </cfRule>
  </conditionalFormatting>
  <conditionalFormatting sqref="C285">
    <cfRule type="expression" dxfId="20" priority="13">
      <formula>#REF!="Total"</formula>
    </cfRule>
  </conditionalFormatting>
  <conditionalFormatting sqref="C285">
    <cfRule type="expression" dxfId="19" priority="12">
      <formula>#REF!="Total"</formula>
    </cfRule>
  </conditionalFormatting>
  <conditionalFormatting sqref="C285">
    <cfRule type="expression" dxfId="18" priority="11">
      <formula>#REF!="Total"</formula>
    </cfRule>
  </conditionalFormatting>
  <conditionalFormatting sqref="C285">
    <cfRule type="expression" dxfId="17" priority="10" stopIfTrue="1">
      <formula>#REF!="Total"</formula>
    </cfRule>
  </conditionalFormatting>
  <conditionalFormatting sqref="C285">
    <cfRule type="expression" dxfId="16" priority="9">
      <formula>#REF!="Total"</formula>
    </cfRule>
  </conditionalFormatting>
  <conditionalFormatting sqref="C285">
    <cfRule type="expression" dxfId="15" priority="8">
      <formula>#REF!="Total"</formula>
    </cfRule>
  </conditionalFormatting>
  <conditionalFormatting sqref="C285">
    <cfRule type="expression" dxfId="14" priority="7">
      <formula>#REF!="Total"</formula>
    </cfRule>
  </conditionalFormatting>
  <conditionalFormatting sqref="C285">
    <cfRule type="expression" dxfId="13" priority="6">
      <formula>#REF!="Total"</formula>
    </cfRule>
  </conditionalFormatting>
  <conditionalFormatting sqref="C285">
    <cfRule type="expression" dxfId="12" priority="5">
      <formula>#REF!="Total"</formula>
    </cfRule>
  </conditionalFormatting>
  <conditionalFormatting sqref="C285">
    <cfRule type="expression" dxfId="11" priority="4">
      <formula>#REF!="Total"</formula>
    </cfRule>
  </conditionalFormatting>
  <conditionalFormatting sqref="C285">
    <cfRule type="expression" dxfId="10" priority="3">
      <formula>#REF!="Total"</formula>
    </cfRule>
  </conditionalFormatting>
  <conditionalFormatting sqref="C285">
    <cfRule type="expression" dxfId="9" priority="2">
      <formula>#REF!="Total"</formula>
    </cfRule>
  </conditionalFormatting>
  <conditionalFormatting sqref="C285">
    <cfRule type="expression" dxfId="8" priority="1">
      <formula>#REF!="Total"</formula>
    </cfRule>
  </conditionalFormatting>
  <conditionalFormatting sqref="C188">
    <cfRule type="expression" dxfId="7" priority="453" stopIfTrue="1">
      <formula>#REF!="Total"</formula>
    </cfRule>
  </conditionalFormatting>
  <hyperlinks>
    <hyperlink ref="A1" location="Index!A1" display="Index" xr:uid="{00000000-0004-0000-0300-000000000000}"/>
  </hyperlinks>
  <pageMargins left="0.75" right="0.75" top="1" bottom="1" header="0.5" footer="0.5"/>
  <pageSetup paperSize="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39"/>
  <sheetViews>
    <sheetView workbookViewId="0">
      <selection activeCell="B1" sqref="B1:E1"/>
    </sheetView>
  </sheetViews>
  <sheetFormatPr defaultRowHeight="12.75"/>
  <cols>
    <col min="1" max="1" width="5.42578125" style="22" bestFit="1" customWidth="1"/>
    <col min="2" max="2" width="82" style="22" bestFit="1" customWidth="1"/>
    <col min="3" max="3" width="25.7109375" style="23" customWidth="1"/>
    <col min="4" max="4" width="31.7109375" style="22" bestFit="1" customWidth="1"/>
    <col min="5" max="5" width="14" style="22" customWidth="1"/>
    <col min="6" max="6" width="11" style="24" customWidth="1"/>
    <col min="7" max="7" width="18.140625" style="24" bestFit="1" customWidth="1"/>
    <col min="8" max="8" width="9.140625" style="24" bestFit="1"/>
    <col min="9" max="16384" width="9.140625" style="22"/>
  </cols>
  <sheetData>
    <row r="1" spans="1:9" s="1" customFormat="1">
      <c r="A1" s="3" t="s">
        <v>243</v>
      </c>
      <c r="B1" s="374" t="s">
        <v>318</v>
      </c>
      <c r="C1" s="374"/>
      <c r="D1" s="374"/>
      <c r="E1" s="374"/>
      <c r="F1" s="4"/>
      <c r="G1" s="4"/>
      <c r="H1" s="4"/>
    </row>
    <row r="2" spans="1:9" s="1" customFormat="1" ht="13.5" thickBot="1">
      <c r="C2" s="5"/>
      <c r="F2" s="4"/>
      <c r="G2" s="4"/>
      <c r="H2" s="4"/>
    </row>
    <row r="3" spans="1:9" s="12" customFormat="1" ht="15">
      <c r="B3" s="75" t="s">
        <v>1001</v>
      </c>
      <c r="C3" s="375"/>
      <c r="D3" s="378"/>
      <c r="F3" s="21"/>
      <c r="G3" s="21"/>
      <c r="H3" s="21"/>
      <c r="I3" s="16"/>
    </row>
    <row r="4" spans="1:9" s="12" customFormat="1" ht="30">
      <c r="B4" s="77" t="s">
        <v>1002</v>
      </c>
      <c r="C4" s="376"/>
      <c r="D4" s="379"/>
      <c r="F4" s="21"/>
      <c r="G4" s="21"/>
      <c r="H4" s="21"/>
      <c r="I4" s="16"/>
    </row>
    <row r="5" spans="1:9" s="12" customFormat="1" ht="15">
      <c r="B5" s="77" t="s">
        <v>992</v>
      </c>
      <c r="C5" s="376"/>
      <c r="D5" s="379"/>
      <c r="F5" s="21"/>
      <c r="G5" s="21"/>
      <c r="H5" s="21"/>
      <c r="I5" s="16"/>
    </row>
    <row r="6" spans="1:9" s="12" customFormat="1" ht="15">
      <c r="B6" s="77" t="s">
        <v>1003</v>
      </c>
      <c r="C6" s="376"/>
      <c r="D6" s="379"/>
      <c r="F6" s="21"/>
      <c r="G6" s="21"/>
      <c r="H6" s="21"/>
      <c r="I6" s="16"/>
    </row>
    <row r="7" spans="1:9" s="12" customFormat="1" ht="30.75" thickBot="1">
      <c r="B7" s="78" t="s">
        <v>1004</v>
      </c>
      <c r="C7" s="377"/>
      <c r="D7" s="380"/>
      <c r="F7" s="21"/>
      <c r="G7" s="21"/>
      <c r="H7" s="21"/>
      <c r="I7" s="16"/>
    </row>
    <row r="8" spans="1:9" s="12" customFormat="1">
      <c r="C8" s="14" t="s">
        <v>995</v>
      </c>
      <c r="D8" s="14" t="s">
        <v>996</v>
      </c>
      <c r="F8" s="21"/>
      <c r="G8" s="21"/>
      <c r="H8" s="21"/>
    </row>
    <row r="11" spans="1:9">
      <c r="B11" s="22" t="s">
        <v>338</v>
      </c>
    </row>
    <row r="13" spans="1:9">
      <c r="B13" s="223" t="s">
        <v>339</v>
      </c>
      <c r="C13" s="224" t="s">
        <v>340</v>
      </c>
      <c r="D13" s="223" t="s">
        <v>375</v>
      </c>
      <c r="E13" s="223" t="s">
        <v>342</v>
      </c>
      <c r="F13" s="26" t="s">
        <v>343</v>
      </c>
      <c r="G13" s="26" t="s">
        <v>344</v>
      </c>
      <c r="H13" s="26" t="s">
        <v>345</v>
      </c>
      <c r="I13" s="220" t="s">
        <v>376</v>
      </c>
    </row>
    <row r="14" spans="1:9">
      <c r="B14" s="220" t="s">
        <v>377</v>
      </c>
      <c r="C14" s="229"/>
    </row>
    <row r="15" spans="1:9">
      <c r="B15" s="220" t="s">
        <v>347</v>
      </c>
      <c r="C15" s="229"/>
    </row>
    <row r="16" spans="1:9">
      <c r="B16" s="22" t="s">
        <v>1111</v>
      </c>
      <c r="C16" s="229" t="s">
        <v>378</v>
      </c>
      <c r="D16" s="22" t="s">
        <v>379</v>
      </c>
      <c r="E16" s="22" t="s">
        <v>380</v>
      </c>
      <c r="F16" s="24">
        <v>713000</v>
      </c>
      <c r="G16" s="24">
        <v>5624.14</v>
      </c>
      <c r="H16" s="24">
        <v>4.47</v>
      </c>
    </row>
    <row r="17" spans="2:8">
      <c r="B17" s="22" t="s">
        <v>1089</v>
      </c>
      <c r="C17" s="229" t="s">
        <v>378</v>
      </c>
      <c r="D17" s="22" t="s">
        <v>381</v>
      </c>
      <c r="E17" s="22" t="s">
        <v>382</v>
      </c>
      <c r="F17" s="24">
        <v>210891</v>
      </c>
      <c r="G17" s="24">
        <v>5033.12</v>
      </c>
      <c r="H17" s="24">
        <v>4</v>
      </c>
    </row>
    <row r="18" spans="2:8">
      <c r="B18" s="22" t="s">
        <v>628</v>
      </c>
      <c r="C18" s="229" t="s">
        <v>378</v>
      </c>
      <c r="D18" s="22" t="s">
        <v>379</v>
      </c>
      <c r="E18" s="22" t="s">
        <v>629</v>
      </c>
      <c r="F18" s="24">
        <v>875000</v>
      </c>
      <c r="G18" s="24">
        <v>4710.13</v>
      </c>
      <c r="H18" s="24">
        <v>3.75</v>
      </c>
    </row>
    <row r="19" spans="2:8">
      <c r="B19" s="22" t="s">
        <v>1087</v>
      </c>
      <c r="C19" s="229" t="s">
        <v>378</v>
      </c>
      <c r="D19" s="22" t="s">
        <v>390</v>
      </c>
      <c r="E19" s="22" t="s">
        <v>391</v>
      </c>
      <c r="F19" s="24">
        <v>162500</v>
      </c>
      <c r="G19" s="24">
        <v>4096.63</v>
      </c>
      <c r="H19" s="24">
        <v>3.26</v>
      </c>
    </row>
    <row r="20" spans="2:8">
      <c r="B20" s="22" t="s">
        <v>1365</v>
      </c>
      <c r="C20" s="229" t="s">
        <v>378</v>
      </c>
      <c r="D20" s="22" t="s">
        <v>383</v>
      </c>
      <c r="E20" s="22" t="s">
        <v>384</v>
      </c>
      <c r="F20" s="24">
        <v>231600</v>
      </c>
      <c r="G20" s="24">
        <v>4021.04</v>
      </c>
      <c r="H20" s="24">
        <v>3.2</v>
      </c>
    </row>
    <row r="21" spans="2:8">
      <c r="B21" s="22" t="s">
        <v>1366</v>
      </c>
      <c r="C21" s="229" t="s">
        <v>378</v>
      </c>
      <c r="D21" s="22" t="s">
        <v>392</v>
      </c>
      <c r="E21" s="22" t="s">
        <v>393</v>
      </c>
      <c r="F21" s="24">
        <v>487176</v>
      </c>
      <c r="G21" s="24">
        <v>3552.97</v>
      </c>
      <c r="H21" s="24">
        <v>2.83</v>
      </c>
    </row>
    <row r="22" spans="2:8">
      <c r="B22" s="22" t="s">
        <v>1114</v>
      </c>
      <c r="C22" s="229" t="s">
        <v>378</v>
      </c>
      <c r="D22" s="22" t="s">
        <v>419</v>
      </c>
      <c r="E22" s="22" t="s">
        <v>420</v>
      </c>
      <c r="F22" s="24">
        <v>46800</v>
      </c>
      <c r="G22" s="24">
        <v>3377.28</v>
      </c>
      <c r="H22" s="24">
        <v>2.69</v>
      </c>
    </row>
    <row r="23" spans="2:8">
      <c r="B23" s="22" t="s">
        <v>1093</v>
      </c>
      <c r="C23" s="229" t="s">
        <v>378</v>
      </c>
      <c r="D23" s="22" t="s">
        <v>383</v>
      </c>
      <c r="E23" s="22" t="s">
        <v>386</v>
      </c>
      <c r="F23" s="24">
        <v>86500</v>
      </c>
      <c r="G23" s="24">
        <v>3231.86</v>
      </c>
      <c r="H23" s="24">
        <v>2.57</v>
      </c>
    </row>
    <row r="24" spans="2:8">
      <c r="B24" s="22" t="s">
        <v>1100</v>
      </c>
      <c r="C24" s="229" t="s">
        <v>378</v>
      </c>
      <c r="D24" s="22" t="s">
        <v>379</v>
      </c>
      <c r="E24" s="22" t="s">
        <v>385</v>
      </c>
      <c r="F24" s="24">
        <v>207250</v>
      </c>
      <c r="G24" s="24">
        <v>3079.11</v>
      </c>
      <c r="H24" s="24">
        <v>2.4500000000000002</v>
      </c>
    </row>
    <row r="25" spans="2:8">
      <c r="B25" s="22" t="s">
        <v>1113</v>
      </c>
      <c r="C25" s="229" t="s">
        <v>378</v>
      </c>
      <c r="D25" s="22" t="s">
        <v>405</v>
      </c>
      <c r="E25" s="22" t="s">
        <v>406</v>
      </c>
      <c r="F25" s="24">
        <v>157886</v>
      </c>
      <c r="G25" s="24">
        <v>3014.36</v>
      </c>
      <c r="H25" s="24">
        <v>2.4</v>
      </c>
    </row>
    <row r="26" spans="2:8">
      <c r="B26" s="22" t="s">
        <v>1092</v>
      </c>
      <c r="C26" s="229" t="s">
        <v>378</v>
      </c>
      <c r="D26" s="22" t="s">
        <v>379</v>
      </c>
      <c r="E26" s="22" t="s">
        <v>394</v>
      </c>
      <c r="F26" s="24">
        <v>203300</v>
      </c>
      <c r="G26" s="24">
        <v>1571.61</v>
      </c>
      <c r="H26" s="24">
        <v>1.25</v>
      </c>
    </row>
    <row r="27" spans="2:8">
      <c r="B27" s="22" t="s">
        <v>1088</v>
      </c>
      <c r="C27" s="229" t="s">
        <v>378</v>
      </c>
      <c r="D27" s="22" t="s">
        <v>383</v>
      </c>
      <c r="E27" s="22" t="s">
        <v>516</v>
      </c>
      <c r="F27" s="24">
        <v>133500</v>
      </c>
      <c r="G27" s="24">
        <v>1467.7</v>
      </c>
      <c r="H27" s="24">
        <v>1.17</v>
      </c>
    </row>
    <row r="28" spans="2:8">
      <c r="B28" s="22" t="s">
        <v>1101</v>
      </c>
      <c r="C28" s="229" t="s">
        <v>378</v>
      </c>
      <c r="D28" s="22" t="s">
        <v>503</v>
      </c>
      <c r="E28" s="22" t="s">
        <v>606</v>
      </c>
      <c r="F28" s="24">
        <v>575000</v>
      </c>
      <c r="G28" s="24">
        <v>1414.79</v>
      </c>
      <c r="H28" s="24">
        <v>1.1299999999999999</v>
      </c>
    </row>
    <row r="29" spans="2:8">
      <c r="B29" s="22" t="s">
        <v>1164</v>
      </c>
      <c r="C29" s="229" t="s">
        <v>378</v>
      </c>
      <c r="D29" s="22" t="s">
        <v>503</v>
      </c>
      <c r="E29" s="22" t="s">
        <v>515</v>
      </c>
      <c r="F29" s="24">
        <v>643666</v>
      </c>
      <c r="G29" s="24">
        <v>1386.46</v>
      </c>
      <c r="H29" s="24">
        <v>1.1000000000000001</v>
      </c>
    </row>
    <row r="30" spans="2:8">
      <c r="B30" s="22" t="s">
        <v>674</v>
      </c>
      <c r="C30" s="229" t="s">
        <v>378</v>
      </c>
      <c r="D30" s="22" t="s">
        <v>379</v>
      </c>
      <c r="E30" s="22" t="s">
        <v>675</v>
      </c>
      <c r="F30" s="24">
        <v>1270000</v>
      </c>
      <c r="G30" s="24">
        <v>1365.89</v>
      </c>
      <c r="H30" s="24">
        <v>1.0900000000000001</v>
      </c>
    </row>
    <row r="31" spans="2:8">
      <c r="B31" s="22" t="s">
        <v>1096</v>
      </c>
      <c r="C31" s="229" t="s">
        <v>378</v>
      </c>
      <c r="D31" s="22" t="s">
        <v>473</v>
      </c>
      <c r="E31" s="22" t="s">
        <v>533</v>
      </c>
      <c r="F31" s="24">
        <v>29297</v>
      </c>
      <c r="G31" s="24">
        <v>1305.8699999999999</v>
      </c>
      <c r="H31" s="24">
        <v>1.04</v>
      </c>
    </row>
    <row r="32" spans="2:8">
      <c r="B32" s="22" t="s">
        <v>1112</v>
      </c>
      <c r="C32" s="229" t="s">
        <v>378</v>
      </c>
      <c r="D32" s="22" t="s">
        <v>417</v>
      </c>
      <c r="E32" s="22" t="s">
        <v>418</v>
      </c>
      <c r="F32" s="24">
        <v>155000</v>
      </c>
      <c r="G32" s="24">
        <v>1293.48</v>
      </c>
      <c r="H32" s="24">
        <v>1.03</v>
      </c>
    </row>
    <row r="33" spans="2:8">
      <c r="B33" s="22" t="s">
        <v>1098</v>
      </c>
      <c r="C33" s="229" t="s">
        <v>378</v>
      </c>
      <c r="D33" s="22" t="s">
        <v>383</v>
      </c>
      <c r="E33" s="22" t="s">
        <v>655</v>
      </c>
      <c r="F33" s="24">
        <v>86000</v>
      </c>
      <c r="G33" s="24">
        <v>1271.94</v>
      </c>
      <c r="H33" s="24">
        <v>1.01</v>
      </c>
    </row>
    <row r="34" spans="2:8">
      <c r="B34" s="22" t="s">
        <v>1417</v>
      </c>
      <c r="C34" s="229" t="s">
        <v>378</v>
      </c>
      <c r="D34" s="22" t="s">
        <v>530</v>
      </c>
      <c r="E34" s="22" t="s">
        <v>676</v>
      </c>
      <c r="F34" s="24">
        <v>246000</v>
      </c>
      <c r="G34" s="24">
        <v>1229.6300000000001</v>
      </c>
      <c r="H34" s="24">
        <v>0.98</v>
      </c>
    </row>
    <row r="35" spans="2:8">
      <c r="B35" s="22" t="s">
        <v>1418</v>
      </c>
      <c r="C35" s="229" t="s">
        <v>378</v>
      </c>
      <c r="D35" s="22" t="s">
        <v>535</v>
      </c>
      <c r="E35" s="22" t="s">
        <v>652</v>
      </c>
      <c r="F35" s="24">
        <v>14000</v>
      </c>
      <c r="G35" s="24">
        <v>1203.6199999999999</v>
      </c>
      <c r="H35" s="24">
        <v>0.96</v>
      </c>
    </row>
    <row r="36" spans="2:8">
      <c r="B36" s="22" t="s">
        <v>1142</v>
      </c>
      <c r="C36" s="229" t="s">
        <v>378</v>
      </c>
      <c r="D36" s="22" t="s">
        <v>419</v>
      </c>
      <c r="E36" s="22" t="s">
        <v>427</v>
      </c>
      <c r="F36" s="24">
        <v>50900</v>
      </c>
      <c r="G36" s="24">
        <v>1163.45</v>
      </c>
      <c r="H36" s="24">
        <v>0.93</v>
      </c>
    </row>
    <row r="37" spans="2:8">
      <c r="B37" s="22" t="s">
        <v>1419</v>
      </c>
      <c r="C37" s="229" t="s">
        <v>378</v>
      </c>
      <c r="D37" s="22" t="s">
        <v>403</v>
      </c>
      <c r="E37" s="22" t="s">
        <v>404</v>
      </c>
      <c r="F37" s="24">
        <v>55000</v>
      </c>
      <c r="G37" s="24">
        <v>1144.83</v>
      </c>
      <c r="H37" s="24">
        <v>0.91</v>
      </c>
    </row>
    <row r="38" spans="2:8">
      <c r="B38" s="22" t="s">
        <v>1367</v>
      </c>
      <c r="C38" s="229" t="s">
        <v>378</v>
      </c>
      <c r="D38" s="22" t="s">
        <v>417</v>
      </c>
      <c r="E38" s="22" t="s">
        <v>663</v>
      </c>
      <c r="F38" s="24">
        <v>109000</v>
      </c>
      <c r="G38" s="24">
        <v>1030.05</v>
      </c>
      <c r="H38" s="24">
        <v>0.82</v>
      </c>
    </row>
    <row r="39" spans="2:8">
      <c r="B39" s="22" t="s">
        <v>1162</v>
      </c>
      <c r="C39" s="229" t="s">
        <v>378</v>
      </c>
      <c r="D39" s="22" t="s">
        <v>530</v>
      </c>
      <c r="E39" s="22" t="s">
        <v>677</v>
      </c>
      <c r="F39" s="24">
        <v>257000</v>
      </c>
      <c r="G39" s="24">
        <v>1004.61</v>
      </c>
      <c r="H39" s="24">
        <v>0.8</v>
      </c>
    </row>
    <row r="40" spans="2:8">
      <c r="B40" s="22" t="s">
        <v>1090</v>
      </c>
      <c r="C40" s="229" t="s">
        <v>378</v>
      </c>
      <c r="D40" s="22" t="s">
        <v>396</v>
      </c>
      <c r="E40" s="22" t="s">
        <v>397</v>
      </c>
      <c r="F40" s="24">
        <v>445000</v>
      </c>
      <c r="G40" s="24">
        <v>979.89</v>
      </c>
      <c r="H40" s="24">
        <v>0.78</v>
      </c>
    </row>
    <row r="41" spans="2:8">
      <c r="B41" s="22" t="s">
        <v>1199</v>
      </c>
      <c r="C41" s="229" t="s">
        <v>378</v>
      </c>
      <c r="D41" s="22" t="s">
        <v>535</v>
      </c>
      <c r="E41" s="22" t="s">
        <v>626</v>
      </c>
      <c r="F41" s="24">
        <v>110000</v>
      </c>
      <c r="G41" s="24">
        <v>974.38</v>
      </c>
      <c r="H41" s="24">
        <v>0.78</v>
      </c>
    </row>
    <row r="42" spans="2:8">
      <c r="B42" s="22" t="s">
        <v>1371</v>
      </c>
      <c r="C42" s="229" t="s">
        <v>378</v>
      </c>
      <c r="D42" s="22" t="s">
        <v>403</v>
      </c>
      <c r="E42" s="22" t="s">
        <v>678</v>
      </c>
      <c r="F42" s="24">
        <v>42000</v>
      </c>
      <c r="G42" s="24">
        <v>966.44</v>
      </c>
      <c r="H42" s="24">
        <v>0.77</v>
      </c>
    </row>
    <row r="43" spans="2:8">
      <c r="B43" s="22" t="s">
        <v>1375</v>
      </c>
      <c r="C43" s="229" t="s">
        <v>378</v>
      </c>
      <c r="D43" s="22" t="s">
        <v>503</v>
      </c>
      <c r="E43" s="22" t="s">
        <v>679</v>
      </c>
      <c r="F43" s="24">
        <v>193000</v>
      </c>
      <c r="G43" s="24">
        <v>955.64</v>
      </c>
      <c r="H43" s="24">
        <v>0.76</v>
      </c>
    </row>
    <row r="44" spans="2:8">
      <c r="B44" s="22" t="s">
        <v>1370</v>
      </c>
      <c r="C44" s="229" t="s">
        <v>378</v>
      </c>
      <c r="D44" s="22" t="s">
        <v>398</v>
      </c>
      <c r="E44" s="22" t="s">
        <v>680</v>
      </c>
      <c r="F44" s="24">
        <v>98250</v>
      </c>
      <c r="G44" s="24">
        <v>925.52</v>
      </c>
      <c r="H44" s="24">
        <v>0.74</v>
      </c>
    </row>
    <row r="45" spans="2:8">
      <c r="B45" s="22" t="s">
        <v>1373</v>
      </c>
      <c r="C45" s="229" t="s">
        <v>378</v>
      </c>
      <c r="D45" s="22" t="s">
        <v>503</v>
      </c>
      <c r="E45" s="22" t="s">
        <v>681</v>
      </c>
      <c r="F45" s="24">
        <v>1070000</v>
      </c>
      <c r="G45" s="24">
        <v>906.29</v>
      </c>
      <c r="H45" s="24">
        <v>0.72</v>
      </c>
    </row>
    <row r="46" spans="2:8">
      <c r="B46" s="22" t="s">
        <v>1116</v>
      </c>
      <c r="C46" s="229" t="s">
        <v>378</v>
      </c>
      <c r="D46" s="22" t="s">
        <v>417</v>
      </c>
      <c r="E46" s="22" t="s">
        <v>424</v>
      </c>
      <c r="F46" s="24">
        <v>21050</v>
      </c>
      <c r="G46" s="24">
        <v>905.74</v>
      </c>
      <c r="H46" s="24">
        <v>0.72</v>
      </c>
    </row>
    <row r="47" spans="2:8">
      <c r="B47" s="22" t="s">
        <v>1369</v>
      </c>
      <c r="C47" s="229" t="s">
        <v>378</v>
      </c>
      <c r="D47" s="22" t="s">
        <v>503</v>
      </c>
      <c r="E47" s="22" t="s">
        <v>656</v>
      </c>
      <c r="F47" s="24">
        <v>635000</v>
      </c>
      <c r="G47" s="24">
        <v>902.02</v>
      </c>
      <c r="H47" s="24">
        <v>0.72</v>
      </c>
    </row>
    <row r="48" spans="2:8">
      <c r="B48" s="22" t="s">
        <v>1124</v>
      </c>
      <c r="C48" s="229" t="s">
        <v>378</v>
      </c>
      <c r="D48" s="22" t="s">
        <v>396</v>
      </c>
      <c r="E48" s="22" t="s">
        <v>433</v>
      </c>
      <c r="F48" s="24">
        <v>178500</v>
      </c>
      <c r="G48" s="24">
        <v>861.35</v>
      </c>
      <c r="H48" s="24">
        <v>0.69</v>
      </c>
    </row>
    <row r="49" spans="2:8">
      <c r="B49" s="22" t="s">
        <v>1134</v>
      </c>
      <c r="C49" s="229" t="s">
        <v>378</v>
      </c>
      <c r="D49" s="22" t="s">
        <v>591</v>
      </c>
      <c r="E49" s="22" t="s">
        <v>597</v>
      </c>
      <c r="F49" s="24">
        <v>785000</v>
      </c>
      <c r="G49" s="24">
        <v>854.47</v>
      </c>
      <c r="H49" s="24">
        <v>0.68</v>
      </c>
    </row>
    <row r="50" spans="2:8">
      <c r="B50" s="22" t="s">
        <v>1420</v>
      </c>
      <c r="C50" s="229" t="s">
        <v>378</v>
      </c>
      <c r="D50" s="22" t="s">
        <v>602</v>
      </c>
      <c r="E50" s="22" t="s">
        <v>609</v>
      </c>
      <c r="F50" s="24">
        <v>197372</v>
      </c>
      <c r="G50" s="24">
        <v>853.54</v>
      </c>
      <c r="H50" s="24">
        <v>0.68</v>
      </c>
    </row>
    <row r="51" spans="2:8">
      <c r="B51" s="22" t="s">
        <v>1421</v>
      </c>
      <c r="C51" s="229" t="s">
        <v>378</v>
      </c>
      <c r="D51" s="22" t="s">
        <v>398</v>
      </c>
      <c r="E51" s="22" t="s">
        <v>682</v>
      </c>
      <c r="F51" s="24">
        <v>111600</v>
      </c>
      <c r="G51" s="24">
        <v>820.26</v>
      </c>
      <c r="H51" s="24">
        <v>0.65</v>
      </c>
    </row>
    <row r="52" spans="2:8">
      <c r="B52" s="22" t="s">
        <v>1200</v>
      </c>
      <c r="C52" s="229" t="s">
        <v>378</v>
      </c>
      <c r="D52" s="22" t="s">
        <v>429</v>
      </c>
      <c r="E52" s="22" t="s">
        <v>532</v>
      </c>
      <c r="F52" s="24">
        <v>141000</v>
      </c>
      <c r="G52" s="24">
        <v>790.23</v>
      </c>
      <c r="H52" s="24">
        <v>0.63</v>
      </c>
    </row>
    <row r="53" spans="2:8">
      <c r="B53" s="22" t="s">
        <v>1368</v>
      </c>
      <c r="C53" s="229" t="s">
        <v>378</v>
      </c>
      <c r="D53" s="22" t="s">
        <v>591</v>
      </c>
      <c r="E53" s="22" t="s">
        <v>592</v>
      </c>
      <c r="F53" s="24">
        <v>160000</v>
      </c>
      <c r="G53" s="24">
        <v>782.48</v>
      </c>
      <c r="H53" s="24">
        <v>0.62</v>
      </c>
    </row>
    <row r="54" spans="2:8">
      <c r="B54" s="22" t="s">
        <v>1374</v>
      </c>
      <c r="C54" s="229" t="s">
        <v>378</v>
      </c>
      <c r="D54" s="22" t="s">
        <v>388</v>
      </c>
      <c r="E54" s="22" t="s">
        <v>630</v>
      </c>
      <c r="F54" s="24">
        <v>183000</v>
      </c>
      <c r="G54" s="24">
        <v>776.74</v>
      </c>
      <c r="H54" s="24">
        <v>0.62</v>
      </c>
    </row>
    <row r="55" spans="2:8">
      <c r="B55" s="22" t="s">
        <v>1150</v>
      </c>
      <c r="C55" s="229" t="s">
        <v>378</v>
      </c>
      <c r="D55" s="22" t="s">
        <v>429</v>
      </c>
      <c r="E55" s="22" t="s">
        <v>430</v>
      </c>
      <c r="F55" s="24">
        <v>55000</v>
      </c>
      <c r="G55" s="24">
        <v>753.01</v>
      </c>
      <c r="H55" s="24">
        <v>0.6</v>
      </c>
    </row>
    <row r="56" spans="2:8">
      <c r="B56" s="22" t="s">
        <v>1148</v>
      </c>
      <c r="C56" s="229" t="s">
        <v>378</v>
      </c>
      <c r="D56" s="22" t="s">
        <v>411</v>
      </c>
      <c r="E56" s="22" t="s">
        <v>683</v>
      </c>
      <c r="F56" s="24">
        <v>30500</v>
      </c>
      <c r="G56" s="24">
        <v>672.59</v>
      </c>
      <c r="H56" s="24">
        <v>0.54</v>
      </c>
    </row>
    <row r="57" spans="2:8">
      <c r="B57" s="22" t="s">
        <v>1197</v>
      </c>
      <c r="C57" s="229" t="s">
        <v>378</v>
      </c>
      <c r="D57" s="22" t="s">
        <v>379</v>
      </c>
      <c r="E57" s="22" t="s">
        <v>647</v>
      </c>
      <c r="F57" s="24">
        <v>446583</v>
      </c>
      <c r="G57" s="24">
        <v>662.28</v>
      </c>
      <c r="H57" s="24">
        <v>0.53</v>
      </c>
    </row>
    <row r="58" spans="2:8">
      <c r="B58" s="22" t="s">
        <v>449</v>
      </c>
      <c r="C58" s="229" t="s">
        <v>378</v>
      </c>
      <c r="D58" s="22" t="s">
        <v>403</v>
      </c>
      <c r="E58" s="22" t="s">
        <v>450</v>
      </c>
      <c r="F58" s="24">
        <v>132462</v>
      </c>
      <c r="G58" s="24">
        <v>661.05</v>
      </c>
      <c r="H58" s="24">
        <v>0.53</v>
      </c>
    </row>
    <row r="59" spans="2:8">
      <c r="B59" s="22" t="s">
        <v>1129</v>
      </c>
      <c r="C59" s="229" t="s">
        <v>378</v>
      </c>
      <c r="D59" s="22" t="s">
        <v>438</v>
      </c>
      <c r="E59" s="22" t="s">
        <v>607</v>
      </c>
      <c r="F59" s="24">
        <v>26200</v>
      </c>
      <c r="G59" s="24">
        <v>637.58000000000004</v>
      </c>
      <c r="H59" s="24">
        <v>0.51</v>
      </c>
    </row>
    <row r="60" spans="2:8">
      <c r="B60" s="22" t="s">
        <v>1422</v>
      </c>
      <c r="C60" s="229" t="s">
        <v>378</v>
      </c>
      <c r="D60" s="22" t="s">
        <v>383</v>
      </c>
      <c r="E60" s="22" t="s">
        <v>684</v>
      </c>
      <c r="F60" s="24">
        <v>23156</v>
      </c>
      <c r="G60" s="24">
        <v>625.16999999999996</v>
      </c>
      <c r="H60" s="24">
        <v>0.5</v>
      </c>
    </row>
    <row r="61" spans="2:8">
      <c r="B61" s="22" t="s">
        <v>1423</v>
      </c>
      <c r="C61" s="229" t="s">
        <v>378</v>
      </c>
      <c r="D61" s="22" t="s">
        <v>415</v>
      </c>
      <c r="E61" s="22" t="s">
        <v>600</v>
      </c>
      <c r="F61" s="24">
        <v>14933</v>
      </c>
      <c r="G61" s="24">
        <v>587.51</v>
      </c>
      <c r="H61" s="24">
        <v>0.47</v>
      </c>
    </row>
    <row r="62" spans="2:8">
      <c r="B62" s="22" t="s">
        <v>1167</v>
      </c>
      <c r="C62" s="229" t="s">
        <v>378</v>
      </c>
      <c r="D62" s="22" t="s">
        <v>604</v>
      </c>
      <c r="E62" s="22" t="s">
        <v>685</v>
      </c>
      <c r="F62" s="24">
        <v>420000</v>
      </c>
      <c r="G62" s="24">
        <v>583.59</v>
      </c>
      <c r="H62" s="24">
        <v>0.46</v>
      </c>
    </row>
    <row r="63" spans="2:8">
      <c r="B63" s="22" t="s">
        <v>1219</v>
      </c>
      <c r="C63" s="229" t="s">
        <v>378</v>
      </c>
      <c r="D63" s="22" t="s">
        <v>398</v>
      </c>
      <c r="E63" s="22" t="s">
        <v>517</v>
      </c>
      <c r="F63" s="24">
        <v>23000</v>
      </c>
      <c r="G63" s="24">
        <v>580.5</v>
      </c>
      <c r="H63" s="24">
        <v>0.46</v>
      </c>
    </row>
    <row r="64" spans="2:8">
      <c r="B64" s="22" t="s">
        <v>1192</v>
      </c>
      <c r="C64" s="229" t="s">
        <v>378</v>
      </c>
      <c r="D64" s="22" t="s">
        <v>589</v>
      </c>
      <c r="E64" s="22" t="s">
        <v>661</v>
      </c>
      <c r="F64" s="24">
        <v>90450</v>
      </c>
      <c r="G64" s="24">
        <v>568.89</v>
      </c>
      <c r="H64" s="24">
        <v>0.45</v>
      </c>
    </row>
    <row r="65" spans="2:8">
      <c r="B65" s="22" t="s">
        <v>1378</v>
      </c>
      <c r="C65" s="229" t="s">
        <v>378</v>
      </c>
      <c r="D65" s="22" t="s">
        <v>447</v>
      </c>
      <c r="E65" s="22" t="s">
        <v>482</v>
      </c>
      <c r="F65" s="24">
        <v>186500</v>
      </c>
      <c r="G65" s="24">
        <v>561.09</v>
      </c>
      <c r="H65" s="24">
        <v>0.45</v>
      </c>
    </row>
    <row r="66" spans="2:8">
      <c r="B66" s="22" t="s">
        <v>1091</v>
      </c>
      <c r="C66" s="229" t="s">
        <v>378</v>
      </c>
      <c r="D66" s="22" t="s">
        <v>589</v>
      </c>
      <c r="E66" s="22" t="s">
        <v>590</v>
      </c>
      <c r="F66" s="24">
        <v>51000</v>
      </c>
      <c r="G66" s="24">
        <v>553.63</v>
      </c>
      <c r="H66" s="24">
        <v>0.44</v>
      </c>
    </row>
    <row r="67" spans="2:8">
      <c r="B67" s="22" t="s">
        <v>1193</v>
      </c>
      <c r="C67" s="229" t="s">
        <v>378</v>
      </c>
      <c r="D67" s="22" t="s">
        <v>381</v>
      </c>
      <c r="E67" s="22" t="s">
        <v>611</v>
      </c>
      <c r="F67" s="24">
        <v>138000</v>
      </c>
      <c r="G67" s="24">
        <v>547.92999999999995</v>
      </c>
      <c r="H67" s="24">
        <v>0.44</v>
      </c>
    </row>
    <row r="68" spans="2:8">
      <c r="B68" s="22" t="s">
        <v>1094</v>
      </c>
      <c r="C68" s="229" t="s">
        <v>378</v>
      </c>
      <c r="D68" s="22" t="s">
        <v>434</v>
      </c>
      <c r="E68" s="22" t="s">
        <v>662</v>
      </c>
      <c r="F68" s="24">
        <v>71500</v>
      </c>
      <c r="G68" s="24">
        <v>512.15</v>
      </c>
      <c r="H68" s="24">
        <v>0.41</v>
      </c>
    </row>
    <row r="69" spans="2:8">
      <c r="B69" s="22" t="s">
        <v>1377</v>
      </c>
      <c r="C69" s="229" t="s">
        <v>378</v>
      </c>
      <c r="D69" s="22" t="s">
        <v>396</v>
      </c>
      <c r="E69" s="22" t="s">
        <v>484</v>
      </c>
      <c r="F69" s="24">
        <v>26200</v>
      </c>
      <c r="G69" s="24">
        <v>505.87</v>
      </c>
      <c r="H69" s="24">
        <v>0.4</v>
      </c>
    </row>
    <row r="70" spans="2:8">
      <c r="B70" s="22" t="s">
        <v>1424</v>
      </c>
      <c r="C70" s="229" t="s">
        <v>378</v>
      </c>
      <c r="D70" s="22" t="s">
        <v>396</v>
      </c>
      <c r="E70" s="22" t="s">
        <v>441</v>
      </c>
      <c r="F70" s="24">
        <v>1940</v>
      </c>
      <c r="G70" s="24">
        <v>484.8</v>
      </c>
      <c r="H70" s="24">
        <v>0.39</v>
      </c>
    </row>
    <row r="71" spans="2:8">
      <c r="B71" s="22" t="s">
        <v>1425</v>
      </c>
      <c r="C71" s="229" t="s">
        <v>378</v>
      </c>
      <c r="D71" s="22" t="s">
        <v>383</v>
      </c>
      <c r="E71" s="22" t="s">
        <v>395</v>
      </c>
      <c r="F71" s="24">
        <v>78400</v>
      </c>
      <c r="G71" s="24">
        <v>448.92</v>
      </c>
      <c r="H71" s="24">
        <v>0.36</v>
      </c>
    </row>
    <row r="72" spans="2:8">
      <c r="B72" s="22" t="s">
        <v>1426</v>
      </c>
      <c r="C72" s="229" t="s">
        <v>378</v>
      </c>
      <c r="D72" s="22" t="s">
        <v>490</v>
      </c>
      <c r="E72" s="22" t="s">
        <v>491</v>
      </c>
      <c r="F72" s="24">
        <v>65000</v>
      </c>
      <c r="G72" s="24">
        <v>404.89</v>
      </c>
      <c r="H72" s="24">
        <v>0.32</v>
      </c>
    </row>
    <row r="73" spans="2:8">
      <c r="B73" s="22" t="s">
        <v>1095</v>
      </c>
      <c r="C73" s="229" t="s">
        <v>378</v>
      </c>
      <c r="D73" s="22" t="s">
        <v>396</v>
      </c>
      <c r="E73" s="22" t="s">
        <v>402</v>
      </c>
      <c r="F73" s="24">
        <v>16800</v>
      </c>
      <c r="G73" s="24">
        <v>381.99</v>
      </c>
      <c r="H73" s="24">
        <v>0.3</v>
      </c>
    </row>
    <row r="74" spans="2:8">
      <c r="B74" s="22" t="s">
        <v>1120</v>
      </c>
      <c r="C74" s="229" t="s">
        <v>378</v>
      </c>
      <c r="D74" s="22" t="s">
        <v>419</v>
      </c>
      <c r="E74" s="22" t="s">
        <v>598</v>
      </c>
      <c r="F74" s="24">
        <v>22000</v>
      </c>
      <c r="G74" s="24">
        <v>380.05</v>
      </c>
      <c r="H74" s="24">
        <v>0.3</v>
      </c>
    </row>
    <row r="75" spans="2:8">
      <c r="B75" s="22" t="s">
        <v>1427</v>
      </c>
      <c r="C75" s="229" t="s">
        <v>378</v>
      </c>
      <c r="D75" s="22" t="s">
        <v>390</v>
      </c>
      <c r="E75" s="22" t="s">
        <v>686</v>
      </c>
      <c r="F75" s="24">
        <v>80236</v>
      </c>
      <c r="G75" s="24">
        <v>349.55</v>
      </c>
      <c r="H75" s="24">
        <v>0.28000000000000003</v>
      </c>
    </row>
    <row r="76" spans="2:8">
      <c r="B76" s="22" t="s">
        <v>1161</v>
      </c>
      <c r="C76" s="229" t="s">
        <v>378</v>
      </c>
      <c r="D76" s="22" t="s">
        <v>417</v>
      </c>
      <c r="E76" s="22" t="s">
        <v>687</v>
      </c>
      <c r="F76" s="24">
        <v>24650</v>
      </c>
      <c r="G76" s="24">
        <v>223.85</v>
      </c>
      <c r="H76" s="24">
        <v>0.18</v>
      </c>
    </row>
    <row r="77" spans="2:8">
      <c r="B77" s="22" t="s">
        <v>1383</v>
      </c>
      <c r="C77" s="229" t="s">
        <v>378</v>
      </c>
      <c r="D77" s="22" t="s">
        <v>392</v>
      </c>
      <c r="E77" s="22" t="s">
        <v>688</v>
      </c>
      <c r="F77" s="24">
        <v>36562</v>
      </c>
      <c r="G77" s="24">
        <v>139.58000000000001</v>
      </c>
      <c r="H77" s="24">
        <v>0.11</v>
      </c>
    </row>
    <row r="78" spans="2:8">
      <c r="B78" s="22" t="s">
        <v>1428</v>
      </c>
      <c r="C78" s="229" t="s">
        <v>378</v>
      </c>
      <c r="D78" s="22" t="s">
        <v>383</v>
      </c>
      <c r="E78" s="22" t="s">
        <v>384</v>
      </c>
      <c r="F78" s="24">
        <v>-3600</v>
      </c>
      <c r="G78" s="24">
        <v>-62.65</v>
      </c>
      <c r="H78" s="24">
        <v>-0.05</v>
      </c>
    </row>
    <row r="79" spans="2:8">
      <c r="B79" s="22" t="s">
        <v>1280</v>
      </c>
      <c r="C79" s="229" t="s">
        <v>378</v>
      </c>
      <c r="D79" s="22" t="s">
        <v>417</v>
      </c>
      <c r="E79" s="22" t="s">
        <v>687</v>
      </c>
      <c r="F79" s="24">
        <v>-24650</v>
      </c>
      <c r="G79" s="24">
        <v>-224.29</v>
      </c>
      <c r="H79" s="24">
        <v>-0.18</v>
      </c>
    </row>
    <row r="80" spans="2:8">
      <c r="B80" s="22" t="s">
        <v>1330</v>
      </c>
      <c r="C80" s="229" t="s">
        <v>378</v>
      </c>
      <c r="D80" s="22" t="s">
        <v>379</v>
      </c>
      <c r="E80" s="22" t="s">
        <v>380</v>
      </c>
      <c r="F80" s="24">
        <v>-46750</v>
      </c>
      <c r="G80" s="24">
        <v>-370.45</v>
      </c>
      <c r="H80" s="24">
        <v>-0.28999999999999998</v>
      </c>
    </row>
    <row r="81" spans="2:8">
      <c r="B81" s="22" t="s">
        <v>1346</v>
      </c>
      <c r="C81" s="229" t="s">
        <v>378</v>
      </c>
      <c r="D81" s="22" t="s">
        <v>396</v>
      </c>
      <c r="E81" s="22" t="s">
        <v>402</v>
      </c>
      <c r="F81" s="24">
        <v>-16800</v>
      </c>
      <c r="G81" s="24">
        <v>-383.74</v>
      </c>
      <c r="H81" s="24">
        <v>-0.31</v>
      </c>
    </row>
    <row r="82" spans="2:8">
      <c r="B82" s="22" t="s">
        <v>1429</v>
      </c>
      <c r="C82" s="229" t="s">
        <v>378</v>
      </c>
      <c r="D82" s="22" t="s">
        <v>383</v>
      </c>
      <c r="E82" s="22" t="s">
        <v>395</v>
      </c>
      <c r="F82" s="24">
        <v>-78400</v>
      </c>
      <c r="G82" s="24">
        <v>-449.15</v>
      </c>
      <c r="H82" s="24">
        <v>-0.36</v>
      </c>
    </row>
    <row r="83" spans="2:8">
      <c r="B83" s="22" t="s">
        <v>1430</v>
      </c>
      <c r="C83" s="229" t="s">
        <v>378</v>
      </c>
      <c r="D83" s="22" t="s">
        <v>392</v>
      </c>
      <c r="E83" s="22" t="s">
        <v>393</v>
      </c>
      <c r="F83" s="24">
        <v>-73150</v>
      </c>
      <c r="G83" s="24">
        <v>-534.69000000000005</v>
      </c>
      <c r="H83" s="24">
        <v>-0.43</v>
      </c>
    </row>
    <row r="84" spans="2:8">
      <c r="B84" s="22" t="s">
        <v>1352</v>
      </c>
      <c r="C84" s="229" t="s">
        <v>378</v>
      </c>
      <c r="D84" s="22" t="s">
        <v>381</v>
      </c>
      <c r="E84" s="22" t="s">
        <v>382</v>
      </c>
      <c r="F84" s="24">
        <v>-23500</v>
      </c>
      <c r="G84" s="24">
        <v>-562.16999999999996</v>
      </c>
      <c r="H84" s="24">
        <v>-0.45</v>
      </c>
    </row>
    <row r="85" spans="2:8">
      <c r="B85" s="22" t="s">
        <v>1249</v>
      </c>
      <c r="C85" s="229" t="s">
        <v>378</v>
      </c>
      <c r="D85" s="22" t="s">
        <v>589</v>
      </c>
      <c r="E85" s="22" t="s">
        <v>661</v>
      </c>
      <c r="F85" s="24">
        <v>-90450</v>
      </c>
      <c r="G85" s="24">
        <v>-571.33000000000004</v>
      </c>
      <c r="H85" s="24">
        <v>-0.45</v>
      </c>
    </row>
    <row r="86" spans="2:8">
      <c r="B86" s="22" t="s">
        <v>693</v>
      </c>
      <c r="C86" s="229" t="s">
        <v>378</v>
      </c>
      <c r="D86" s="22" t="s">
        <v>379</v>
      </c>
      <c r="E86" s="22" t="s">
        <v>629</v>
      </c>
      <c r="F86" s="24">
        <v>-132000</v>
      </c>
      <c r="G86" s="24">
        <v>-711.35</v>
      </c>
      <c r="H86" s="24">
        <v>-0.56999999999999995</v>
      </c>
    </row>
    <row r="87" spans="2:8">
      <c r="B87" s="22" t="s">
        <v>1348</v>
      </c>
      <c r="C87" s="229" t="s">
        <v>378</v>
      </c>
      <c r="D87" s="22" t="s">
        <v>383</v>
      </c>
      <c r="E87" s="22" t="s">
        <v>386</v>
      </c>
      <c r="F87" s="24">
        <v>-27000</v>
      </c>
      <c r="G87" s="24">
        <v>-1013.31</v>
      </c>
      <c r="H87" s="24">
        <v>-0.81</v>
      </c>
    </row>
    <row r="88" spans="2:8">
      <c r="B88" s="22" t="s">
        <v>1431</v>
      </c>
      <c r="C88" s="229" t="s">
        <v>378</v>
      </c>
      <c r="D88" s="22" t="s">
        <v>535</v>
      </c>
      <c r="E88" s="22" t="s">
        <v>652</v>
      </c>
      <c r="F88" s="24">
        <v>-14000</v>
      </c>
      <c r="G88" s="24">
        <v>-1204.04</v>
      </c>
      <c r="H88" s="24">
        <v>-0.96</v>
      </c>
    </row>
    <row r="89" spans="2:8">
      <c r="B89" s="22" t="s">
        <v>1340</v>
      </c>
      <c r="C89" s="229" t="s">
        <v>378</v>
      </c>
      <c r="D89" s="22" t="s">
        <v>503</v>
      </c>
      <c r="E89" s="22" t="s">
        <v>606</v>
      </c>
      <c r="F89" s="24">
        <v>-573750</v>
      </c>
      <c r="G89" s="24">
        <v>-1418.6</v>
      </c>
      <c r="H89" s="24">
        <v>-1.1299999999999999</v>
      </c>
    </row>
    <row r="90" spans="2:8">
      <c r="B90" s="22" t="s">
        <v>1354</v>
      </c>
      <c r="C90" s="229" t="s">
        <v>378</v>
      </c>
      <c r="D90" s="22" t="s">
        <v>390</v>
      </c>
      <c r="E90" s="22" t="s">
        <v>391</v>
      </c>
      <c r="F90" s="24">
        <v>-73500</v>
      </c>
      <c r="G90" s="24">
        <v>-1861.53</v>
      </c>
      <c r="H90" s="24">
        <v>-1.48</v>
      </c>
    </row>
    <row r="91" spans="2:8">
      <c r="B91" s="22" t="s">
        <v>1327</v>
      </c>
      <c r="C91" s="229" t="s">
        <v>378</v>
      </c>
      <c r="D91" s="22" t="s">
        <v>419</v>
      </c>
      <c r="E91" s="22" t="s">
        <v>420</v>
      </c>
      <c r="F91" s="24">
        <v>-28400</v>
      </c>
      <c r="G91" s="24">
        <v>-2058.96</v>
      </c>
      <c r="H91" s="24">
        <v>-1.64</v>
      </c>
    </row>
    <row r="92" spans="2:8">
      <c r="B92" s="220" t="s">
        <v>452</v>
      </c>
      <c r="C92" s="18"/>
      <c r="D92" s="220"/>
      <c r="E92" s="220"/>
      <c r="F92" s="27"/>
      <c r="G92" s="27">
        <f>SUM(G16:G77)</f>
        <v>82676.02999999997</v>
      </c>
      <c r="H92" s="27">
        <f>SUM(H16:H77)</f>
        <v>65.829999999999984</v>
      </c>
    </row>
    <row r="93" spans="2:8">
      <c r="B93" s="222" t="s">
        <v>1598</v>
      </c>
      <c r="C93" s="18"/>
      <c r="D93" s="220"/>
      <c r="E93" s="220"/>
      <c r="F93" s="27"/>
      <c r="G93" s="27"/>
      <c r="H93" s="27"/>
    </row>
    <row r="94" spans="2:8">
      <c r="B94" s="222" t="s">
        <v>1599</v>
      </c>
      <c r="C94" s="18"/>
      <c r="D94" s="220"/>
      <c r="E94" s="220"/>
      <c r="F94" s="27"/>
      <c r="G94" s="27"/>
      <c r="H94" s="27"/>
    </row>
    <row r="95" spans="2:8">
      <c r="B95" s="22" t="s">
        <v>669</v>
      </c>
      <c r="C95" s="229" t="s">
        <v>378</v>
      </c>
      <c r="D95" s="231" t="s">
        <v>3064</v>
      </c>
      <c r="E95" s="22" t="s">
        <v>670</v>
      </c>
      <c r="F95" s="206">
        <v>272</v>
      </c>
      <c r="G95" s="24">
        <v>5006.5</v>
      </c>
      <c r="H95" s="24">
        <v>3.9827138644589977</v>
      </c>
    </row>
    <row r="96" spans="2:8">
      <c r="B96" s="22" t="s">
        <v>671</v>
      </c>
      <c r="C96" s="229" t="s">
        <v>378</v>
      </c>
      <c r="D96" s="231" t="s">
        <v>3056</v>
      </c>
      <c r="E96" s="231" t="s">
        <v>673</v>
      </c>
      <c r="F96" s="206">
        <v>100</v>
      </c>
      <c r="G96" s="24">
        <v>1829.28</v>
      </c>
      <c r="H96" s="24">
        <v>1.4552079932043454</v>
      </c>
    </row>
    <row r="97" spans="2:8">
      <c r="B97" s="222" t="s">
        <v>1600</v>
      </c>
      <c r="C97" s="18"/>
      <c r="D97" s="220"/>
      <c r="E97" s="220"/>
      <c r="F97" s="27"/>
      <c r="G97" s="27"/>
      <c r="H97" s="27"/>
    </row>
    <row r="98" spans="2:8">
      <c r="B98" s="22" t="s">
        <v>3055</v>
      </c>
      <c r="C98" s="229" t="s">
        <v>378</v>
      </c>
      <c r="D98" s="231" t="s">
        <v>3064</v>
      </c>
      <c r="E98" s="22" t="s">
        <v>670</v>
      </c>
      <c r="F98" s="206">
        <v>-272</v>
      </c>
      <c r="G98" s="24">
        <v>-5006.5</v>
      </c>
      <c r="H98" s="24">
        <v>-3.9827138644589977</v>
      </c>
    </row>
    <row r="99" spans="2:8">
      <c r="B99" s="22" t="s">
        <v>3055</v>
      </c>
      <c r="C99" s="229" t="s">
        <v>378</v>
      </c>
      <c r="D99" s="231" t="s">
        <v>3064</v>
      </c>
      <c r="E99" s="22" t="s">
        <v>670</v>
      </c>
      <c r="F99" s="206">
        <v>-25</v>
      </c>
      <c r="G99" s="24">
        <v>-460.15625</v>
      </c>
      <c r="H99" s="24">
        <v>-0.36605825960101079</v>
      </c>
    </row>
    <row r="100" spans="2:8">
      <c r="B100" s="22" t="s">
        <v>3041</v>
      </c>
      <c r="C100" s="229" t="s">
        <v>378</v>
      </c>
      <c r="D100" s="231" t="s">
        <v>3064</v>
      </c>
      <c r="E100" s="22" t="s">
        <v>670</v>
      </c>
      <c r="F100" s="206">
        <v>25</v>
      </c>
      <c r="G100" s="24">
        <v>461.875</v>
      </c>
      <c r="H100" s="24">
        <v>0.36742554002736433</v>
      </c>
    </row>
    <row r="101" spans="2:8">
      <c r="B101" s="22" t="s">
        <v>3042</v>
      </c>
      <c r="C101" s="229" t="s">
        <v>378</v>
      </c>
      <c r="D101" s="231" t="s">
        <v>3057</v>
      </c>
      <c r="E101" s="231" t="s">
        <v>3058</v>
      </c>
      <c r="F101" s="206">
        <v>-85</v>
      </c>
      <c r="G101" s="24">
        <v>-557.68499999999995</v>
      </c>
      <c r="H101" s="24">
        <v>-0.44364322011401491</v>
      </c>
    </row>
    <row r="102" spans="2:8">
      <c r="B102" s="22" t="s">
        <v>3043</v>
      </c>
      <c r="C102" s="229" t="s">
        <v>378</v>
      </c>
      <c r="D102" s="231" t="s">
        <v>3057</v>
      </c>
      <c r="E102" s="231" t="s">
        <v>3058</v>
      </c>
      <c r="F102" s="206">
        <v>85</v>
      </c>
      <c r="G102" s="24">
        <v>550.79999999999995</v>
      </c>
      <c r="H102" s="24">
        <v>0.43816614332248388</v>
      </c>
    </row>
    <row r="103" spans="2:8">
      <c r="B103" s="22" t="s">
        <v>3044</v>
      </c>
      <c r="C103" s="229" t="s">
        <v>378</v>
      </c>
      <c r="D103" s="231" t="s">
        <v>3059</v>
      </c>
      <c r="E103" s="231" t="s">
        <v>3060</v>
      </c>
      <c r="F103" s="206">
        <v>49</v>
      </c>
      <c r="G103" s="24">
        <v>2333.9679999999998</v>
      </c>
      <c r="H103" s="24">
        <v>1.856691643424276</v>
      </c>
    </row>
    <row r="104" spans="2:8">
      <c r="B104" s="22" t="s">
        <v>3045</v>
      </c>
      <c r="C104" s="229" t="s">
        <v>378</v>
      </c>
      <c r="D104" s="231" t="s">
        <v>3061</v>
      </c>
      <c r="E104" s="22" t="s">
        <v>689</v>
      </c>
      <c r="F104" s="206">
        <v>550</v>
      </c>
      <c r="G104" s="24">
        <v>2631.2</v>
      </c>
      <c r="H104" s="24">
        <v>2.0931422590960778</v>
      </c>
    </row>
    <row r="105" spans="2:8">
      <c r="B105" s="22" t="s">
        <v>3047</v>
      </c>
      <c r="C105" s="229" t="s">
        <v>378</v>
      </c>
      <c r="D105" s="231" t="s">
        <v>3061</v>
      </c>
      <c r="E105" s="22" t="s">
        <v>689</v>
      </c>
      <c r="F105" s="206">
        <v>50</v>
      </c>
      <c r="G105" s="24">
        <v>238.155</v>
      </c>
      <c r="H105" s="24">
        <v>0.18945435341860231</v>
      </c>
    </row>
    <row r="106" spans="2:8">
      <c r="B106" s="22" t="s">
        <v>3047</v>
      </c>
      <c r="C106" s="229" t="s">
        <v>378</v>
      </c>
      <c r="D106" s="231" t="s">
        <v>3061</v>
      </c>
      <c r="E106" s="22" t="s">
        <v>689</v>
      </c>
      <c r="F106" s="206">
        <v>50</v>
      </c>
      <c r="G106" s="24">
        <v>238.155</v>
      </c>
      <c r="H106" s="24">
        <v>0.18945435341860231</v>
      </c>
    </row>
    <row r="107" spans="2:8">
      <c r="B107" s="22" t="s">
        <v>3046</v>
      </c>
      <c r="C107" s="229" t="s">
        <v>378</v>
      </c>
      <c r="D107" s="231" t="s">
        <v>3061</v>
      </c>
      <c r="E107" s="22" t="s">
        <v>689</v>
      </c>
      <c r="F107" s="206">
        <v>-50</v>
      </c>
      <c r="G107" s="24">
        <v>-238.41</v>
      </c>
      <c r="H107" s="24">
        <v>-0.18965720811458497</v>
      </c>
    </row>
    <row r="108" spans="2:8">
      <c r="B108" s="22" t="s">
        <v>3048</v>
      </c>
      <c r="C108" s="229" t="s">
        <v>378</v>
      </c>
      <c r="D108" s="22" t="s">
        <v>3065</v>
      </c>
      <c r="E108" s="22" t="s">
        <v>3066</v>
      </c>
      <c r="F108" s="206">
        <v>7000</v>
      </c>
      <c r="G108" s="24">
        <v>978.11</v>
      </c>
      <c r="H108" s="24">
        <v>0.77809492818655546</v>
      </c>
    </row>
    <row r="109" spans="2:8">
      <c r="B109" s="22" t="s">
        <v>3049</v>
      </c>
      <c r="C109" s="229" t="s">
        <v>378</v>
      </c>
      <c r="D109" s="22" t="s">
        <v>3062</v>
      </c>
      <c r="E109" s="22" t="s">
        <v>3062</v>
      </c>
      <c r="F109" s="206">
        <v>2950</v>
      </c>
      <c r="G109" s="24">
        <v>530.08550000000002</v>
      </c>
      <c r="H109" s="24">
        <v>0.42168758018549479</v>
      </c>
    </row>
    <row r="110" spans="2:8">
      <c r="B110" s="22" t="s">
        <v>3050</v>
      </c>
      <c r="C110" s="229" t="s">
        <v>378</v>
      </c>
      <c r="D110" s="22" t="s">
        <v>3062</v>
      </c>
      <c r="E110" s="22" t="s">
        <v>3062</v>
      </c>
      <c r="F110" s="206">
        <v>1600</v>
      </c>
      <c r="G110" s="24">
        <v>287.488</v>
      </c>
      <c r="H110" s="24">
        <v>0.22869917975943038</v>
      </c>
    </row>
    <row r="111" spans="2:8">
      <c r="B111" s="22" t="s">
        <v>2993</v>
      </c>
      <c r="C111" s="229" t="s">
        <v>378</v>
      </c>
      <c r="D111" s="231" t="s">
        <v>3056</v>
      </c>
      <c r="E111" s="231" t="s">
        <v>673</v>
      </c>
      <c r="F111" s="206">
        <v>-30</v>
      </c>
      <c r="G111" s="24">
        <v>-548.78399999999999</v>
      </c>
      <c r="H111" s="24">
        <v>-0.43656239796130358</v>
      </c>
    </row>
    <row r="112" spans="2:8">
      <c r="B112" s="22" t="s">
        <v>3052</v>
      </c>
      <c r="C112" s="229" t="s">
        <v>378</v>
      </c>
      <c r="D112" s="231" t="s">
        <v>3056</v>
      </c>
      <c r="E112" s="22" t="s">
        <v>691</v>
      </c>
      <c r="F112" s="206">
        <v>578</v>
      </c>
      <c r="G112" s="24">
        <v>354.40647999999999</v>
      </c>
      <c r="H112" s="24">
        <v>0.28193340688107665</v>
      </c>
    </row>
    <row r="113" spans="2:8">
      <c r="B113" s="22" t="s">
        <v>3052</v>
      </c>
      <c r="C113" s="229" t="s">
        <v>378</v>
      </c>
      <c r="D113" s="231" t="s">
        <v>3056</v>
      </c>
      <c r="E113" s="22" t="s">
        <v>691</v>
      </c>
      <c r="F113" s="206">
        <v>459</v>
      </c>
      <c r="G113" s="24">
        <v>281.44044000000002</v>
      </c>
      <c r="H113" s="24">
        <v>0.22388829369967855</v>
      </c>
    </row>
    <row r="114" spans="2:8">
      <c r="B114" s="22" t="s">
        <v>3051</v>
      </c>
      <c r="C114" s="229" t="s">
        <v>378</v>
      </c>
      <c r="D114" s="231" t="s">
        <v>3056</v>
      </c>
      <c r="E114" s="22" t="s">
        <v>691</v>
      </c>
      <c r="F114" s="206">
        <v>-459</v>
      </c>
      <c r="G114" s="24">
        <v>-285.14456999999999</v>
      </c>
      <c r="H114" s="24">
        <v>-0.22683496101352224</v>
      </c>
    </row>
    <row r="115" spans="2:8">
      <c r="B115" s="22" t="s">
        <v>3053</v>
      </c>
      <c r="C115" s="229" t="s">
        <v>378</v>
      </c>
      <c r="D115" s="22" t="s">
        <v>3063</v>
      </c>
      <c r="E115" s="297" t="s">
        <v>690</v>
      </c>
      <c r="F115" s="206">
        <v>364</v>
      </c>
      <c r="G115" s="24">
        <v>1130.8206</v>
      </c>
      <c r="H115" s="24">
        <v>0.89957752558390935</v>
      </c>
    </row>
    <row r="116" spans="2:8">
      <c r="B116" s="22" t="s">
        <v>3053</v>
      </c>
      <c r="C116" s="229" t="s">
        <v>378</v>
      </c>
      <c r="D116" s="22" t="s">
        <v>3063</v>
      </c>
      <c r="E116" s="297" t="s">
        <v>690</v>
      </c>
      <c r="F116" s="206">
        <v>281</v>
      </c>
      <c r="G116" s="24">
        <v>872.96865000000003</v>
      </c>
      <c r="H116" s="24">
        <v>0.69445407881614973</v>
      </c>
    </row>
    <row r="117" spans="2:8">
      <c r="B117" s="22" t="s">
        <v>3054</v>
      </c>
      <c r="C117" s="229" t="s">
        <v>378</v>
      </c>
      <c r="D117" s="22" t="s">
        <v>3063</v>
      </c>
      <c r="E117" s="297" t="s">
        <v>690</v>
      </c>
      <c r="F117" s="206">
        <v>-281</v>
      </c>
      <c r="G117" s="24">
        <v>-883.32349999999997</v>
      </c>
      <c r="H117" s="24">
        <v>-0.70269145116397624</v>
      </c>
    </row>
    <row r="118" spans="2:8">
      <c r="B118" s="222" t="s">
        <v>1601</v>
      </c>
      <c r="C118" s="18"/>
      <c r="D118" s="220"/>
      <c r="E118" s="220"/>
      <c r="F118" s="27"/>
      <c r="G118" s="283">
        <f>+SUMIF(G95:G117,"&gt;0",G95:G117)</f>
        <v>17725.252669999998</v>
      </c>
      <c r="H118" s="283">
        <f>+SUMIF(H95:H117,"&gt;0",H95:H117)</f>
        <v>14.100591143483047</v>
      </c>
    </row>
    <row r="119" spans="2:8">
      <c r="B119" s="223" t="s">
        <v>339</v>
      </c>
      <c r="C119" s="224" t="s">
        <v>340</v>
      </c>
      <c r="D119" s="223" t="s">
        <v>341</v>
      </c>
      <c r="E119" s="223" t="s">
        <v>342</v>
      </c>
      <c r="F119" s="26" t="s">
        <v>343</v>
      </c>
      <c r="G119" s="26" t="s">
        <v>344</v>
      </c>
      <c r="H119" s="26" t="s">
        <v>345</v>
      </c>
    </row>
    <row r="120" spans="2:8">
      <c r="B120" s="220" t="s">
        <v>346</v>
      </c>
      <c r="C120" s="229"/>
    </row>
    <row r="121" spans="2:8">
      <c r="B121" s="220" t="s">
        <v>347</v>
      </c>
      <c r="C121" s="229"/>
    </row>
    <row r="122" spans="2:8">
      <c r="B122" s="220" t="s">
        <v>348</v>
      </c>
      <c r="C122" s="229"/>
    </row>
    <row r="123" spans="2:8">
      <c r="B123" s="22" t="s">
        <v>696</v>
      </c>
      <c r="C123" s="229">
        <v>5.89</v>
      </c>
      <c r="D123" s="22" t="s">
        <v>349</v>
      </c>
      <c r="E123" s="22" t="s">
        <v>697</v>
      </c>
      <c r="F123" s="24">
        <v>2500000</v>
      </c>
      <c r="G123" s="24">
        <v>2475.56</v>
      </c>
      <c r="H123" s="24">
        <v>1.97</v>
      </c>
    </row>
    <row r="124" spans="2:8">
      <c r="B124" s="22" t="s">
        <v>554</v>
      </c>
      <c r="C124" s="229">
        <v>5.98</v>
      </c>
      <c r="D124" s="22" t="s">
        <v>349</v>
      </c>
      <c r="E124" s="22" t="s">
        <v>555</v>
      </c>
      <c r="F124" s="24">
        <v>1800000</v>
      </c>
      <c r="G124" s="24">
        <v>1884.78</v>
      </c>
      <c r="H124" s="24">
        <v>1.5</v>
      </c>
    </row>
    <row r="125" spans="2:8">
      <c r="B125" s="22" t="s">
        <v>698</v>
      </c>
      <c r="C125" s="229">
        <v>5.01</v>
      </c>
      <c r="D125" s="22" t="s">
        <v>349</v>
      </c>
      <c r="E125" s="22" t="s">
        <v>699</v>
      </c>
      <c r="F125" s="24">
        <v>1500000</v>
      </c>
      <c r="G125" s="24">
        <v>1564.95</v>
      </c>
      <c r="H125" s="24">
        <v>1.24</v>
      </c>
    </row>
    <row r="126" spans="2:8">
      <c r="B126" s="22" t="s">
        <v>700</v>
      </c>
      <c r="C126" s="229">
        <v>6.59</v>
      </c>
      <c r="D126" s="22" t="s">
        <v>349</v>
      </c>
      <c r="E126" s="22" t="s">
        <v>701</v>
      </c>
      <c r="F126" s="24">
        <v>79500</v>
      </c>
      <c r="G126" s="24">
        <v>75.290000000000006</v>
      </c>
      <c r="H126" s="24">
        <v>0.06</v>
      </c>
    </row>
    <row r="127" spans="2:8">
      <c r="B127" s="220" t="s">
        <v>352</v>
      </c>
      <c r="C127" s="221"/>
      <c r="D127" s="220"/>
      <c r="E127" s="220"/>
      <c r="F127" s="27"/>
      <c r="G127" s="27">
        <f>SUM(G119:G126)</f>
        <v>6000.58</v>
      </c>
      <c r="H127" s="27">
        <f>SUM(H119:H126)</f>
        <v>4.7699999999999996</v>
      </c>
    </row>
    <row r="128" spans="2:8">
      <c r="B128" s="220" t="s">
        <v>353</v>
      </c>
      <c r="C128" s="229"/>
    </row>
    <row r="129" spans="2:9">
      <c r="B129" s="22" t="s">
        <v>1432</v>
      </c>
      <c r="C129" s="229">
        <v>6.32</v>
      </c>
      <c r="D129" s="22" t="s">
        <v>354</v>
      </c>
      <c r="E129" s="22" t="s">
        <v>702</v>
      </c>
      <c r="F129" s="24">
        <v>250</v>
      </c>
      <c r="G129" s="24">
        <v>2495.9899999999998</v>
      </c>
      <c r="H129" s="24">
        <v>1.99</v>
      </c>
    </row>
    <row r="130" spans="2:9">
      <c r="B130" s="22" t="s">
        <v>703</v>
      </c>
      <c r="C130" s="229">
        <v>5.09</v>
      </c>
      <c r="D130" s="22" t="s">
        <v>355</v>
      </c>
      <c r="E130" s="22" t="s">
        <v>704</v>
      </c>
      <c r="F130" s="24">
        <v>250</v>
      </c>
      <c r="G130" s="24">
        <v>2492.5500000000002</v>
      </c>
      <c r="H130" s="24">
        <v>1.98</v>
      </c>
    </row>
    <row r="131" spans="2:9">
      <c r="B131" s="22" t="s">
        <v>705</v>
      </c>
      <c r="C131" s="229">
        <v>4.82</v>
      </c>
      <c r="D131" s="22" t="s">
        <v>354</v>
      </c>
      <c r="E131" s="22" t="s">
        <v>706</v>
      </c>
      <c r="F131" s="24">
        <v>50</v>
      </c>
      <c r="G131" s="24">
        <v>517.5</v>
      </c>
      <c r="H131" s="24">
        <v>0.41</v>
      </c>
    </row>
    <row r="132" spans="2:9">
      <c r="B132" s="22" t="s">
        <v>1433</v>
      </c>
      <c r="C132" s="229">
        <v>6.99</v>
      </c>
      <c r="D132" s="22" t="s">
        <v>354</v>
      </c>
      <c r="E132" s="22" t="s">
        <v>565</v>
      </c>
      <c r="F132" s="24">
        <v>50</v>
      </c>
      <c r="G132" s="24">
        <v>486.24</v>
      </c>
      <c r="H132" s="24">
        <v>0.39</v>
      </c>
    </row>
    <row r="133" spans="2:9">
      <c r="B133" s="22" t="s">
        <v>707</v>
      </c>
      <c r="C133" s="229">
        <v>5.16</v>
      </c>
      <c r="D133" s="22" t="s">
        <v>354</v>
      </c>
      <c r="E133" s="22" t="s">
        <v>708</v>
      </c>
      <c r="F133" s="24">
        <v>30</v>
      </c>
      <c r="G133" s="24">
        <v>305.12</v>
      </c>
      <c r="H133" s="24">
        <v>0.24</v>
      </c>
    </row>
    <row r="134" spans="2:9">
      <c r="B134" s="220" t="s">
        <v>356</v>
      </c>
      <c r="C134" s="18"/>
      <c r="D134" s="220"/>
      <c r="E134" s="220"/>
      <c r="F134" s="27"/>
      <c r="G134" s="27">
        <f>SUM(G128:G133)</f>
        <v>6297.4</v>
      </c>
      <c r="H134" s="27">
        <f>SUM(H128:H133)</f>
        <v>5.01</v>
      </c>
    </row>
    <row r="135" spans="2:9" s="213" customFormat="1">
      <c r="B135" s="214" t="s">
        <v>1602</v>
      </c>
      <c r="C135" s="225"/>
      <c r="D135" s="214"/>
      <c r="E135" s="214"/>
      <c r="F135" s="25"/>
      <c r="G135" s="25"/>
      <c r="H135" s="25"/>
      <c r="I135" s="226"/>
    </row>
    <row r="136" spans="2:9">
      <c r="B136" s="22" t="s">
        <v>337</v>
      </c>
      <c r="C136" s="23" t="s">
        <v>378</v>
      </c>
      <c r="D136" s="22" t="s">
        <v>694</v>
      </c>
      <c r="E136" s="22" t="s">
        <v>695</v>
      </c>
      <c r="F136" s="24">
        <v>88220.942999999999</v>
      </c>
      <c r="G136" s="24">
        <v>2946.43</v>
      </c>
      <c r="H136" s="24">
        <v>2.34</v>
      </c>
    </row>
    <row r="137" spans="2:9" s="213" customFormat="1">
      <c r="B137" s="214" t="s">
        <v>934</v>
      </c>
      <c r="C137" s="225"/>
      <c r="D137" s="214"/>
      <c r="E137" s="214"/>
      <c r="F137" s="25"/>
      <c r="G137" s="25">
        <f>SUM(G136)</f>
        <v>2946.43</v>
      </c>
      <c r="H137" s="25">
        <f>SUM(H136)</f>
        <v>2.34</v>
      </c>
      <c r="I137" s="226"/>
    </row>
    <row r="138" spans="2:9">
      <c r="B138" s="220" t="s">
        <v>506</v>
      </c>
      <c r="C138" s="18"/>
      <c r="D138" s="220"/>
      <c r="E138" s="220"/>
      <c r="F138" s="27"/>
      <c r="G138" s="27">
        <v>15917.92</v>
      </c>
      <c r="H138" s="27">
        <v>12.66</v>
      </c>
    </row>
    <row r="139" spans="2:9">
      <c r="B139" s="220" t="s">
        <v>363</v>
      </c>
      <c r="C139" s="18"/>
      <c r="D139" s="220"/>
      <c r="E139" s="220"/>
      <c r="F139" s="27"/>
      <c r="G139" s="27">
        <v>131563.63</v>
      </c>
      <c r="H139" s="27">
        <v>104.66</v>
      </c>
    </row>
    <row r="140" spans="2:9">
      <c r="B140" s="220" t="s">
        <v>364</v>
      </c>
      <c r="C140" s="18"/>
      <c r="D140" s="220"/>
      <c r="E140" s="220"/>
      <c r="F140" s="27"/>
      <c r="G140" s="27">
        <v>-5857.8883780100023</v>
      </c>
      <c r="H140" s="27">
        <v>-4.66</v>
      </c>
    </row>
    <row r="141" spans="2:9">
      <c r="B141" s="220" t="s">
        <v>365</v>
      </c>
      <c r="C141" s="18"/>
      <c r="D141" s="220"/>
      <c r="E141" s="220"/>
      <c r="F141" s="27"/>
      <c r="G141" s="27">
        <v>125705.74162199</v>
      </c>
      <c r="H141" s="27">
        <v>100</v>
      </c>
    </row>
    <row r="142" spans="2:9">
      <c r="B142" s="22" t="s">
        <v>366</v>
      </c>
    </row>
    <row r="143" spans="2:9">
      <c r="B143" s="22" t="s">
        <v>367</v>
      </c>
    </row>
    <row r="144" spans="2:9">
      <c r="B144" s="22" t="s">
        <v>368</v>
      </c>
      <c r="C144" s="227">
        <v>44592</v>
      </c>
    </row>
    <row r="145" spans="2:3" ht="25.5">
      <c r="B145" s="228" t="s">
        <v>369</v>
      </c>
      <c r="C145" s="23" t="s">
        <v>370</v>
      </c>
    </row>
    <row r="146" spans="2:3">
      <c r="B146" s="220"/>
    </row>
    <row r="147" spans="2:3">
      <c r="B147" s="220" t="s">
        <v>371</v>
      </c>
    </row>
    <row r="148" spans="2:3">
      <c r="B148" s="220" t="s">
        <v>454</v>
      </c>
    </row>
    <row r="149" spans="2:3">
      <c r="B149" s="220" t="s">
        <v>372</v>
      </c>
    </row>
    <row r="150" spans="2:3">
      <c r="B150" s="220" t="s">
        <v>709</v>
      </c>
      <c r="C150" s="18"/>
    </row>
    <row r="151" spans="2:3">
      <c r="B151" s="220" t="s">
        <v>710</v>
      </c>
      <c r="C151" s="18"/>
    </row>
    <row r="152" spans="2:3">
      <c r="B152" s="220" t="s">
        <v>711</v>
      </c>
      <c r="C152" s="18"/>
    </row>
    <row r="153" spans="2:3">
      <c r="B153" s="220" t="s">
        <v>712</v>
      </c>
      <c r="C153" s="18"/>
    </row>
    <row r="154" spans="2:3">
      <c r="B154" s="220" t="s">
        <v>713</v>
      </c>
      <c r="C154" s="18"/>
    </row>
    <row r="155" spans="2:3">
      <c r="B155" s="220" t="s">
        <v>714</v>
      </c>
      <c r="C155" s="18"/>
    </row>
    <row r="156" spans="2:3">
      <c r="B156" s="220" t="s">
        <v>715</v>
      </c>
      <c r="C156" s="18"/>
    </row>
    <row r="157" spans="2:3">
      <c r="B157" s="220" t="s">
        <v>716</v>
      </c>
      <c r="C157" s="18"/>
    </row>
    <row r="158" spans="2:3">
      <c r="B158" s="220" t="s">
        <v>1655</v>
      </c>
      <c r="C158" s="221"/>
    </row>
    <row r="159" spans="2:3">
      <c r="B159" s="220" t="s">
        <v>373</v>
      </c>
      <c r="C159" s="229"/>
    </row>
    <row r="160" spans="2:3">
      <c r="B160" s="220" t="s">
        <v>1651</v>
      </c>
      <c r="C160" s="229"/>
    </row>
    <row r="161" spans="1:9">
      <c r="B161" s="220" t="s">
        <v>374</v>
      </c>
      <c r="C161" s="229"/>
    </row>
    <row r="164" spans="1:9" ht="14.25">
      <c r="B164" s="230" t="s">
        <v>3152</v>
      </c>
      <c r="C164" s="231"/>
    </row>
    <row r="165" spans="1:9" ht="25.5">
      <c r="B165" s="232" t="s">
        <v>2566</v>
      </c>
      <c r="C165" s="232" t="s">
        <v>2567</v>
      </c>
    </row>
    <row r="166" spans="1:9">
      <c r="B166" s="233" t="s">
        <v>2568</v>
      </c>
      <c r="C166" s="234">
        <v>4856</v>
      </c>
    </row>
    <row r="167" spans="1:9">
      <c r="B167" s="233" t="s">
        <v>2569</v>
      </c>
      <c r="C167" s="234">
        <v>0</v>
      </c>
    </row>
    <row r="168" spans="1:9">
      <c r="B168" s="233" t="s">
        <v>2570</v>
      </c>
      <c r="C168" s="234">
        <v>0</v>
      </c>
    </row>
    <row r="169" spans="1:9">
      <c r="B169" s="233" t="s">
        <v>2571</v>
      </c>
      <c r="C169" s="234">
        <v>0</v>
      </c>
    </row>
    <row r="170" spans="1:9">
      <c r="B170" s="235" t="s">
        <v>2572</v>
      </c>
      <c r="C170" s="234">
        <v>2900</v>
      </c>
    </row>
    <row r="171" spans="1:9">
      <c r="B171" s="236" t="s">
        <v>2573</v>
      </c>
      <c r="C171" s="237">
        <f>SUM(C166:C170)</f>
        <v>7756</v>
      </c>
    </row>
    <row r="174" spans="1:9" s="24" customFormat="1" ht="15">
      <c r="A174" s="22"/>
      <c r="B174" s="238" t="s">
        <v>2574</v>
      </c>
      <c r="C174" s="239">
        <v>44592</v>
      </c>
      <c r="D174" s="213"/>
      <c r="E174" s="213"/>
      <c r="F174" s="216"/>
      <c r="I174" s="22"/>
    </row>
    <row r="175" spans="1:9" s="24" customFormat="1" ht="60">
      <c r="A175" s="22"/>
      <c r="B175" s="240" t="s">
        <v>2575</v>
      </c>
      <c r="C175" s="240" t="s">
        <v>2576</v>
      </c>
      <c r="D175" s="176" t="s">
        <v>2577</v>
      </c>
      <c r="E175" s="240" t="s">
        <v>2578</v>
      </c>
      <c r="F175" s="240" t="s">
        <v>2579</v>
      </c>
      <c r="I175" s="22"/>
    </row>
    <row r="176" spans="1:9" s="24" customFormat="1" ht="15">
      <c r="A176" s="22"/>
      <c r="B176" s="207" t="s">
        <v>3029</v>
      </c>
      <c r="C176" s="268">
        <v>-73150</v>
      </c>
      <c r="D176" s="209">
        <v>703.6499</v>
      </c>
      <c r="E176" s="209">
        <v>730.95</v>
      </c>
      <c r="F176" s="438" t="s">
        <v>2978</v>
      </c>
      <c r="I176" s="22"/>
    </row>
    <row r="177" spans="1:9" s="24" customFormat="1" ht="15">
      <c r="A177" s="22"/>
      <c r="B177" s="207" t="s">
        <v>2638</v>
      </c>
      <c r="C177" s="268">
        <v>-16800</v>
      </c>
      <c r="D177" s="209">
        <v>2313.8074000000001</v>
      </c>
      <c r="E177" s="209">
        <v>2284.15</v>
      </c>
      <c r="F177" s="438"/>
      <c r="I177" s="22"/>
    </row>
    <row r="178" spans="1:9" s="24" customFormat="1" ht="15">
      <c r="A178" s="22"/>
      <c r="B178" s="207" t="s">
        <v>2639</v>
      </c>
      <c r="C178" s="268">
        <v>-73500</v>
      </c>
      <c r="D178" s="209">
        <v>2575.5626000000002</v>
      </c>
      <c r="E178" s="209">
        <v>2532.6999999999998</v>
      </c>
      <c r="F178" s="438"/>
      <c r="I178" s="22"/>
    </row>
    <row r="179" spans="1:9" s="24" customFormat="1" ht="15">
      <c r="A179" s="22"/>
      <c r="B179" s="207" t="s">
        <v>2640</v>
      </c>
      <c r="C179" s="268">
        <v>-46750</v>
      </c>
      <c r="D179" s="209">
        <v>813.77539999999999</v>
      </c>
      <c r="E179" s="209">
        <v>792.4</v>
      </c>
      <c r="F179" s="438"/>
      <c r="I179" s="22"/>
    </row>
    <row r="180" spans="1:9" s="24" customFormat="1" ht="15">
      <c r="A180" s="22"/>
      <c r="B180" s="207" t="s">
        <v>3030</v>
      </c>
      <c r="C180" s="268">
        <v>-3600</v>
      </c>
      <c r="D180" s="209">
        <v>1749.605</v>
      </c>
      <c r="E180" s="209">
        <v>1740.35</v>
      </c>
      <c r="F180" s="438"/>
      <c r="I180" s="22"/>
    </row>
    <row r="181" spans="1:9" s="24" customFormat="1" ht="15">
      <c r="A181" s="22"/>
      <c r="B181" s="207" t="s">
        <v>2657</v>
      </c>
      <c r="C181" s="268">
        <v>-90450</v>
      </c>
      <c r="D181" s="209">
        <v>636.72329999999999</v>
      </c>
      <c r="E181" s="209">
        <v>631.65</v>
      </c>
      <c r="F181" s="438"/>
      <c r="I181" s="22"/>
    </row>
    <row r="182" spans="1:9" s="24" customFormat="1" ht="15">
      <c r="A182" s="22"/>
      <c r="B182" s="207" t="s">
        <v>2665</v>
      </c>
      <c r="C182" s="268">
        <v>-24650</v>
      </c>
      <c r="D182" s="209">
        <v>928.04309999999998</v>
      </c>
      <c r="E182" s="209">
        <v>909.9</v>
      </c>
      <c r="F182" s="438"/>
      <c r="I182" s="22"/>
    </row>
    <row r="183" spans="1:9" s="24" customFormat="1" ht="15">
      <c r="A183" s="22"/>
      <c r="B183" s="207" t="s">
        <v>3031</v>
      </c>
      <c r="C183" s="268">
        <v>-14000</v>
      </c>
      <c r="D183" s="209">
        <v>8080.9534999999996</v>
      </c>
      <c r="E183" s="209">
        <v>8600.25</v>
      </c>
      <c r="F183" s="438"/>
      <c r="I183" s="22"/>
    </row>
    <row r="184" spans="1:9" s="24" customFormat="1" ht="15">
      <c r="A184" s="22"/>
      <c r="B184" s="207" t="s">
        <v>2690</v>
      </c>
      <c r="C184" s="268">
        <v>-23500</v>
      </c>
      <c r="D184" s="209">
        <v>2457.0686000000001</v>
      </c>
      <c r="E184" s="209">
        <v>2392.1999999999998</v>
      </c>
      <c r="F184" s="438"/>
      <c r="I184" s="22"/>
    </row>
    <row r="185" spans="1:9" s="24" customFormat="1" ht="15">
      <c r="A185" s="22"/>
      <c r="B185" s="207" t="s">
        <v>2697</v>
      </c>
      <c r="C185" s="268">
        <v>-132000</v>
      </c>
      <c r="D185" s="209">
        <v>504.31950000000001</v>
      </c>
      <c r="E185" s="209">
        <v>538.9</v>
      </c>
      <c r="F185" s="438"/>
      <c r="I185" s="22"/>
    </row>
    <row r="186" spans="1:9" s="24" customFormat="1" ht="15">
      <c r="A186" s="22"/>
      <c r="B186" s="207" t="s">
        <v>2703</v>
      </c>
      <c r="C186" s="268">
        <v>-27000</v>
      </c>
      <c r="D186" s="209">
        <v>3779.3575999999998</v>
      </c>
      <c r="E186" s="209">
        <v>3753</v>
      </c>
      <c r="F186" s="438"/>
      <c r="I186" s="22"/>
    </row>
    <row r="187" spans="1:9" s="24" customFormat="1" ht="15">
      <c r="A187" s="22"/>
      <c r="B187" s="207" t="s">
        <v>2706</v>
      </c>
      <c r="C187" s="268">
        <v>-573750</v>
      </c>
      <c r="D187" s="209">
        <v>247.69110000000001</v>
      </c>
      <c r="E187" s="209">
        <v>247.25</v>
      </c>
      <c r="F187" s="438"/>
      <c r="I187" s="22"/>
    </row>
    <row r="188" spans="1:9" s="24" customFormat="1" ht="15">
      <c r="A188" s="22"/>
      <c r="B188" s="207" t="s">
        <v>2712</v>
      </c>
      <c r="C188" s="268">
        <v>-28400</v>
      </c>
      <c r="D188" s="209">
        <v>7228.9799000000003</v>
      </c>
      <c r="E188" s="209">
        <v>7249.85</v>
      </c>
      <c r="F188" s="438"/>
      <c r="I188" s="22"/>
    </row>
    <row r="189" spans="1:9" s="24" customFormat="1" ht="15">
      <c r="A189" s="22"/>
      <c r="B189" s="207" t="s">
        <v>3032</v>
      </c>
      <c r="C189" s="268">
        <v>-78400</v>
      </c>
      <c r="D189" s="209">
        <v>572.6789</v>
      </c>
      <c r="E189" s="209">
        <v>572.9</v>
      </c>
      <c r="F189" s="438"/>
      <c r="I189" s="22"/>
    </row>
    <row r="190" spans="1:9">
      <c r="C190" s="229"/>
    </row>
    <row r="191" spans="1:9" s="24" customFormat="1">
      <c r="A191" s="22"/>
      <c r="B191" s="298" t="s">
        <v>2988</v>
      </c>
      <c r="C191" s="270">
        <v>9.11E-2</v>
      </c>
      <c r="D191" s="213"/>
      <c r="E191" s="213"/>
      <c r="F191" s="216"/>
      <c r="I191" s="22"/>
    </row>
    <row r="192" spans="1:9" s="24" customFormat="1">
      <c r="A192" s="22"/>
      <c r="B192" s="213"/>
      <c r="C192" s="215"/>
      <c r="D192" s="213"/>
      <c r="E192" s="213"/>
      <c r="F192" s="216"/>
      <c r="I192" s="22"/>
    </row>
    <row r="193" spans="1:9" s="27" customFormat="1" ht="15">
      <c r="A193" s="220"/>
      <c r="B193" s="245" t="s">
        <v>2788</v>
      </c>
      <c r="C193" s="270"/>
      <c r="D193" s="267"/>
      <c r="E193" s="267"/>
      <c r="F193" s="303"/>
      <c r="I193" s="220"/>
    </row>
    <row r="194" spans="1:9" s="24" customFormat="1" ht="15">
      <c r="A194" s="22"/>
      <c r="B194" s="302"/>
      <c r="C194" s="299"/>
      <c r="D194" s="300"/>
      <c r="E194" s="300"/>
      <c r="F194" s="301"/>
      <c r="I194" s="22"/>
    </row>
    <row r="195" spans="1:9" s="24" customFormat="1" ht="15.75">
      <c r="A195" s="22"/>
      <c r="B195" s="271" t="s">
        <v>2719</v>
      </c>
      <c r="C195" s="272" t="s">
        <v>2989</v>
      </c>
      <c r="D195" s="267"/>
      <c r="E195" s="267"/>
      <c r="F195" s="303"/>
      <c r="I195" s="22"/>
    </row>
    <row r="196" spans="1:9" s="24" customFormat="1" ht="15">
      <c r="A196" s="22"/>
      <c r="B196" s="207" t="s">
        <v>2731</v>
      </c>
      <c r="C196" s="208">
        <v>2</v>
      </c>
      <c r="D196" s="300"/>
      <c r="E196" s="300"/>
      <c r="F196" s="301"/>
      <c r="I196" s="22"/>
    </row>
    <row r="197" spans="1:9" s="24" customFormat="1" ht="15">
      <c r="A197" s="22"/>
      <c r="B197" s="207" t="s">
        <v>2744</v>
      </c>
      <c r="C197" s="208">
        <v>1</v>
      </c>
      <c r="D197" s="300"/>
      <c r="E197" s="300"/>
      <c r="F197" s="301"/>
      <c r="I197" s="22"/>
    </row>
    <row r="198" spans="1:9" s="24" customFormat="1" ht="15">
      <c r="A198" s="22"/>
      <c r="B198" s="207" t="s">
        <v>2746</v>
      </c>
      <c r="C198" s="208">
        <v>1</v>
      </c>
      <c r="D198" s="300"/>
      <c r="E198" s="300"/>
      <c r="F198" s="301"/>
      <c r="I198" s="22"/>
    </row>
    <row r="199" spans="1:9" s="24" customFormat="1" ht="15">
      <c r="A199" s="22"/>
      <c r="B199" s="207" t="s">
        <v>2873</v>
      </c>
      <c r="C199" s="208">
        <v>1</v>
      </c>
      <c r="D199" s="300"/>
      <c r="E199" s="300"/>
      <c r="F199" s="301"/>
      <c r="I199" s="22"/>
    </row>
    <row r="200" spans="1:9" s="24" customFormat="1" ht="15">
      <c r="A200" s="22"/>
      <c r="B200" s="207" t="s">
        <v>2753</v>
      </c>
      <c r="C200" s="208">
        <v>2</v>
      </c>
      <c r="D200" s="300"/>
      <c r="E200" s="300"/>
      <c r="F200" s="301"/>
      <c r="I200" s="22"/>
    </row>
    <row r="201" spans="1:9" s="24" customFormat="1" ht="15">
      <c r="A201" s="22"/>
      <c r="B201" s="207" t="s">
        <v>2756</v>
      </c>
      <c r="C201" s="208">
        <v>1</v>
      </c>
      <c r="D201" s="300"/>
      <c r="E201" s="300"/>
      <c r="F201" s="301"/>
      <c r="I201" s="22"/>
    </row>
    <row r="202" spans="1:9" s="24" customFormat="1" ht="15">
      <c r="A202" s="22"/>
      <c r="B202" s="207" t="s">
        <v>2762</v>
      </c>
      <c r="C202" s="208">
        <v>1</v>
      </c>
      <c r="D202" s="300"/>
      <c r="E202" s="300"/>
      <c r="F202" s="301"/>
      <c r="I202" s="22"/>
    </row>
    <row r="203" spans="1:9" s="24" customFormat="1" ht="15">
      <c r="A203" s="22"/>
      <c r="B203" s="207" t="s">
        <v>2900</v>
      </c>
      <c r="C203" s="208">
        <v>1</v>
      </c>
      <c r="D203" s="300"/>
      <c r="E203" s="300"/>
      <c r="F203" s="301"/>
      <c r="I203" s="22"/>
    </row>
    <row r="204" spans="1:9" s="24" customFormat="1" ht="15">
      <c r="A204" s="22"/>
      <c r="B204" s="207" t="s">
        <v>2929</v>
      </c>
      <c r="C204" s="208">
        <v>2</v>
      </c>
      <c r="D204" s="300"/>
      <c r="E204" s="300"/>
      <c r="F204" s="301"/>
      <c r="I204" s="22"/>
    </row>
    <row r="205" spans="1:9" s="24" customFormat="1" ht="15">
      <c r="A205" s="22"/>
      <c r="B205" s="207" t="s">
        <v>2934</v>
      </c>
      <c r="C205" s="208">
        <v>1</v>
      </c>
      <c r="D205" s="300"/>
      <c r="E205" s="300"/>
      <c r="F205" s="301"/>
      <c r="I205" s="22"/>
    </row>
    <row r="206" spans="1:9" s="24" customFormat="1" ht="15">
      <c r="A206" s="22"/>
      <c r="B206" s="207" t="s">
        <v>2950</v>
      </c>
      <c r="C206" s="208">
        <v>2</v>
      </c>
      <c r="D206" s="300"/>
      <c r="E206" s="300"/>
      <c r="F206" s="301"/>
      <c r="I206" s="22"/>
    </row>
    <row r="207" spans="1:9" s="24" customFormat="1" ht="15">
      <c r="A207" s="22"/>
      <c r="B207" s="207" t="s">
        <v>2787</v>
      </c>
      <c r="C207" s="208">
        <v>1</v>
      </c>
      <c r="D207" s="300"/>
      <c r="E207" s="300"/>
      <c r="F207" s="301"/>
      <c r="I207" s="22"/>
    </row>
    <row r="208" spans="1:9" s="24" customFormat="1" ht="15">
      <c r="A208" s="22"/>
      <c r="B208" s="207" t="s">
        <v>2956</v>
      </c>
      <c r="C208" s="208">
        <v>1</v>
      </c>
      <c r="D208" s="300"/>
      <c r="E208" s="300"/>
      <c r="F208" s="301"/>
      <c r="I208" s="22"/>
    </row>
    <row r="209" spans="1:9" s="24" customFormat="1" ht="15">
      <c r="A209" s="22"/>
      <c r="B209" s="304"/>
      <c r="C209" s="305"/>
      <c r="D209" s="213"/>
      <c r="E209" s="213"/>
      <c r="F209" s="216"/>
      <c r="I209" s="22"/>
    </row>
    <row r="210" spans="1:9" s="24" customFormat="1" ht="15.75">
      <c r="A210" s="22"/>
      <c r="B210" s="271" t="s">
        <v>2976</v>
      </c>
      <c r="C210" s="272" t="s">
        <v>2989</v>
      </c>
      <c r="D210" s="267"/>
      <c r="E210" s="267"/>
      <c r="F210" s="303"/>
      <c r="I210" s="22"/>
    </row>
    <row r="211" spans="1:9" s="24" customFormat="1" ht="15">
      <c r="A211" s="22"/>
      <c r="B211" s="207" t="s">
        <v>2731</v>
      </c>
      <c r="C211" s="208">
        <v>2</v>
      </c>
      <c r="D211" s="300"/>
      <c r="E211" s="300"/>
      <c r="F211" s="301"/>
      <c r="I211" s="22"/>
    </row>
    <row r="212" spans="1:9" s="24" customFormat="1" ht="15">
      <c r="A212" s="22"/>
      <c r="B212" s="207" t="s">
        <v>2744</v>
      </c>
      <c r="C212" s="208">
        <v>1</v>
      </c>
      <c r="D212" s="300"/>
      <c r="E212" s="300"/>
      <c r="F212" s="301"/>
      <c r="I212" s="22"/>
    </row>
    <row r="213" spans="1:9" s="24" customFormat="1" ht="15">
      <c r="A213" s="22"/>
      <c r="B213" s="207" t="s">
        <v>2746</v>
      </c>
      <c r="C213" s="208">
        <v>1</v>
      </c>
      <c r="D213" s="300"/>
      <c r="E213" s="300"/>
      <c r="F213" s="301"/>
      <c r="I213" s="22"/>
    </row>
    <row r="214" spans="1:9" s="24" customFormat="1" ht="15">
      <c r="A214" s="22"/>
      <c r="B214" s="207" t="s">
        <v>2873</v>
      </c>
      <c r="C214" s="208">
        <v>1</v>
      </c>
      <c r="D214" s="300"/>
      <c r="E214" s="300"/>
      <c r="F214" s="301"/>
      <c r="I214" s="22"/>
    </row>
    <row r="215" spans="1:9" s="24" customFormat="1" ht="15">
      <c r="A215" s="22"/>
      <c r="B215" s="207" t="s">
        <v>2753</v>
      </c>
      <c r="C215" s="208">
        <v>2</v>
      </c>
      <c r="D215" s="300"/>
      <c r="E215" s="300"/>
      <c r="F215" s="301"/>
      <c r="I215" s="22"/>
    </row>
    <row r="216" spans="1:9" s="24" customFormat="1" ht="15">
      <c r="A216" s="22"/>
      <c r="B216" s="207" t="s">
        <v>2756</v>
      </c>
      <c r="C216" s="208">
        <v>1</v>
      </c>
      <c r="D216" s="300"/>
      <c r="E216" s="300"/>
      <c r="F216" s="301"/>
      <c r="I216" s="22"/>
    </row>
    <row r="217" spans="1:9" s="24" customFormat="1" ht="15">
      <c r="A217" s="22"/>
      <c r="B217" s="207" t="s">
        <v>2762</v>
      </c>
      <c r="C217" s="208">
        <v>1</v>
      </c>
      <c r="D217" s="300"/>
      <c r="E217" s="300"/>
      <c r="F217" s="301"/>
      <c r="I217" s="22"/>
    </row>
    <row r="218" spans="1:9" s="24" customFormat="1" ht="15">
      <c r="A218" s="22"/>
      <c r="B218" s="207" t="s">
        <v>2900</v>
      </c>
      <c r="C218" s="208">
        <v>1</v>
      </c>
      <c r="D218" s="300"/>
      <c r="E218" s="300"/>
      <c r="F218" s="301"/>
      <c r="I218" s="22"/>
    </row>
    <row r="219" spans="1:9" s="24" customFormat="1" ht="15">
      <c r="A219" s="22"/>
      <c r="B219" s="207" t="s">
        <v>2929</v>
      </c>
      <c r="C219" s="208">
        <v>2</v>
      </c>
      <c r="D219" s="300"/>
      <c r="E219" s="300"/>
      <c r="F219" s="301"/>
      <c r="I219" s="22"/>
    </row>
    <row r="220" spans="1:9" s="24" customFormat="1" ht="15">
      <c r="A220" s="22"/>
      <c r="B220" s="207" t="s">
        <v>2934</v>
      </c>
      <c r="C220" s="208">
        <v>1</v>
      </c>
      <c r="D220" s="300"/>
      <c r="E220" s="300"/>
      <c r="F220" s="301"/>
      <c r="I220" s="22"/>
    </row>
    <row r="221" spans="1:9" s="24" customFormat="1" ht="15">
      <c r="A221" s="22"/>
      <c r="B221" s="207" t="s">
        <v>2950</v>
      </c>
      <c r="C221" s="208">
        <v>2</v>
      </c>
      <c r="D221" s="300"/>
      <c r="E221" s="300"/>
      <c r="F221" s="301"/>
      <c r="I221" s="22"/>
    </row>
    <row r="222" spans="1:9" s="24" customFormat="1" ht="15">
      <c r="A222" s="22"/>
      <c r="B222" s="207" t="s">
        <v>2787</v>
      </c>
      <c r="C222" s="208">
        <v>1</v>
      </c>
      <c r="D222" s="300"/>
      <c r="E222" s="300"/>
      <c r="F222" s="301"/>
      <c r="I222" s="22"/>
    </row>
    <row r="223" spans="1:9" s="24" customFormat="1" ht="15">
      <c r="A223" s="22"/>
      <c r="B223" s="207" t="s">
        <v>2956</v>
      </c>
      <c r="C223" s="208">
        <v>1</v>
      </c>
      <c r="D223" s="300"/>
      <c r="E223" s="300"/>
      <c r="F223" s="301"/>
      <c r="I223" s="22"/>
    </row>
    <row r="224" spans="1:9" s="24" customFormat="1" ht="15.75">
      <c r="A224" s="22"/>
      <c r="B224" s="306"/>
      <c r="C224" s="198"/>
      <c r="D224" s="300"/>
      <c r="E224" s="300"/>
      <c r="F224" s="301"/>
      <c r="I224" s="22"/>
    </row>
    <row r="225" spans="1:9" s="24" customFormat="1" ht="15.75">
      <c r="A225" s="22"/>
      <c r="B225" s="247" t="s">
        <v>2960</v>
      </c>
      <c r="C225" s="307" t="s">
        <v>2971</v>
      </c>
      <c r="D225" s="267"/>
      <c r="E225" s="267"/>
      <c r="F225" s="303"/>
      <c r="I225" s="22"/>
    </row>
    <row r="226" spans="1:9" s="24" customFormat="1" ht="15">
      <c r="A226" s="22"/>
      <c r="B226" s="207" t="s">
        <v>2731</v>
      </c>
      <c r="C226" s="209">
        <v>120601220.45</v>
      </c>
      <c r="D226" s="300"/>
      <c r="E226" s="300"/>
      <c r="F226" s="301"/>
      <c r="I226" s="22"/>
    </row>
    <row r="227" spans="1:9" s="24" customFormat="1" ht="15">
      <c r="A227" s="22"/>
      <c r="B227" s="207" t="s">
        <v>2744</v>
      </c>
      <c r="C227" s="209">
        <v>188719533.44999999</v>
      </c>
      <c r="D227" s="300"/>
      <c r="E227" s="300"/>
      <c r="F227" s="301"/>
      <c r="I227" s="22"/>
    </row>
    <row r="228" spans="1:9" s="24" customFormat="1" ht="15">
      <c r="A228" s="22"/>
      <c r="B228" s="207" t="s">
        <v>2746</v>
      </c>
      <c r="C228" s="209">
        <v>38749515.840000004</v>
      </c>
      <c r="D228" s="300"/>
      <c r="E228" s="300"/>
      <c r="F228" s="301"/>
      <c r="I228" s="22"/>
    </row>
    <row r="229" spans="1:9" s="24" customFormat="1" ht="15">
      <c r="A229" s="22"/>
      <c r="B229" s="207" t="s">
        <v>2873</v>
      </c>
      <c r="C229" s="209">
        <v>37922982.899999999</v>
      </c>
      <c r="D229" s="300"/>
      <c r="E229" s="300"/>
      <c r="F229" s="301"/>
      <c r="I229" s="22"/>
    </row>
    <row r="230" spans="1:9" s="24" customFormat="1" ht="15">
      <c r="A230" s="22"/>
      <c r="B230" s="207" t="s">
        <v>2753</v>
      </c>
      <c r="C230" s="209">
        <v>46995164.700000003</v>
      </c>
      <c r="D230" s="300"/>
      <c r="E230" s="300"/>
      <c r="F230" s="301"/>
      <c r="I230" s="22"/>
    </row>
    <row r="231" spans="1:9" s="24" customFormat="1" ht="15">
      <c r="A231" s="22"/>
      <c r="B231" s="207" t="s">
        <v>2756</v>
      </c>
      <c r="C231" s="209">
        <v>57399298.649999999</v>
      </c>
      <c r="D231" s="300"/>
      <c r="E231" s="300"/>
      <c r="F231" s="301"/>
      <c r="I231" s="22"/>
    </row>
    <row r="232" spans="1:9" s="24" customFormat="1" ht="15">
      <c r="A232" s="22"/>
      <c r="B232" s="207" t="s">
        <v>2762</v>
      </c>
      <c r="C232" s="209">
        <v>22809707.420000002</v>
      </c>
      <c r="D232" s="300"/>
      <c r="E232" s="300"/>
      <c r="F232" s="301"/>
      <c r="I232" s="22"/>
    </row>
    <row r="233" spans="1:9" s="24" customFormat="1" ht="15">
      <c r="A233" s="22"/>
      <c r="B233" s="207" t="s">
        <v>2900</v>
      </c>
      <c r="C233" s="209">
        <v>112842555</v>
      </c>
      <c r="D233" s="300"/>
      <c r="E233" s="300"/>
      <c r="F233" s="301"/>
      <c r="I233" s="22"/>
    </row>
    <row r="234" spans="1:9" s="24" customFormat="1" ht="15">
      <c r="A234" s="22"/>
      <c r="B234" s="207" t="s">
        <v>2929</v>
      </c>
      <c r="C234" s="209">
        <v>108774177.05</v>
      </c>
      <c r="D234" s="300"/>
      <c r="E234" s="300"/>
      <c r="F234" s="301"/>
      <c r="I234" s="22"/>
    </row>
    <row r="235" spans="1:9" s="24" customFormat="1" ht="15">
      <c r="A235" s="22"/>
      <c r="B235" s="207" t="s">
        <v>2934</v>
      </c>
      <c r="C235" s="209">
        <v>66365626.799999997</v>
      </c>
      <c r="D235" s="300"/>
      <c r="E235" s="300"/>
      <c r="F235" s="301"/>
      <c r="I235" s="22"/>
    </row>
    <row r="236" spans="1:9" s="24" customFormat="1" ht="15">
      <c r="A236" s="22"/>
      <c r="B236" s="207" t="s">
        <v>2950</v>
      </c>
      <c r="C236" s="209">
        <v>140356740.84</v>
      </c>
      <c r="D236" s="300"/>
      <c r="E236" s="300"/>
      <c r="F236" s="301"/>
      <c r="I236" s="22"/>
    </row>
    <row r="237" spans="1:9" s="24" customFormat="1" ht="15">
      <c r="A237" s="22"/>
      <c r="B237" s="207" t="s">
        <v>2787</v>
      </c>
      <c r="C237" s="209">
        <v>204690588.84</v>
      </c>
      <c r="D237" s="300"/>
      <c r="E237" s="300"/>
      <c r="F237" s="301"/>
      <c r="I237" s="22"/>
    </row>
    <row r="238" spans="1:9" s="24" customFormat="1" ht="15">
      <c r="A238" s="22"/>
      <c r="B238" s="207" t="s">
        <v>2956</v>
      </c>
      <c r="C238" s="209">
        <v>44865638.719999999</v>
      </c>
      <c r="D238" s="300"/>
      <c r="E238" s="300"/>
      <c r="F238" s="301"/>
      <c r="I238" s="22"/>
    </row>
    <row r="239" spans="1:9" s="24" customFormat="1" ht="15.75">
      <c r="A239" s="22"/>
      <c r="B239" s="213"/>
      <c r="C239" s="295">
        <f>SUM(C226:C238)</f>
        <v>1191092750.6599998</v>
      </c>
      <c r="D239" s="213"/>
      <c r="E239" s="213"/>
      <c r="F239" s="216"/>
      <c r="I239" s="22"/>
    </row>
    <row r="240" spans="1:9" s="24" customFormat="1">
      <c r="A240" s="22"/>
      <c r="B240" s="213"/>
      <c r="C240" s="215"/>
      <c r="D240" s="213"/>
      <c r="E240" s="213"/>
      <c r="F240" s="216"/>
      <c r="I240" s="22"/>
    </row>
    <row r="241" spans="1:9" s="24" customFormat="1" ht="15.75">
      <c r="A241" s="22"/>
      <c r="B241" s="247" t="s">
        <v>2962</v>
      </c>
      <c r="C241" s="272" t="s">
        <v>2971</v>
      </c>
      <c r="D241" s="267"/>
      <c r="E241" s="267"/>
      <c r="F241" s="303"/>
      <c r="I241" s="22"/>
    </row>
    <row r="242" spans="1:9" s="24" customFormat="1" ht="15">
      <c r="A242" s="22"/>
      <c r="B242" s="207" t="s">
        <v>2731</v>
      </c>
      <c r="C242" s="209">
        <v>114133965.21000001</v>
      </c>
      <c r="D242" s="300"/>
      <c r="E242" s="300"/>
      <c r="F242" s="301"/>
      <c r="I242" s="22"/>
    </row>
    <row r="243" spans="1:9" s="24" customFormat="1" ht="15">
      <c r="A243" s="22"/>
      <c r="B243" s="207" t="s">
        <v>2744</v>
      </c>
      <c r="C243" s="209">
        <v>188845482.54999998</v>
      </c>
      <c r="D243" s="300"/>
      <c r="E243" s="300"/>
      <c r="F243" s="301"/>
      <c r="I243" s="22"/>
    </row>
    <row r="244" spans="1:9" s="24" customFormat="1" ht="15">
      <c r="A244" s="22"/>
      <c r="B244" s="207" t="s">
        <v>2746</v>
      </c>
      <c r="C244" s="209">
        <v>38720948.520000003</v>
      </c>
      <c r="D244" s="300"/>
      <c r="E244" s="300"/>
      <c r="F244" s="301"/>
      <c r="I244" s="22"/>
    </row>
    <row r="245" spans="1:9" s="24" customFormat="1" ht="15">
      <c r="A245" s="22"/>
      <c r="B245" s="207" t="s">
        <v>2873</v>
      </c>
      <c r="C245" s="209">
        <v>34323717.549999997</v>
      </c>
      <c r="D245" s="300"/>
      <c r="E245" s="300"/>
      <c r="F245" s="301"/>
      <c r="I245" s="22"/>
    </row>
    <row r="246" spans="1:9" s="24" customFormat="1" ht="15">
      <c r="A246" s="22"/>
      <c r="B246" s="207" t="s">
        <v>2753</v>
      </c>
      <c r="C246" s="209">
        <v>46026451.719999999</v>
      </c>
      <c r="D246" s="300"/>
      <c r="E246" s="300"/>
      <c r="F246" s="301"/>
      <c r="I246" s="22"/>
    </row>
    <row r="247" spans="1:9" s="24" customFormat="1" ht="15">
      <c r="A247" s="22"/>
      <c r="B247" s="207" t="s">
        <v>2756</v>
      </c>
      <c r="C247" s="209">
        <v>59155347.649999999</v>
      </c>
      <c r="D247" s="300"/>
      <c r="E247" s="300"/>
      <c r="F247" s="301"/>
      <c r="I247" s="22"/>
    </row>
    <row r="248" spans="1:9" s="24" customFormat="1" ht="15">
      <c r="A248" s="22"/>
      <c r="B248" s="207" t="s">
        <v>2762</v>
      </c>
      <c r="C248" s="209">
        <v>22647200.16</v>
      </c>
      <c r="D248" s="300"/>
      <c r="E248" s="300"/>
      <c r="F248" s="301"/>
      <c r="I248" s="22"/>
    </row>
    <row r="249" spans="1:9" s="24" customFormat="1" ht="15">
      <c r="A249" s="22"/>
      <c r="B249" s="207" t="s">
        <v>2900</v>
      </c>
      <c r="C249" s="209">
        <v>102540217.59999999</v>
      </c>
      <c r="D249" s="300"/>
      <c r="E249" s="300"/>
      <c r="F249" s="301"/>
      <c r="I249" s="22"/>
    </row>
    <row r="250" spans="1:9" s="24" customFormat="1" ht="15">
      <c r="A250" s="22"/>
      <c r="B250" s="207" t="s">
        <v>2929</v>
      </c>
      <c r="C250" s="209">
        <v>103348894.15000001</v>
      </c>
      <c r="D250" s="300"/>
      <c r="E250" s="300"/>
      <c r="F250" s="301"/>
      <c r="I250" s="22"/>
    </row>
    <row r="251" spans="1:9" s="24" customFormat="1" ht="15">
      <c r="A251" s="22"/>
      <c r="B251" s="207" t="s">
        <v>2934</v>
      </c>
      <c r="C251" s="209">
        <v>60767222.599999994</v>
      </c>
      <c r="D251" s="300"/>
      <c r="E251" s="300"/>
      <c r="F251" s="301"/>
      <c r="I251" s="22"/>
    </row>
    <row r="252" spans="1:9" s="24" customFormat="1" ht="15">
      <c r="A252" s="22"/>
      <c r="B252" s="207" t="s">
        <v>2950</v>
      </c>
      <c r="C252" s="209">
        <v>135408827.81999999</v>
      </c>
      <c r="D252" s="300"/>
      <c r="E252" s="300"/>
      <c r="F252" s="301"/>
      <c r="I252" s="22"/>
    </row>
    <row r="253" spans="1:9" s="24" customFormat="1" ht="15">
      <c r="A253" s="22"/>
      <c r="B253" s="207" t="s">
        <v>2787</v>
      </c>
      <c r="C253" s="209">
        <v>207442013.96000001</v>
      </c>
      <c r="D253" s="300"/>
      <c r="E253" s="300"/>
      <c r="F253" s="301"/>
      <c r="I253" s="22"/>
    </row>
    <row r="254" spans="1:9" s="24" customFormat="1" ht="15">
      <c r="A254" s="22"/>
      <c r="B254" s="207" t="s">
        <v>2956</v>
      </c>
      <c r="C254" s="209">
        <v>54755378.519999996</v>
      </c>
      <c r="D254" s="300"/>
      <c r="E254" s="300"/>
      <c r="F254" s="301"/>
      <c r="I254" s="22"/>
    </row>
    <row r="255" spans="1:9" s="24" customFormat="1" ht="15.75">
      <c r="A255" s="22"/>
      <c r="B255" s="213"/>
      <c r="C255" s="295">
        <f>SUM(C242:C254)</f>
        <v>1168115668.01</v>
      </c>
      <c r="D255" s="213"/>
      <c r="E255" s="213"/>
      <c r="F255" s="216"/>
      <c r="I255" s="22"/>
    </row>
    <row r="256" spans="1:9" s="24" customFormat="1">
      <c r="A256" s="22"/>
      <c r="B256" s="213"/>
      <c r="C256" s="215"/>
      <c r="D256" s="213"/>
      <c r="E256" s="213"/>
      <c r="F256" s="216"/>
      <c r="I256" s="22"/>
    </row>
    <row r="257" spans="1:9" s="24" customFormat="1" ht="15.75">
      <c r="A257" s="22"/>
      <c r="B257" s="308" t="s">
        <v>2977</v>
      </c>
      <c r="C257" s="294">
        <f>+C255-C239</f>
        <v>-22977082.649999857</v>
      </c>
      <c r="D257" s="213"/>
      <c r="E257" s="213"/>
      <c r="F257" s="216"/>
      <c r="I257" s="22"/>
    </row>
    <row r="258" spans="1:9" s="24" customFormat="1">
      <c r="A258" s="22"/>
      <c r="B258" s="213"/>
      <c r="C258" s="215"/>
      <c r="D258" s="213"/>
      <c r="E258" s="213"/>
      <c r="F258" s="216"/>
      <c r="I258" s="22"/>
    </row>
    <row r="259" spans="1:9" s="24" customFormat="1">
      <c r="A259" s="22"/>
      <c r="B259" s="213"/>
      <c r="C259" s="215"/>
      <c r="D259" s="213"/>
      <c r="E259" s="213"/>
      <c r="F259" s="216"/>
      <c r="I259" s="22"/>
    </row>
    <row r="260" spans="1:9" s="24" customFormat="1" ht="15">
      <c r="A260" s="22"/>
      <c r="B260" s="238" t="s">
        <v>2990</v>
      </c>
      <c r="C260" s="239">
        <v>44592</v>
      </c>
      <c r="D260" s="251"/>
      <c r="E260" s="251"/>
      <c r="F260" s="309"/>
      <c r="I260" s="22"/>
    </row>
    <row r="261" spans="1:9" s="24" customFormat="1" ht="51">
      <c r="A261" s="22"/>
      <c r="B261" s="232" t="s">
        <v>2575</v>
      </c>
      <c r="C261" s="232" t="s">
        <v>2576</v>
      </c>
      <c r="D261" s="199" t="s">
        <v>2577</v>
      </c>
      <c r="E261" s="232" t="s">
        <v>2578</v>
      </c>
      <c r="F261" s="232" t="s">
        <v>2579</v>
      </c>
      <c r="G261" s="22"/>
      <c r="I261" s="22"/>
    </row>
    <row r="262" spans="1:9" s="24" customFormat="1" ht="15">
      <c r="A262" s="22"/>
      <c r="B262" s="310" t="s">
        <v>3079</v>
      </c>
      <c r="C262" s="311">
        <v>272</v>
      </c>
      <c r="D262" s="312">
        <v>736.75</v>
      </c>
      <c r="E262" s="313">
        <v>736.25</v>
      </c>
      <c r="F262" s="435" t="s">
        <v>2978</v>
      </c>
      <c r="I262" s="22"/>
    </row>
    <row r="263" spans="1:9" s="24" customFormat="1" ht="15">
      <c r="A263" s="22"/>
      <c r="B263" s="310" t="s">
        <v>3080</v>
      </c>
      <c r="C263" s="311">
        <v>30</v>
      </c>
      <c r="D263" s="312">
        <v>61640</v>
      </c>
      <c r="E263" s="313">
        <v>60976</v>
      </c>
      <c r="F263" s="436"/>
      <c r="I263" s="22"/>
    </row>
    <row r="264" spans="1:9" s="24" customFormat="1" ht="15">
      <c r="A264" s="22"/>
      <c r="B264" s="310" t="s">
        <v>2994</v>
      </c>
      <c r="C264" s="311">
        <v>-30</v>
      </c>
      <c r="D264" s="312">
        <v>63566.842799999999</v>
      </c>
      <c r="E264" s="313">
        <v>60976</v>
      </c>
      <c r="F264" s="436"/>
      <c r="I264" s="22"/>
    </row>
    <row r="265" spans="1:9" s="24" customFormat="1" ht="15">
      <c r="A265" s="22"/>
      <c r="B265" s="310" t="s">
        <v>3033</v>
      </c>
      <c r="C265" s="311">
        <v>-272</v>
      </c>
      <c r="D265" s="312">
        <v>757.43399999999997</v>
      </c>
      <c r="E265" s="313">
        <v>736.25</v>
      </c>
      <c r="F265" s="436"/>
      <c r="I265" s="22"/>
    </row>
    <row r="266" spans="1:9" s="24" customFormat="1" ht="15">
      <c r="A266" s="22"/>
      <c r="B266" s="310" t="s">
        <v>3033</v>
      </c>
      <c r="C266" s="311">
        <v>-25</v>
      </c>
      <c r="D266" s="312">
        <v>757.43399999999997</v>
      </c>
      <c r="E266" s="313">
        <v>736.25</v>
      </c>
      <c r="F266" s="436"/>
      <c r="I266" s="22"/>
    </row>
    <row r="267" spans="1:9" s="24" customFormat="1" ht="15">
      <c r="A267" s="22"/>
      <c r="B267" s="310" t="s">
        <v>3034</v>
      </c>
      <c r="C267" s="311">
        <v>25</v>
      </c>
      <c r="D267" s="312">
        <v>754.92430000000002</v>
      </c>
      <c r="E267" s="313">
        <v>739</v>
      </c>
      <c r="F267" s="436"/>
      <c r="I267" s="22"/>
    </row>
    <row r="268" spans="1:9" s="24" customFormat="1" ht="15">
      <c r="A268" s="22"/>
      <c r="B268" s="310" t="s">
        <v>2992</v>
      </c>
      <c r="C268" s="311">
        <v>-85</v>
      </c>
      <c r="D268" s="312">
        <v>6316.5322999999999</v>
      </c>
      <c r="E268" s="313">
        <v>6561</v>
      </c>
      <c r="F268" s="436"/>
      <c r="I268" s="22"/>
    </row>
    <row r="269" spans="1:9" s="24" customFormat="1" ht="15">
      <c r="A269" s="22"/>
      <c r="B269" s="310" t="s">
        <v>3035</v>
      </c>
      <c r="C269" s="311">
        <v>85</v>
      </c>
      <c r="D269" s="312">
        <v>6350.7579999999998</v>
      </c>
      <c r="E269" s="313">
        <v>6480</v>
      </c>
      <c r="F269" s="436"/>
      <c r="I269" s="22"/>
    </row>
    <row r="270" spans="1:9" s="24" customFormat="1" ht="15">
      <c r="A270" s="22"/>
      <c r="B270" s="310" t="s">
        <v>3001</v>
      </c>
      <c r="C270" s="311">
        <v>459</v>
      </c>
      <c r="D270" s="312">
        <v>63322.952599999997</v>
      </c>
      <c r="E270" s="313">
        <v>61316</v>
      </c>
      <c r="F270" s="436"/>
      <c r="I270" s="22"/>
    </row>
    <row r="271" spans="1:9" s="24" customFormat="1" ht="15">
      <c r="A271" s="22"/>
      <c r="B271" s="314" t="s">
        <v>3039</v>
      </c>
      <c r="C271" s="315">
        <v>-459</v>
      </c>
      <c r="D271" s="316">
        <v>62350.621099999997</v>
      </c>
      <c r="E271" s="317">
        <v>62123</v>
      </c>
      <c r="F271" s="436"/>
      <c r="I271" s="22"/>
    </row>
    <row r="272" spans="1:9" s="24" customFormat="1" ht="15">
      <c r="A272" s="22"/>
      <c r="B272" s="314" t="s">
        <v>3000</v>
      </c>
      <c r="C272" s="315">
        <v>281</v>
      </c>
      <c r="D272" s="316">
        <v>64258.747300000003</v>
      </c>
      <c r="E272" s="317">
        <v>62133</v>
      </c>
      <c r="F272" s="436"/>
      <c r="I272" s="22"/>
    </row>
    <row r="273" spans="1:9" s="24" customFormat="1" ht="15">
      <c r="A273" s="22"/>
      <c r="B273" s="314" t="s">
        <v>3040</v>
      </c>
      <c r="C273" s="315">
        <v>-281</v>
      </c>
      <c r="D273" s="316">
        <v>65587.1976</v>
      </c>
      <c r="E273" s="317">
        <v>62870</v>
      </c>
      <c r="F273" s="436"/>
      <c r="I273" s="22"/>
    </row>
    <row r="274" spans="1:9" s="24" customFormat="1" ht="15">
      <c r="A274" s="22"/>
      <c r="B274" s="207" t="s">
        <v>3036</v>
      </c>
      <c r="C274" s="318">
        <v>50</v>
      </c>
      <c r="D274" s="212">
        <v>48168.865899999997</v>
      </c>
      <c r="E274" s="319">
        <v>47631</v>
      </c>
      <c r="F274" s="436"/>
      <c r="I274" s="22"/>
    </row>
    <row r="275" spans="1:9" s="24" customFormat="1" ht="15">
      <c r="A275" s="22"/>
      <c r="B275" s="320" t="s">
        <v>3037</v>
      </c>
      <c r="C275" s="318">
        <v>-50</v>
      </c>
      <c r="D275" s="212">
        <v>47604.568500000001</v>
      </c>
      <c r="E275" s="319">
        <v>47682</v>
      </c>
      <c r="F275" s="437"/>
      <c r="I275" s="22"/>
    </row>
    <row r="276" spans="1:9" s="24" customFormat="1">
      <c r="A276" s="22"/>
      <c r="B276" s="213"/>
      <c r="C276" s="215"/>
      <c r="D276" s="213"/>
      <c r="E276" s="213"/>
      <c r="F276" s="321"/>
      <c r="G276" s="283"/>
      <c r="I276" s="22"/>
    </row>
    <row r="277" spans="1:9" s="24" customFormat="1">
      <c r="A277" s="22"/>
      <c r="B277" s="213"/>
      <c r="C277" s="215"/>
      <c r="D277" s="213"/>
      <c r="E277" s="213"/>
      <c r="F277" s="216"/>
      <c r="I277" s="22"/>
    </row>
    <row r="278" spans="1:9" s="24" customFormat="1" ht="25.5">
      <c r="A278" s="22"/>
      <c r="B278" s="210" t="s">
        <v>2995</v>
      </c>
      <c r="C278" s="322">
        <v>6.3399999999999998E-2</v>
      </c>
      <c r="D278" s="300"/>
      <c r="E278" s="300"/>
      <c r="F278" s="301"/>
      <c r="I278" s="22"/>
    </row>
    <row r="279" spans="1:9" s="24" customFormat="1">
      <c r="A279" s="22"/>
      <c r="B279" s="213"/>
      <c r="C279" s="215"/>
      <c r="D279" s="213"/>
      <c r="E279" s="213"/>
      <c r="F279" s="216"/>
      <c r="I279" s="22"/>
    </row>
    <row r="280" spans="1:9" s="24" customFormat="1" ht="15">
      <c r="A280" s="22"/>
      <c r="B280" s="251" t="s">
        <v>2996</v>
      </c>
      <c r="C280" s="239">
        <v>44592</v>
      </c>
      <c r="D280" s="200"/>
      <c r="E280" s="323"/>
      <c r="F280" s="309"/>
      <c r="I280" s="22"/>
    </row>
    <row r="281" spans="1:9" s="24" customFormat="1" ht="51">
      <c r="A281" s="22"/>
      <c r="B281" s="254" t="s">
        <v>2575</v>
      </c>
      <c r="C281" s="254" t="s">
        <v>2997</v>
      </c>
      <c r="D281" s="180" t="s">
        <v>2577</v>
      </c>
      <c r="E281" s="255" t="s">
        <v>2578</v>
      </c>
      <c r="F281" s="324" t="s">
        <v>2579</v>
      </c>
      <c r="I281" s="22"/>
    </row>
    <row r="282" spans="1:9" s="24" customFormat="1" ht="15">
      <c r="A282" s="22"/>
      <c r="B282" s="320" t="s">
        <v>2991</v>
      </c>
      <c r="C282" s="311">
        <v>49</v>
      </c>
      <c r="D282" s="325">
        <v>48344.446799999998</v>
      </c>
      <c r="E282" s="325">
        <v>47632</v>
      </c>
      <c r="F282" s="435" t="s">
        <v>2978</v>
      </c>
      <c r="I282" s="22"/>
    </row>
    <row r="283" spans="1:9" s="24" customFormat="1" ht="15">
      <c r="A283" s="22"/>
      <c r="B283" s="320" t="s">
        <v>3002</v>
      </c>
      <c r="C283" s="311">
        <v>550</v>
      </c>
      <c r="D283" s="325">
        <v>47954.787499999999</v>
      </c>
      <c r="E283" s="325">
        <v>47840</v>
      </c>
      <c r="F283" s="436"/>
      <c r="I283" s="22"/>
    </row>
    <row r="284" spans="1:9" s="24" customFormat="1" ht="15">
      <c r="A284" s="22"/>
      <c r="B284" s="320" t="s">
        <v>2998</v>
      </c>
      <c r="C284" s="311">
        <v>7000</v>
      </c>
      <c r="D284" s="325">
        <v>14180.243200000001</v>
      </c>
      <c r="E284" s="325">
        <v>13973</v>
      </c>
      <c r="F284" s="436"/>
      <c r="I284" s="22"/>
    </row>
    <row r="285" spans="1:9" s="24" customFormat="1" ht="15">
      <c r="A285" s="22"/>
      <c r="B285" s="320" t="s">
        <v>2999</v>
      </c>
      <c r="C285" s="311">
        <v>2950</v>
      </c>
      <c r="D285" s="325">
        <v>17974.8099</v>
      </c>
      <c r="E285" s="325">
        <v>17969</v>
      </c>
      <c r="F285" s="436"/>
      <c r="G285" s="326"/>
      <c r="I285" s="22"/>
    </row>
    <row r="286" spans="1:9" s="24" customFormat="1" ht="15">
      <c r="A286" s="22"/>
      <c r="B286" s="320" t="s">
        <v>3038</v>
      </c>
      <c r="C286" s="311">
        <v>1600</v>
      </c>
      <c r="D286" s="325">
        <v>18223.498100000001</v>
      </c>
      <c r="E286" s="325">
        <v>17968</v>
      </c>
      <c r="F286" s="436"/>
      <c r="G286" s="326"/>
      <c r="I286" s="22"/>
    </row>
    <row r="287" spans="1:9" s="24" customFormat="1" ht="15">
      <c r="A287" s="22"/>
      <c r="B287" s="320" t="s">
        <v>3000</v>
      </c>
      <c r="C287" s="311">
        <v>364</v>
      </c>
      <c r="D287" s="325">
        <v>64258.747300000003</v>
      </c>
      <c r="E287" s="325">
        <v>62133</v>
      </c>
      <c r="F287" s="436"/>
      <c r="G287" s="326"/>
      <c r="I287" s="22"/>
    </row>
    <row r="288" spans="1:9" s="24" customFormat="1" ht="15">
      <c r="A288" s="22"/>
      <c r="B288" s="320" t="s">
        <v>3001</v>
      </c>
      <c r="C288" s="311">
        <v>578</v>
      </c>
      <c r="D288" s="325">
        <v>63322.952599999997</v>
      </c>
      <c r="E288" s="325">
        <v>61316</v>
      </c>
      <c r="F288" s="436"/>
      <c r="G288" s="326"/>
      <c r="I288" s="22"/>
    </row>
    <row r="289" spans="1:9" s="24" customFormat="1" ht="15">
      <c r="A289" s="22"/>
      <c r="B289" s="320" t="s">
        <v>3036</v>
      </c>
      <c r="C289" s="311">
        <v>50</v>
      </c>
      <c r="D289" s="325">
        <v>48168.865899999997</v>
      </c>
      <c r="E289" s="325">
        <v>47631</v>
      </c>
      <c r="F289" s="436"/>
      <c r="I289" s="22"/>
    </row>
    <row r="290" spans="1:9" s="24" customFormat="1" ht="15">
      <c r="A290" s="22"/>
      <c r="B290" s="320" t="s">
        <v>3080</v>
      </c>
      <c r="C290" s="311">
        <v>70</v>
      </c>
      <c r="D290" s="325">
        <v>61640</v>
      </c>
      <c r="E290" s="325">
        <v>60976</v>
      </c>
      <c r="F290" s="437"/>
      <c r="G290" s="326"/>
      <c r="I290" s="22"/>
    </row>
    <row r="291" spans="1:9" s="24" customFormat="1">
      <c r="A291" s="22"/>
      <c r="B291" s="213"/>
      <c r="C291" s="215"/>
      <c r="D291" s="213"/>
      <c r="E291" s="213"/>
      <c r="F291" s="216"/>
      <c r="G291" s="283"/>
      <c r="I291" s="22"/>
    </row>
    <row r="292" spans="1:9" s="24" customFormat="1" ht="25.5">
      <c r="A292" s="22"/>
      <c r="B292" s="211" t="s">
        <v>3003</v>
      </c>
      <c r="C292" s="322">
        <v>7.7600000000000002E-2</v>
      </c>
      <c r="D292" s="300"/>
      <c r="E292" s="300"/>
      <c r="F292" s="301"/>
      <c r="I292" s="22"/>
    </row>
    <row r="293" spans="1:9" s="24" customFormat="1">
      <c r="A293" s="22"/>
      <c r="B293" s="327"/>
      <c r="C293" s="201"/>
      <c r="D293" s="300"/>
      <c r="E293" s="300"/>
      <c r="F293" s="301"/>
      <c r="I293" s="22"/>
    </row>
    <row r="294" spans="1:9" s="24" customFormat="1" ht="15.75">
      <c r="A294" s="22"/>
      <c r="B294" s="328" t="s">
        <v>3004</v>
      </c>
      <c r="C294" s="272" t="s">
        <v>2989</v>
      </c>
      <c r="D294" s="267"/>
      <c r="E294" s="267"/>
      <c r="F294" s="303"/>
      <c r="I294" s="22"/>
    </row>
    <row r="295" spans="1:9" s="24" customFormat="1" ht="15">
      <c r="A295" s="22"/>
      <c r="B295" s="207" t="s">
        <v>3067</v>
      </c>
      <c r="C295" s="208">
        <v>1</v>
      </c>
      <c r="D295" s="300"/>
      <c r="E295" s="300"/>
      <c r="F295" s="301"/>
      <c r="I295" s="22"/>
    </row>
    <row r="296" spans="1:9" s="24" customFormat="1" ht="15">
      <c r="A296" s="22"/>
      <c r="B296" s="207" t="s">
        <v>3005</v>
      </c>
      <c r="C296" s="208">
        <v>3</v>
      </c>
      <c r="D296" s="300"/>
      <c r="E296" s="300"/>
      <c r="F296" s="301"/>
      <c r="I296" s="22"/>
    </row>
    <row r="297" spans="1:9" s="24" customFormat="1" ht="15">
      <c r="A297" s="22"/>
      <c r="B297" s="207" t="s">
        <v>3068</v>
      </c>
      <c r="C297" s="208">
        <v>1</v>
      </c>
      <c r="D297" s="300"/>
      <c r="E297" s="300"/>
      <c r="F297" s="301"/>
      <c r="I297" s="22"/>
    </row>
    <row r="298" spans="1:9" s="24" customFormat="1" ht="15">
      <c r="A298" s="22"/>
      <c r="B298" s="207" t="s">
        <v>3069</v>
      </c>
      <c r="C298" s="208">
        <v>2</v>
      </c>
      <c r="D298" s="300"/>
      <c r="E298" s="300"/>
      <c r="F298" s="301"/>
      <c r="I298" s="22"/>
    </row>
    <row r="299" spans="1:9" s="24" customFormat="1" ht="15">
      <c r="A299" s="22"/>
      <c r="B299" s="207" t="s">
        <v>3006</v>
      </c>
      <c r="C299" s="208">
        <v>1</v>
      </c>
      <c r="D299" s="300"/>
      <c r="E299" s="300"/>
      <c r="F299" s="301"/>
      <c r="I299" s="22"/>
    </row>
    <row r="300" spans="1:9" s="24" customFormat="1" ht="15">
      <c r="A300" s="22"/>
      <c r="B300" s="207" t="s">
        <v>3007</v>
      </c>
      <c r="C300" s="208">
        <v>7</v>
      </c>
      <c r="D300" s="300"/>
      <c r="E300" s="300"/>
      <c r="F300" s="301"/>
      <c r="I300" s="22"/>
    </row>
    <row r="301" spans="1:9" s="24" customFormat="1" ht="15">
      <c r="A301" s="22"/>
      <c r="B301" s="207" t="s">
        <v>3008</v>
      </c>
      <c r="C301" s="208">
        <v>3</v>
      </c>
      <c r="D301" s="300"/>
      <c r="E301" s="300"/>
      <c r="F301" s="301"/>
      <c r="I301" s="22"/>
    </row>
    <row r="302" spans="1:9" s="24" customFormat="1" ht="15">
      <c r="A302" s="22"/>
      <c r="B302" s="207" t="s">
        <v>3070</v>
      </c>
      <c r="C302" s="208">
        <v>2</v>
      </c>
      <c r="D302" s="300"/>
      <c r="E302" s="300"/>
      <c r="F302" s="301"/>
      <c r="I302" s="22"/>
    </row>
    <row r="303" spans="1:9" s="24" customFormat="1" ht="15">
      <c r="A303" s="22"/>
      <c r="B303" s="207" t="s">
        <v>3009</v>
      </c>
      <c r="C303" s="208">
        <v>4</v>
      </c>
      <c r="D303" s="300"/>
      <c r="E303" s="300"/>
      <c r="F303" s="301"/>
      <c r="I303" s="22"/>
    </row>
    <row r="304" spans="1:9" s="24" customFormat="1" ht="15">
      <c r="A304" s="22"/>
      <c r="B304" s="207" t="s">
        <v>3010</v>
      </c>
      <c r="C304" s="208">
        <v>3</v>
      </c>
      <c r="D304" s="300"/>
      <c r="E304" s="300"/>
      <c r="F304" s="301"/>
      <c r="I304" s="22"/>
    </row>
    <row r="305" spans="1:9" s="24" customFormat="1" ht="15">
      <c r="A305" s="22"/>
      <c r="B305" s="207" t="s">
        <v>3011</v>
      </c>
      <c r="C305" s="208">
        <v>4</v>
      </c>
      <c r="D305" s="300"/>
      <c r="E305" s="300"/>
      <c r="F305" s="301"/>
      <c r="I305" s="22"/>
    </row>
    <row r="306" spans="1:9" s="24" customFormat="1" ht="15">
      <c r="A306" s="22"/>
      <c r="B306" s="207" t="s">
        <v>3071</v>
      </c>
      <c r="C306" s="208">
        <v>2</v>
      </c>
      <c r="D306" s="300"/>
      <c r="E306" s="300"/>
      <c r="F306" s="301"/>
      <c r="I306" s="22"/>
    </row>
    <row r="307" spans="1:9" s="24" customFormat="1" ht="15">
      <c r="A307" s="22"/>
      <c r="B307" s="207" t="s">
        <v>3012</v>
      </c>
      <c r="C307" s="208">
        <v>6</v>
      </c>
      <c r="D307" s="300"/>
      <c r="E307" s="300"/>
      <c r="F307" s="301"/>
      <c r="I307" s="22"/>
    </row>
    <row r="308" spans="1:9" s="24" customFormat="1" ht="15">
      <c r="A308" s="22"/>
      <c r="B308" s="207" t="s">
        <v>3072</v>
      </c>
      <c r="C308" s="208">
        <v>6</v>
      </c>
      <c r="D308" s="300"/>
      <c r="E308" s="300"/>
      <c r="F308" s="301"/>
      <c r="I308" s="22"/>
    </row>
    <row r="309" spans="1:9" s="24" customFormat="1" ht="15">
      <c r="A309" s="22"/>
      <c r="B309" s="207" t="s">
        <v>3073</v>
      </c>
      <c r="C309" s="208">
        <v>2</v>
      </c>
      <c r="D309" s="300"/>
      <c r="E309" s="300"/>
      <c r="F309" s="301"/>
      <c r="I309" s="22"/>
    </row>
    <row r="310" spans="1:9" s="24" customFormat="1" ht="15">
      <c r="A310" s="22"/>
      <c r="B310" s="207" t="s">
        <v>3013</v>
      </c>
      <c r="C310" s="208">
        <v>9</v>
      </c>
      <c r="D310" s="300"/>
      <c r="E310" s="300"/>
      <c r="F310" s="301"/>
      <c r="I310" s="22"/>
    </row>
    <row r="311" spans="1:9" s="24" customFormat="1" ht="15">
      <c r="A311" s="22"/>
      <c r="B311" s="207" t="s">
        <v>3014</v>
      </c>
      <c r="C311" s="208">
        <v>1</v>
      </c>
      <c r="D311" s="300"/>
      <c r="E311" s="300"/>
      <c r="F311" s="301"/>
      <c r="I311" s="22"/>
    </row>
    <row r="312" spans="1:9" s="24" customFormat="1" ht="15">
      <c r="A312" s="22"/>
      <c r="B312" s="207" t="s">
        <v>3074</v>
      </c>
      <c r="C312" s="208">
        <v>4</v>
      </c>
      <c r="D312" s="300"/>
      <c r="E312" s="300"/>
      <c r="F312" s="301"/>
      <c r="I312" s="22"/>
    </row>
    <row r="313" spans="1:9" s="24" customFormat="1" ht="15">
      <c r="A313" s="22"/>
      <c r="B313" s="207" t="s">
        <v>3015</v>
      </c>
      <c r="C313" s="208">
        <v>2</v>
      </c>
      <c r="D313" s="300"/>
      <c r="E313" s="300"/>
      <c r="F313" s="301"/>
      <c r="I313" s="22"/>
    </row>
    <row r="314" spans="1:9" s="24" customFormat="1" ht="15">
      <c r="A314" s="22"/>
      <c r="B314" s="207" t="s">
        <v>3075</v>
      </c>
      <c r="C314" s="208">
        <v>3</v>
      </c>
      <c r="D314" s="300"/>
      <c r="E314" s="300"/>
      <c r="F314" s="301"/>
      <c r="I314" s="22"/>
    </row>
    <row r="315" spans="1:9" s="24" customFormat="1" ht="15">
      <c r="A315" s="22"/>
      <c r="B315" s="207" t="s">
        <v>3076</v>
      </c>
      <c r="C315" s="208">
        <v>2</v>
      </c>
      <c r="D315" s="300"/>
      <c r="E315" s="300"/>
      <c r="F315" s="301"/>
      <c r="I315" s="22"/>
    </row>
    <row r="316" spans="1:9" s="24" customFormat="1" ht="15">
      <c r="A316" s="22"/>
      <c r="B316" s="207" t="s">
        <v>3016</v>
      </c>
      <c r="C316" s="208">
        <v>2</v>
      </c>
      <c r="D316" s="300"/>
      <c r="E316" s="300"/>
      <c r="F316" s="301"/>
      <c r="I316" s="22"/>
    </row>
    <row r="317" spans="1:9" s="24" customFormat="1" ht="15">
      <c r="A317" s="22"/>
      <c r="B317" s="207" t="s">
        <v>3017</v>
      </c>
      <c r="C317" s="208">
        <v>2</v>
      </c>
      <c r="D317" s="300"/>
      <c r="E317" s="300"/>
      <c r="F317" s="301"/>
      <c r="I317" s="22"/>
    </row>
    <row r="318" spans="1:9" s="24" customFormat="1" ht="15">
      <c r="A318" s="22"/>
      <c r="B318" s="207" t="s">
        <v>3018</v>
      </c>
      <c r="C318" s="208">
        <v>5</v>
      </c>
      <c r="D318" s="300"/>
      <c r="E318" s="300"/>
      <c r="F318" s="301"/>
      <c r="I318" s="22"/>
    </row>
    <row r="319" spans="1:9" s="24" customFormat="1" ht="15">
      <c r="A319" s="22"/>
      <c r="B319" s="207" t="s">
        <v>3077</v>
      </c>
      <c r="C319" s="208">
        <v>1</v>
      </c>
      <c r="D319" s="300"/>
      <c r="E319" s="300"/>
      <c r="F319" s="301"/>
      <c r="I319" s="22"/>
    </row>
    <row r="320" spans="1:9" s="24" customFormat="1" ht="15">
      <c r="A320" s="22"/>
      <c r="B320" s="207" t="s">
        <v>3019</v>
      </c>
      <c r="C320" s="208">
        <v>1</v>
      </c>
      <c r="D320" s="300"/>
      <c r="E320" s="300"/>
      <c r="F320" s="301"/>
      <c r="I320" s="22"/>
    </row>
    <row r="321" spans="1:9" s="24" customFormat="1">
      <c r="A321" s="22"/>
      <c r="B321" s="300"/>
      <c r="C321" s="300"/>
      <c r="D321" s="300"/>
      <c r="E321" s="300"/>
      <c r="F321" s="301"/>
      <c r="I321" s="22"/>
    </row>
    <row r="322" spans="1:9" s="24" customFormat="1" ht="15">
      <c r="A322" s="22"/>
      <c r="B322" s="304"/>
      <c r="C322" s="305"/>
      <c r="D322" s="300"/>
      <c r="E322" s="300"/>
      <c r="F322" s="301"/>
      <c r="I322" s="22"/>
    </row>
    <row r="323" spans="1:9" s="24" customFormat="1" ht="15.75">
      <c r="A323" s="22"/>
      <c r="B323" s="328" t="s">
        <v>3020</v>
      </c>
      <c r="C323" s="272" t="s">
        <v>2989</v>
      </c>
      <c r="D323" s="267"/>
      <c r="E323" s="267"/>
      <c r="F323" s="303"/>
      <c r="I323" s="22"/>
    </row>
    <row r="324" spans="1:9" s="24" customFormat="1" ht="15">
      <c r="A324" s="22"/>
      <c r="B324" s="207" t="s">
        <v>3067</v>
      </c>
      <c r="C324" s="208">
        <v>1</v>
      </c>
      <c r="D324" s="300"/>
      <c r="E324" s="300"/>
      <c r="F324" s="301"/>
      <c r="I324" s="22"/>
    </row>
    <row r="325" spans="1:9" s="24" customFormat="1" ht="15">
      <c r="A325" s="22"/>
      <c r="B325" s="207" t="s">
        <v>3005</v>
      </c>
      <c r="C325" s="208">
        <v>3</v>
      </c>
      <c r="D325" s="300"/>
      <c r="E325" s="300"/>
      <c r="F325" s="301"/>
      <c r="I325" s="22"/>
    </row>
    <row r="326" spans="1:9" s="24" customFormat="1" ht="15">
      <c r="A326" s="22"/>
      <c r="B326" s="207" t="s">
        <v>3068</v>
      </c>
      <c r="C326" s="208">
        <v>1</v>
      </c>
      <c r="D326" s="300"/>
      <c r="E326" s="300"/>
      <c r="F326" s="301"/>
      <c r="I326" s="22"/>
    </row>
    <row r="327" spans="1:9" s="24" customFormat="1" ht="15">
      <c r="A327" s="22"/>
      <c r="B327" s="207" t="s">
        <v>3069</v>
      </c>
      <c r="C327" s="208">
        <v>2</v>
      </c>
      <c r="D327" s="300"/>
      <c r="E327" s="300"/>
      <c r="F327" s="301"/>
      <c r="I327" s="22"/>
    </row>
    <row r="328" spans="1:9" s="24" customFormat="1" ht="15">
      <c r="A328" s="22"/>
      <c r="B328" s="207" t="s">
        <v>3006</v>
      </c>
      <c r="C328" s="208">
        <v>1</v>
      </c>
      <c r="D328" s="300"/>
      <c r="E328" s="300"/>
      <c r="F328" s="301"/>
      <c r="I328" s="22"/>
    </row>
    <row r="329" spans="1:9" s="24" customFormat="1" ht="15">
      <c r="A329" s="22"/>
      <c r="B329" s="207" t="s">
        <v>3007</v>
      </c>
      <c r="C329" s="208">
        <v>7</v>
      </c>
      <c r="D329" s="300"/>
      <c r="E329" s="300"/>
      <c r="F329" s="301"/>
      <c r="I329" s="22"/>
    </row>
    <row r="330" spans="1:9" s="24" customFormat="1" ht="15">
      <c r="A330" s="22"/>
      <c r="B330" s="207" t="s">
        <v>3008</v>
      </c>
      <c r="C330" s="208">
        <v>3</v>
      </c>
      <c r="D330" s="300"/>
      <c r="E330" s="300"/>
      <c r="F330" s="301"/>
      <c r="I330" s="22"/>
    </row>
    <row r="331" spans="1:9" s="24" customFormat="1" ht="15">
      <c r="A331" s="22"/>
      <c r="B331" s="207" t="s">
        <v>3070</v>
      </c>
      <c r="C331" s="208">
        <v>2</v>
      </c>
      <c r="D331" s="300"/>
      <c r="E331" s="300"/>
      <c r="F331" s="301"/>
      <c r="I331" s="22"/>
    </row>
    <row r="332" spans="1:9" s="24" customFormat="1" ht="15">
      <c r="A332" s="22"/>
      <c r="B332" s="207" t="s">
        <v>3009</v>
      </c>
      <c r="C332" s="208">
        <v>4</v>
      </c>
      <c r="D332" s="300"/>
      <c r="E332" s="300"/>
      <c r="F332" s="301"/>
      <c r="I332" s="22"/>
    </row>
    <row r="333" spans="1:9" s="24" customFormat="1" ht="15">
      <c r="A333" s="22"/>
      <c r="B333" s="207" t="s">
        <v>3010</v>
      </c>
      <c r="C333" s="208">
        <v>3</v>
      </c>
      <c r="D333" s="300"/>
      <c r="E333" s="300"/>
      <c r="F333" s="301"/>
      <c r="I333" s="22"/>
    </row>
    <row r="334" spans="1:9" s="24" customFormat="1" ht="15">
      <c r="A334" s="22"/>
      <c r="B334" s="207" t="s">
        <v>3011</v>
      </c>
      <c r="C334" s="208">
        <v>4</v>
      </c>
      <c r="D334" s="300"/>
      <c r="E334" s="300"/>
      <c r="F334" s="301"/>
      <c r="I334" s="22"/>
    </row>
    <row r="335" spans="1:9" s="24" customFormat="1" ht="15">
      <c r="A335" s="22"/>
      <c r="B335" s="207" t="s">
        <v>3071</v>
      </c>
      <c r="C335" s="208">
        <v>2</v>
      </c>
      <c r="D335" s="300"/>
      <c r="E335" s="300"/>
      <c r="F335" s="301"/>
      <c r="I335" s="22"/>
    </row>
    <row r="336" spans="1:9" s="24" customFormat="1" ht="15">
      <c r="A336" s="22"/>
      <c r="B336" s="207" t="s">
        <v>3012</v>
      </c>
      <c r="C336" s="208">
        <v>6</v>
      </c>
      <c r="D336" s="300"/>
      <c r="E336" s="300"/>
      <c r="F336" s="301"/>
      <c r="I336" s="22"/>
    </row>
    <row r="337" spans="1:9" s="24" customFormat="1" ht="15">
      <c r="A337" s="22"/>
      <c r="B337" s="207" t="s">
        <v>3072</v>
      </c>
      <c r="C337" s="208">
        <v>6</v>
      </c>
      <c r="D337" s="300"/>
      <c r="E337" s="300"/>
      <c r="F337" s="301"/>
      <c r="I337" s="22"/>
    </row>
    <row r="338" spans="1:9" s="24" customFormat="1" ht="15">
      <c r="A338" s="22"/>
      <c r="B338" s="207" t="s">
        <v>3073</v>
      </c>
      <c r="C338" s="208">
        <v>2</v>
      </c>
      <c r="D338" s="300"/>
      <c r="E338" s="300"/>
      <c r="F338" s="301"/>
      <c r="I338" s="22"/>
    </row>
    <row r="339" spans="1:9" s="24" customFormat="1" ht="15">
      <c r="A339" s="22"/>
      <c r="B339" s="207" t="s">
        <v>3013</v>
      </c>
      <c r="C339" s="208">
        <v>9</v>
      </c>
      <c r="D339" s="300"/>
      <c r="E339" s="300"/>
      <c r="F339" s="301"/>
      <c r="I339" s="22"/>
    </row>
    <row r="340" spans="1:9" s="24" customFormat="1" ht="15">
      <c r="A340" s="22"/>
      <c r="B340" s="207" t="s">
        <v>3014</v>
      </c>
      <c r="C340" s="208">
        <v>1</v>
      </c>
      <c r="D340" s="300"/>
      <c r="E340" s="300"/>
      <c r="F340" s="301"/>
      <c r="I340" s="22"/>
    </row>
    <row r="341" spans="1:9" s="24" customFormat="1" ht="15">
      <c r="A341" s="22"/>
      <c r="B341" s="207" t="s">
        <v>3074</v>
      </c>
      <c r="C341" s="208">
        <v>4</v>
      </c>
      <c r="D341" s="300"/>
      <c r="E341" s="300"/>
      <c r="F341" s="301"/>
      <c r="I341" s="22"/>
    </row>
    <row r="342" spans="1:9" s="24" customFormat="1" ht="15">
      <c r="A342" s="22"/>
      <c r="B342" s="207" t="s">
        <v>3015</v>
      </c>
      <c r="C342" s="208">
        <v>2</v>
      </c>
      <c r="D342" s="300"/>
      <c r="E342" s="300"/>
      <c r="F342" s="301"/>
      <c r="I342" s="22"/>
    </row>
    <row r="343" spans="1:9" s="24" customFormat="1" ht="15">
      <c r="A343" s="22"/>
      <c r="B343" s="207" t="s">
        <v>3075</v>
      </c>
      <c r="C343" s="208">
        <v>3</v>
      </c>
      <c r="D343" s="300"/>
      <c r="E343" s="300"/>
      <c r="F343" s="301"/>
      <c r="I343" s="22"/>
    </row>
    <row r="344" spans="1:9" s="24" customFormat="1" ht="15">
      <c r="A344" s="22"/>
      <c r="B344" s="207" t="s">
        <v>3076</v>
      </c>
      <c r="C344" s="208">
        <v>2</v>
      </c>
      <c r="D344" s="300"/>
      <c r="E344" s="300"/>
      <c r="F344" s="301"/>
      <c r="I344" s="22"/>
    </row>
    <row r="345" spans="1:9" s="24" customFormat="1" ht="15">
      <c r="A345" s="22"/>
      <c r="B345" s="207" t="s">
        <v>3016</v>
      </c>
      <c r="C345" s="208">
        <v>2</v>
      </c>
      <c r="D345" s="300"/>
      <c r="E345" s="300"/>
      <c r="F345" s="301"/>
      <c r="I345" s="22"/>
    </row>
    <row r="346" spans="1:9" s="24" customFormat="1" ht="15">
      <c r="A346" s="22"/>
      <c r="B346" s="207" t="s">
        <v>3017</v>
      </c>
      <c r="C346" s="208">
        <v>2</v>
      </c>
      <c r="D346" s="300"/>
      <c r="E346" s="300"/>
      <c r="F346" s="301"/>
      <c r="I346" s="22"/>
    </row>
    <row r="347" spans="1:9" s="24" customFormat="1" ht="15">
      <c r="A347" s="22"/>
      <c r="B347" s="207" t="s">
        <v>3018</v>
      </c>
      <c r="C347" s="208">
        <v>5</v>
      </c>
      <c r="D347" s="300"/>
      <c r="E347" s="300"/>
      <c r="F347" s="301"/>
      <c r="I347" s="22"/>
    </row>
    <row r="348" spans="1:9" s="24" customFormat="1" ht="15">
      <c r="A348" s="22"/>
      <c r="B348" s="207" t="s">
        <v>3077</v>
      </c>
      <c r="C348" s="208">
        <v>1</v>
      </c>
      <c r="D348" s="300"/>
      <c r="E348" s="300"/>
      <c r="F348" s="301"/>
      <c r="I348" s="22"/>
    </row>
    <row r="349" spans="1:9" s="24" customFormat="1" ht="15">
      <c r="A349" s="22"/>
      <c r="B349" s="207" t="s">
        <v>3019</v>
      </c>
      <c r="C349" s="208">
        <v>1</v>
      </c>
      <c r="D349" s="300"/>
      <c r="E349" s="300"/>
      <c r="F349" s="301"/>
      <c r="I349" s="22"/>
    </row>
    <row r="350" spans="1:9" s="24" customFormat="1" ht="15">
      <c r="A350" s="22"/>
      <c r="B350" s="304"/>
      <c r="C350" s="305"/>
      <c r="D350" s="300"/>
      <c r="E350" s="300"/>
      <c r="F350" s="301"/>
      <c r="I350" s="22"/>
    </row>
    <row r="351" spans="1:9" s="24" customFormat="1">
      <c r="A351" s="22"/>
      <c r="B351" s="327"/>
      <c r="C351" s="201"/>
      <c r="D351" s="300"/>
      <c r="E351" s="300"/>
      <c r="F351" s="301"/>
      <c r="I351" s="22"/>
    </row>
    <row r="352" spans="1:9" s="24" customFormat="1" ht="15.75">
      <c r="A352" s="22"/>
      <c r="B352" s="329" t="s">
        <v>3021</v>
      </c>
      <c r="C352" s="272" t="s">
        <v>2971</v>
      </c>
      <c r="D352" s="267"/>
      <c r="E352" s="267"/>
      <c r="F352" s="303"/>
      <c r="I352" s="22"/>
    </row>
    <row r="353" spans="1:9" s="24" customFormat="1" ht="15">
      <c r="A353" s="22"/>
      <c r="B353" s="207" t="s">
        <v>3067</v>
      </c>
      <c r="C353" s="209">
        <v>24568250</v>
      </c>
      <c r="D353" s="300"/>
      <c r="E353" s="300"/>
      <c r="F353" s="301"/>
      <c r="I353" s="22"/>
    </row>
    <row r="354" spans="1:9" s="24" customFormat="1" ht="15">
      <c r="A354" s="22"/>
      <c r="B354" s="207" t="s">
        <v>3005</v>
      </c>
      <c r="C354" s="209">
        <v>233784000</v>
      </c>
      <c r="D354" s="300"/>
      <c r="E354" s="300"/>
      <c r="F354" s="301"/>
      <c r="I354" s="22"/>
    </row>
    <row r="355" spans="1:9" s="24" customFormat="1" ht="15">
      <c r="A355" s="22"/>
      <c r="B355" s="207" t="s">
        <v>3068</v>
      </c>
      <c r="C355" s="209">
        <v>9974199.9000000004</v>
      </c>
      <c r="D355" s="300"/>
      <c r="E355" s="300"/>
      <c r="F355" s="301"/>
      <c r="I355" s="22"/>
    </row>
    <row r="356" spans="1:9" s="24" customFormat="1" ht="15">
      <c r="A356" s="22"/>
      <c r="B356" s="207" t="s">
        <v>3069</v>
      </c>
      <c r="C356" s="209">
        <v>14717899.949999999</v>
      </c>
      <c r="D356" s="300"/>
      <c r="E356" s="300"/>
      <c r="F356" s="301"/>
      <c r="I356" s="22"/>
    </row>
    <row r="357" spans="1:9" s="24" customFormat="1" ht="15">
      <c r="A357" s="22"/>
      <c r="B357" s="207" t="s">
        <v>3006</v>
      </c>
      <c r="C357" s="209">
        <v>500990000</v>
      </c>
      <c r="D357" s="300"/>
      <c r="E357" s="300"/>
      <c r="F357" s="301"/>
      <c r="I357" s="22"/>
    </row>
    <row r="358" spans="1:9" s="24" customFormat="1" ht="15">
      <c r="A358" s="22"/>
      <c r="B358" s="207" t="s">
        <v>3007</v>
      </c>
      <c r="C358" s="209">
        <v>116112200.09999999</v>
      </c>
      <c r="D358" s="300"/>
      <c r="E358" s="300"/>
      <c r="F358" s="301"/>
      <c r="I358" s="22"/>
    </row>
    <row r="359" spans="1:9" s="24" customFormat="1" ht="15">
      <c r="A359" s="22"/>
      <c r="B359" s="207" t="s">
        <v>3008</v>
      </c>
      <c r="C359" s="209">
        <v>70763300</v>
      </c>
      <c r="D359" s="300"/>
      <c r="E359" s="300"/>
      <c r="F359" s="301"/>
      <c r="I359" s="22"/>
    </row>
    <row r="360" spans="1:9" s="24" customFormat="1" ht="15">
      <c r="A360" s="22"/>
      <c r="B360" s="207" t="s">
        <v>3070</v>
      </c>
      <c r="C360" s="209">
        <v>25708700</v>
      </c>
      <c r="D360" s="300"/>
      <c r="E360" s="300"/>
      <c r="F360" s="301"/>
      <c r="I360" s="22"/>
    </row>
    <row r="361" spans="1:9" s="24" customFormat="1" ht="15">
      <c r="A361" s="22"/>
      <c r="B361" s="207" t="s">
        <v>3009</v>
      </c>
      <c r="C361" s="209">
        <v>192726000.06999999</v>
      </c>
      <c r="D361" s="300"/>
      <c r="E361" s="300"/>
      <c r="F361" s="301"/>
      <c r="I361" s="22"/>
    </row>
    <row r="362" spans="1:9" s="24" customFormat="1" ht="15">
      <c r="A362" s="22"/>
      <c r="B362" s="207" t="s">
        <v>3010</v>
      </c>
      <c r="C362" s="209">
        <v>157408000.06</v>
      </c>
      <c r="D362" s="300"/>
      <c r="E362" s="300"/>
      <c r="F362" s="301"/>
      <c r="I362" s="22"/>
    </row>
    <row r="363" spans="1:9" s="24" customFormat="1" ht="15">
      <c r="A363" s="22"/>
      <c r="B363" s="207" t="s">
        <v>3011</v>
      </c>
      <c r="C363" s="209">
        <v>169952039.94999999</v>
      </c>
      <c r="D363" s="300"/>
      <c r="E363" s="300"/>
      <c r="F363" s="301"/>
      <c r="I363" s="22"/>
    </row>
    <row r="364" spans="1:9" s="24" customFormat="1" ht="15">
      <c r="A364" s="22"/>
      <c r="B364" s="207" t="s">
        <v>3071</v>
      </c>
      <c r="C364" s="209">
        <v>66873750</v>
      </c>
      <c r="D364" s="300"/>
      <c r="E364" s="300"/>
      <c r="F364" s="301"/>
      <c r="I364" s="22"/>
    </row>
    <row r="365" spans="1:9" s="24" customFormat="1" ht="15">
      <c r="A365" s="22"/>
      <c r="B365" s="207" t="s">
        <v>3012</v>
      </c>
      <c r="C365" s="209">
        <v>80511399.960000008</v>
      </c>
      <c r="D365" s="300"/>
      <c r="E365" s="300"/>
      <c r="F365" s="301"/>
      <c r="I365" s="22"/>
    </row>
    <row r="366" spans="1:9" s="24" customFormat="1" ht="15">
      <c r="A366" s="22"/>
      <c r="B366" s="207" t="s">
        <v>3072</v>
      </c>
      <c r="C366" s="209">
        <v>64533250</v>
      </c>
      <c r="D366" s="300"/>
      <c r="E366" s="300"/>
      <c r="F366" s="301"/>
      <c r="I366" s="22"/>
    </row>
    <row r="367" spans="1:9" s="24" customFormat="1" ht="15">
      <c r="A367" s="22"/>
      <c r="B367" s="207" t="s">
        <v>3073</v>
      </c>
      <c r="C367" s="209">
        <v>18379750.009999998</v>
      </c>
      <c r="D367" s="300"/>
      <c r="E367" s="300"/>
      <c r="F367" s="301"/>
      <c r="I367" s="22"/>
    </row>
    <row r="368" spans="1:9" s="24" customFormat="1" ht="15">
      <c r="A368" s="22"/>
      <c r="B368" s="207" t="s">
        <v>3013</v>
      </c>
      <c r="C368" s="209">
        <v>113259850.00999999</v>
      </c>
      <c r="D368" s="300"/>
      <c r="E368" s="300"/>
      <c r="F368" s="301"/>
      <c r="I368" s="22"/>
    </row>
    <row r="369" spans="1:9" s="24" customFormat="1" ht="15">
      <c r="A369" s="22"/>
      <c r="B369" s="207" t="s">
        <v>3014</v>
      </c>
      <c r="C369" s="209">
        <v>9533650.0099999998</v>
      </c>
      <c r="D369" s="300"/>
      <c r="E369" s="300"/>
      <c r="F369" s="301"/>
      <c r="I369" s="22"/>
    </row>
    <row r="370" spans="1:9" s="24" customFormat="1" ht="15">
      <c r="A370" s="22"/>
      <c r="B370" s="207" t="s">
        <v>3074</v>
      </c>
      <c r="C370" s="209">
        <v>40410748.75</v>
      </c>
      <c r="D370" s="300"/>
      <c r="E370" s="300"/>
      <c r="F370" s="301"/>
      <c r="I370" s="22"/>
    </row>
    <row r="371" spans="1:9" s="24" customFormat="1" ht="15">
      <c r="A371" s="22"/>
      <c r="B371" s="207" t="s">
        <v>3015</v>
      </c>
      <c r="C371" s="209">
        <v>15908374.25</v>
      </c>
      <c r="D371" s="300"/>
      <c r="E371" s="300"/>
      <c r="F371" s="301"/>
      <c r="I371" s="22"/>
    </row>
    <row r="372" spans="1:9" s="24" customFormat="1" ht="15">
      <c r="A372" s="22"/>
      <c r="B372" s="207" t="s">
        <v>3075</v>
      </c>
      <c r="C372" s="209">
        <v>19566250</v>
      </c>
      <c r="D372" s="300"/>
      <c r="E372" s="300"/>
      <c r="F372" s="301"/>
      <c r="I372" s="22"/>
    </row>
    <row r="373" spans="1:9" s="24" customFormat="1" ht="15">
      <c r="A373" s="22"/>
      <c r="B373" s="207" t="s">
        <v>3076</v>
      </c>
      <c r="C373" s="209">
        <v>74233650</v>
      </c>
      <c r="D373" s="300"/>
      <c r="E373" s="300"/>
      <c r="F373" s="301"/>
      <c r="I373" s="22"/>
    </row>
    <row r="374" spans="1:9" s="24" customFormat="1" ht="15">
      <c r="A374" s="22"/>
      <c r="B374" s="207" t="s">
        <v>3016</v>
      </c>
      <c r="C374" s="209">
        <v>74859150</v>
      </c>
      <c r="D374" s="300"/>
      <c r="E374" s="300"/>
      <c r="F374" s="301"/>
      <c r="I374" s="22"/>
    </row>
    <row r="375" spans="1:9" s="24" customFormat="1" ht="15">
      <c r="A375" s="22"/>
      <c r="B375" s="207" t="s">
        <v>3017</v>
      </c>
      <c r="C375" s="209">
        <v>529761689.94</v>
      </c>
      <c r="D375" s="300"/>
      <c r="E375" s="300"/>
      <c r="F375" s="301"/>
      <c r="I375" s="22"/>
    </row>
    <row r="376" spans="1:9" s="24" customFormat="1" ht="15">
      <c r="A376" s="22"/>
      <c r="B376" s="207" t="s">
        <v>3018</v>
      </c>
      <c r="C376" s="209">
        <v>154715370.03</v>
      </c>
      <c r="D376" s="300"/>
      <c r="E376" s="300"/>
      <c r="F376" s="301"/>
      <c r="I376" s="22"/>
    </row>
    <row r="377" spans="1:9" s="24" customFormat="1" ht="15">
      <c r="A377" s="22"/>
      <c r="B377" s="207" t="s">
        <v>3077</v>
      </c>
      <c r="C377" s="209">
        <v>14860000</v>
      </c>
      <c r="D377" s="300"/>
      <c r="E377" s="300"/>
      <c r="F377" s="301"/>
      <c r="I377" s="22"/>
    </row>
    <row r="378" spans="1:9" s="24" customFormat="1" ht="15">
      <c r="A378" s="22"/>
      <c r="B378" s="207" t="s">
        <v>3019</v>
      </c>
      <c r="C378" s="209">
        <v>14665000</v>
      </c>
      <c r="D378" s="300"/>
      <c r="E378" s="300"/>
      <c r="F378" s="301"/>
      <c r="I378" s="22"/>
    </row>
    <row r="379" spans="1:9" s="24" customFormat="1" ht="15.75">
      <c r="A379" s="22"/>
      <c r="B379" s="330"/>
      <c r="C379" s="331">
        <f>SUM(C353:C378)</f>
        <v>2808776472.9900002</v>
      </c>
      <c r="D379" s="332"/>
      <c r="E379" s="332"/>
      <c r="F379" s="333"/>
      <c r="I379" s="22"/>
    </row>
    <row r="380" spans="1:9" s="24" customFormat="1">
      <c r="A380" s="22"/>
      <c r="B380" s="327"/>
      <c r="C380" s="202"/>
      <c r="D380" s="300"/>
      <c r="E380" s="300"/>
      <c r="F380" s="301"/>
      <c r="I380" s="22"/>
    </row>
    <row r="381" spans="1:9" s="24" customFormat="1" ht="15.75">
      <c r="A381" s="22"/>
      <c r="B381" s="329" t="s">
        <v>3022</v>
      </c>
      <c r="C381" s="272" t="s">
        <v>2971</v>
      </c>
      <c r="D381" s="267"/>
      <c r="E381" s="267"/>
      <c r="F381" s="303"/>
      <c r="I381" s="22"/>
    </row>
    <row r="382" spans="1:9" s="24" customFormat="1" ht="15">
      <c r="A382" s="22"/>
      <c r="B382" s="207" t="s">
        <v>3067</v>
      </c>
      <c r="C382" s="209">
        <v>26371671.25</v>
      </c>
      <c r="D382" s="300"/>
      <c r="E382" s="300"/>
      <c r="F382" s="301"/>
      <c r="I382" s="22"/>
    </row>
    <row r="383" spans="1:9" s="24" customFormat="1" ht="15">
      <c r="A383" s="22"/>
      <c r="B383" s="207" t="s">
        <v>3005</v>
      </c>
      <c r="C383" s="209">
        <v>221539537.38999999</v>
      </c>
      <c r="D383" s="300"/>
      <c r="E383" s="300"/>
      <c r="F383" s="301"/>
      <c r="I383" s="22"/>
    </row>
    <row r="384" spans="1:9" s="24" customFormat="1" ht="15">
      <c r="A384" s="22"/>
      <c r="B384" s="207" t="s">
        <v>3068</v>
      </c>
      <c r="C384" s="209">
        <v>11568806.6</v>
      </c>
      <c r="D384" s="300"/>
      <c r="E384" s="300"/>
      <c r="F384" s="301"/>
      <c r="I384" s="22"/>
    </row>
    <row r="385" spans="1:9" s="24" customFormat="1" ht="15">
      <c r="A385" s="22"/>
      <c r="B385" s="207" t="s">
        <v>3069</v>
      </c>
      <c r="C385" s="209">
        <v>12309554.919999998</v>
      </c>
      <c r="D385" s="300"/>
      <c r="E385" s="300"/>
      <c r="F385" s="301"/>
      <c r="I385" s="22"/>
    </row>
    <row r="386" spans="1:9" s="24" customFormat="1" ht="15">
      <c r="A386" s="22"/>
      <c r="B386" s="207" t="s">
        <v>3006</v>
      </c>
      <c r="C386" s="209">
        <v>490100102.67000002</v>
      </c>
      <c r="D386" s="300"/>
      <c r="E386" s="300"/>
      <c r="F386" s="301"/>
      <c r="I386" s="22"/>
    </row>
    <row r="387" spans="1:9" s="24" customFormat="1" ht="15">
      <c r="A387" s="22"/>
      <c r="B387" s="207" t="s">
        <v>3007</v>
      </c>
      <c r="C387" s="209">
        <v>125252590.07700001</v>
      </c>
      <c r="D387" s="300"/>
      <c r="E387" s="300"/>
      <c r="F387" s="301"/>
      <c r="I387" s="22"/>
    </row>
    <row r="388" spans="1:9" s="24" customFormat="1" ht="15">
      <c r="A388" s="22"/>
      <c r="B388" s="207" t="s">
        <v>3008</v>
      </c>
      <c r="C388" s="209">
        <v>58682020.460000001</v>
      </c>
      <c r="D388" s="300"/>
      <c r="E388" s="300"/>
      <c r="F388" s="301"/>
      <c r="I388" s="22"/>
    </row>
    <row r="389" spans="1:9" s="24" customFormat="1" ht="15">
      <c r="A389" s="22"/>
      <c r="B389" s="207" t="s">
        <v>3070</v>
      </c>
      <c r="C389" s="209">
        <v>26234474.009999998</v>
      </c>
      <c r="D389" s="300"/>
      <c r="E389" s="300"/>
      <c r="F389" s="301"/>
      <c r="I389" s="22"/>
    </row>
    <row r="390" spans="1:9" s="24" customFormat="1" ht="15">
      <c r="A390" s="22"/>
      <c r="B390" s="207" t="s">
        <v>3009</v>
      </c>
      <c r="C390" s="209">
        <v>191794634.34999996</v>
      </c>
      <c r="D390" s="300"/>
      <c r="E390" s="300"/>
      <c r="F390" s="301"/>
      <c r="I390" s="22"/>
    </row>
    <row r="391" spans="1:9" s="24" customFormat="1" ht="15">
      <c r="A391" s="22"/>
      <c r="B391" s="207" t="s">
        <v>3010</v>
      </c>
      <c r="C391" s="209">
        <v>156313918.88</v>
      </c>
      <c r="D391" s="300"/>
      <c r="E391" s="300"/>
      <c r="F391" s="301"/>
      <c r="I391" s="22"/>
    </row>
    <row r="392" spans="1:9" s="24" customFormat="1" ht="15">
      <c r="A392" s="22"/>
      <c r="B392" s="207" t="s">
        <v>3011</v>
      </c>
      <c r="C392" s="209">
        <v>170781861.32999998</v>
      </c>
      <c r="D392" s="300"/>
      <c r="E392" s="300"/>
      <c r="F392" s="301"/>
      <c r="I392" s="22"/>
    </row>
    <row r="393" spans="1:9" s="24" customFormat="1" ht="15">
      <c r="A393" s="22"/>
      <c r="B393" s="207" t="s">
        <v>3071</v>
      </c>
      <c r="C393" s="209">
        <v>67558504.079999998</v>
      </c>
      <c r="D393" s="300"/>
      <c r="E393" s="300"/>
      <c r="F393" s="301"/>
      <c r="I393" s="22"/>
    </row>
    <row r="394" spans="1:9" s="24" customFormat="1" ht="15">
      <c r="A394" s="22"/>
      <c r="B394" s="207" t="s">
        <v>3012</v>
      </c>
      <c r="C394" s="209">
        <v>81205874.850000009</v>
      </c>
      <c r="D394" s="300"/>
      <c r="E394" s="300"/>
      <c r="F394" s="301"/>
      <c r="I394" s="22"/>
    </row>
    <row r="395" spans="1:9" s="24" customFormat="1" ht="15">
      <c r="A395" s="22"/>
      <c r="B395" s="207" t="s">
        <v>3072</v>
      </c>
      <c r="C395" s="209">
        <v>68348838.840000004</v>
      </c>
      <c r="D395" s="300"/>
      <c r="E395" s="300"/>
      <c r="F395" s="301"/>
      <c r="I395" s="22"/>
    </row>
    <row r="396" spans="1:9" s="24" customFormat="1" ht="15">
      <c r="A396" s="22"/>
      <c r="B396" s="207" t="s">
        <v>3073</v>
      </c>
      <c r="C396" s="209">
        <v>18791447.539999999</v>
      </c>
      <c r="D396" s="300"/>
      <c r="E396" s="300"/>
      <c r="F396" s="301"/>
      <c r="I396" s="22"/>
    </row>
    <row r="397" spans="1:9" s="24" customFormat="1" ht="15">
      <c r="A397" s="22"/>
      <c r="B397" s="207" t="s">
        <v>3013</v>
      </c>
      <c r="C397" s="209">
        <v>115239031.44</v>
      </c>
      <c r="D397" s="300"/>
      <c r="E397" s="300"/>
      <c r="F397" s="301"/>
      <c r="I397" s="22"/>
    </row>
    <row r="398" spans="1:9" s="24" customFormat="1" ht="15">
      <c r="A398" s="22"/>
      <c r="B398" s="207" t="s">
        <v>3014</v>
      </c>
      <c r="C398" s="209">
        <v>9643866.5199999996</v>
      </c>
      <c r="D398" s="300"/>
      <c r="E398" s="300"/>
      <c r="F398" s="301"/>
      <c r="I398" s="22"/>
    </row>
    <row r="399" spans="1:9" s="24" customFormat="1" ht="15">
      <c r="A399" s="22"/>
      <c r="B399" s="207" t="s">
        <v>3074</v>
      </c>
      <c r="C399" s="209">
        <v>41609128.909999996</v>
      </c>
      <c r="D399" s="300"/>
      <c r="E399" s="300"/>
      <c r="F399" s="301"/>
      <c r="I399" s="22"/>
    </row>
    <row r="400" spans="1:9" s="24" customFormat="1" ht="15">
      <c r="A400" s="22"/>
      <c r="B400" s="207" t="s">
        <v>3015</v>
      </c>
      <c r="C400" s="209">
        <v>16820625.600000001</v>
      </c>
      <c r="D400" s="300"/>
      <c r="E400" s="300"/>
      <c r="F400" s="301"/>
      <c r="I400" s="22"/>
    </row>
    <row r="401" spans="1:9" s="24" customFormat="1" ht="15">
      <c r="A401" s="22"/>
      <c r="B401" s="207" t="s">
        <v>3075</v>
      </c>
      <c r="C401" s="209">
        <v>20065239.030000001</v>
      </c>
      <c r="D401" s="300"/>
      <c r="E401" s="300"/>
      <c r="F401" s="301"/>
      <c r="I401" s="22"/>
    </row>
    <row r="402" spans="1:9" s="24" customFormat="1" ht="15">
      <c r="A402" s="22"/>
      <c r="B402" s="207" t="s">
        <v>3076</v>
      </c>
      <c r="C402" s="209">
        <v>72961680.25</v>
      </c>
      <c r="D402" s="300"/>
      <c r="E402" s="300"/>
      <c r="F402" s="301"/>
      <c r="I402" s="22"/>
    </row>
    <row r="403" spans="1:9" s="24" customFormat="1" ht="15">
      <c r="A403" s="22"/>
      <c r="B403" s="207" t="s">
        <v>3016</v>
      </c>
      <c r="C403" s="209">
        <v>76154749.679999992</v>
      </c>
      <c r="D403" s="300"/>
      <c r="E403" s="300"/>
      <c r="F403" s="301"/>
      <c r="I403" s="22"/>
    </row>
    <row r="404" spans="1:9" s="24" customFormat="1" ht="15">
      <c r="A404" s="22"/>
      <c r="B404" s="207" t="s">
        <v>3017</v>
      </c>
      <c r="C404" s="209">
        <v>533899606.94</v>
      </c>
      <c r="D404" s="300"/>
      <c r="E404" s="300"/>
      <c r="F404" s="301"/>
      <c r="I404" s="22"/>
    </row>
    <row r="405" spans="1:9" s="24" customFormat="1" ht="15">
      <c r="A405" s="22"/>
      <c r="B405" s="207" t="s">
        <v>3018</v>
      </c>
      <c r="C405" s="209">
        <v>159424744.08999997</v>
      </c>
      <c r="D405" s="300"/>
      <c r="E405" s="300"/>
      <c r="F405" s="301"/>
      <c r="I405" s="22"/>
    </row>
    <row r="406" spans="1:9" s="24" customFormat="1" ht="15">
      <c r="A406" s="22"/>
      <c r="B406" s="207" t="s">
        <v>3077</v>
      </c>
      <c r="C406" s="209">
        <v>15100192.9</v>
      </c>
      <c r="D406" s="300"/>
      <c r="E406" s="300"/>
      <c r="F406" s="301"/>
      <c r="I406" s="22"/>
    </row>
    <row r="407" spans="1:9" s="24" customFormat="1" ht="15">
      <c r="A407" s="22"/>
      <c r="B407" s="207" t="s">
        <v>3019</v>
      </c>
      <c r="C407" s="209">
        <v>14725237.92</v>
      </c>
      <c r="D407" s="300"/>
      <c r="E407" s="300"/>
      <c r="F407" s="301"/>
      <c r="I407" s="22"/>
    </row>
    <row r="408" spans="1:9" s="24" customFormat="1" ht="15.75">
      <c r="A408" s="22"/>
      <c r="B408" s="330"/>
      <c r="C408" s="331">
        <f>SUM(C382:C407)</f>
        <v>2802497940.527</v>
      </c>
      <c r="D408" s="332"/>
      <c r="E408" s="332"/>
      <c r="F408" s="333"/>
      <c r="I408" s="22"/>
    </row>
    <row r="409" spans="1:9" s="24" customFormat="1">
      <c r="A409" s="22"/>
      <c r="B409" s="327"/>
      <c r="C409" s="201"/>
      <c r="D409" s="300"/>
      <c r="E409" s="300"/>
      <c r="F409" s="301"/>
      <c r="I409" s="22"/>
    </row>
    <row r="410" spans="1:9" s="24" customFormat="1" ht="15.75">
      <c r="A410" s="22"/>
      <c r="B410" s="334" t="s">
        <v>2977</v>
      </c>
      <c r="C410" s="335">
        <f>+C408-C379</f>
        <v>-6278532.4630002975</v>
      </c>
      <c r="D410" s="336"/>
      <c r="E410" s="337"/>
      <c r="F410" s="338"/>
      <c r="I410" s="22"/>
    </row>
    <row r="411" spans="1:9" s="24" customFormat="1" ht="15.75">
      <c r="A411" s="22"/>
      <c r="B411" s="211"/>
      <c r="C411" s="203"/>
      <c r="D411" s="336"/>
      <c r="E411" s="267"/>
      <c r="F411" s="303"/>
      <c r="I411" s="22"/>
    </row>
    <row r="412" spans="1:9" s="24" customFormat="1">
      <c r="A412" s="22"/>
      <c r="B412" s="214"/>
      <c r="C412" s="225"/>
      <c r="D412" s="214"/>
      <c r="E412" s="214"/>
      <c r="F412" s="25"/>
      <c r="I412" s="22"/>
    </row>
    <row r="413" spans="1:9" s="24" customFormat="1" ht="15">
      <c r="A413" s="22"/>
      <c r="B413" s="251" t="s">
        <v>3023</v>
      </c>
      <c r="C413" s="276">
        <v>44592</v>
      </c>
      <c r="D413" s="200"/>
      <c r="E413" s="323"/>
      <c r="F413" s="309"/>
      <c r="I413" s="22"/>
    </row>
    <row r="414" spans="1:9" s="24" customFormat="1" ht="51">
      <c r="A414" s="22"/>
      <c r="B414" s="254" t="s">
        <v>2575</v>
      </c>
      <c r="C414" s="254" t="s">
        <v>3153</v>
      </c>
      <c r="D414" s="180" t="s">
        <v>2577</v>
      </c>
      <c r="E414" s="255" t="s">
        <v>2578</v>
      </c>
      <c r="F414" s="232" t="s">
        <v>2579</v>
      </c>
      <c r="I414" s="22"/>
    </row>
    <row r="415" spans="1:9" s="24" customFormat="1" ht="15">
      <c r="A415" s="22"/>
      <c r="B415" s="339" t="s">
        <v>370</v>
      </c>
      <c r="C415" s="339" t="s">
        <v>370</v>
      </c>
      <c r="D415" s="339" t="s">
        <v>370</v>
      </c>
      <c r="E415" s="339" t="s">
        <v>370</v>
      </c>
      <c r="F415" s="339" t="s">
        <v>370</v>
      </c>
      <c r="I415" s="22"/>
    </row>
    <row r="416" spans="1:9" s="24" customFormat="1">
      <c r="A416" s="22"/>
      <c r="B416" s="259"/>
      <c r="C416" s="260"/>
      <c r="D416" s="260"/>
      <c r="E416" s="260"/>
      <c r="F416" s="253"/>
      <c r="I416" s="22"/>
    </row>
    <row r="417" spans="1:9" s="24" customFormat="1">
      <c r="A417" s="22"/>
      <c r="B417" s="260"/>
      <c r="C417" s="260"/>
      <c r="D417" s="260"/>
      <c r="E417" s="260"/>
      <c r="F417" s="253"/>
      <c r="I417" s="22"/>
    </row>
    <row r="418" spans="1:9" s="24" customFormat="1" ht="15">
      <c r="A418" s="22"/>
      <c r="B418" s="365" t="s">
        <v>2967</v>
      </c>
      <c r="C418" s="364" t="s">
        <v>370</v>
      </c>
      <c r="D418" s="260"/>
      <c r="E418" s="260"/>
      <c r="F418" s="253"/>
      <c r="I418" s="22"/>
    </row>
    <row r="419" spans="1:9" s="24" customFormat="1">
      <c r="A419" s="22"/>
      <c r="B419" s="260"/>
      <c r="C419" s="260"/>
      <c r="D419" s="260"/>
      <c r="E419" s="260"/>
      <c r="F419" s="253"/>
      <c r="I419" s="22"/>
    </row>
    <row r="420" spans="1:9" s="27" customFormat="1" ht="15">
      <c r="A420" s="220"/>
      <c r="B420" s="245" t="s">
        <v>3078</v>
      </c>
      <c r="C420" s="251"/>
      <c r="D420" s="214"/>
      <c r="E420" s="251"/>
      <c r="F420" s="309"/>
      <c r="I420" s="220"/>
    </row>
    <row r="421" spans="1:9" s="24" customFormat="1" ht="15">
      <c r="A421" s="22"/>
      <c r="B421" s="340"/>
      <c r="C421" s="260"/>
      <c r="D421" s="260"/>
      <c r="E421" s="260"/>
      <c r="F421" s="253"/>
      <c r="I421" s="22"/>
    </row>
    <row r="422" spans="1:9" s="24" customFormat="1" ht="15">
      <c r="A422" s="22"/>
      <c r="B422" s="361" t="s">
        <v>3024</v>
      </c>
      <c r="C422" s="184" t="s">
        <v>2969</v>
      </c>
      <c r="D422" s="260"/>
      <c r="E422" s="260"/>
      <c r="F422" s="253"/>
      <c r="I422" s="22"/>
    </row>
    <row r="423" spans="1:9" s="24" customFormat="1" ht="15">
      <c r="A423" s="22"/>
      <c r="B423" s="339" t="s">
        <v>370</v>
      </c>
      <c r="C423" s="339" t="s">
        <v>370</v>
      </c>
      <c r="D423" s="260"/>
      <c r="E423" s="260"/>
      <c r="F423" s="253"/>
      <c r="I423" s="22"/>
    </row>
    <row r="424" spans="1:9" s="24" customFormat="1" ht="15">
      <c r="A424" s="22"/>
      <c r="B424" s="340"/>
      <c r="C424" s="204"/>
      <c r="D424" s="260"/>
      <c r="E424" s="260"/>
      <c r="F424" s="253"/>
      <c r="I424" s="22"/>
    </row>
    <row r="425" spans="1:9" s="24" customFormat="1" ht="15">
      <c r="A425" s="22"/>
      <c r="B425" s="361" t="s">
        <v>3025</v>
      </c>
      <c r="C425" s="184" t="s">
        <v>2969</v>
      </c>
      <c r="D425" s="260"/>
      <c r="E425" s="260"/>
      <c r="F425" s="253"/>
      <c r="I425" s="22"/>
    </row>
    <row r="426" spans="1:9" s="24" customFormat="1" ht="15">
      <c r="A426" s="22"/>
      <c r="B426" s="339" t="s">
        <v>370</v>
      </c>
      <c r="C426" s="339" t="s">
        <v>370</v>
      </c>
      <c r="D426" s="260"/>
      <c r="E426" s="260"/>
      <c r="F426" s="253"/>
      <c r="I426" s="22"/>
    </row>
    <row r="427" spans="1:9" s="24" customFormat="1" ht="15">
      <c r="A427" s="22"/>
      <c r="B427" s="340"/>
      <c r="C427" s="204"/>
      <c r="D427" s="260"/>
      <c r="E427" s="260"/>
      <c r="F427" s="253"/>
      <c r="I427" s="22"/>
    </row>
    <row r="428" spans="1:9" s="24" customFormat="1" ht="15">
      <c r="A428" s="22"/>
      <c r="B428" s="361" t="s">
        <v>3026</v>
      </c>
      <c r="C428" s="184" t="s">
        <v>2971</v>
      </c>
      <c r="D428" s="260"/>
      <c r="E428" s="260"/>
      <c r="F428" s="253"/>
      <c r="I428" s="22"/>
    </row>
    <row r="429" spans="1:9" s="24" customFormat="1" ht="15">
      <c r="A429" s="22"/>
      <c r="B429" s="339" t="s">
        <v>370</v>
      </c>
      <c r="C429" s="339" t="s">
        <v>370</v>
      </c>
      <c r="D429" s="260"/>
      <c r="E429" s="260"/>
      <c r="F429" s="253"/>
      <c r="I429" s="22"/>
    </row>
    <row r="430" spans="1:9" s="24" customFormat="1" ht="15">
      <c r="A430" s="22"/>
      <c r="B430" s="340"/>
      <c r="C430" s="204"/>
      <c r="D430" s="260"/>
      <c r="E430" s="260"/>
      <c r="F430" s="253"/>
      <c r="I430" s="22"/>
    </row>
    <row r="431" spans="1:9" s="24" customFormat="1" ht="15">
      <c r="A431" s="22"/>
      <c r="B431" s="361" t="s">
        <v>3027</v>
      </c>
      <c r="C431" s="362" t="s">
        <v>2971</v>
      </c>
      <c r="D431" s="260"/>
      <c r="E431" s="260"/>
      <c r="F431" s="253"/>
      <c r="I431" s="22"/>
    </row>
    <row r="432" spans="1:9" s="24" customFormat="1" ht="15">
      <c r="A432" s="22"/>
      <c r="B432" s="339" t="s">
        <v>370</v>
      </c>
      <c r="C432" s="205" t="s">
        <v>370</v>
      </c>
      <c r="D432" s="260"/>
      <c r="E432" s="260"/>
      <c r="F432" s="253"/>
      <c r="I432" s="22"/>
    </row>
    <row r="433" spans="1:9" s="24" customFormat="1" ht="15">
      <c r="A433" s="22"/>
      <c r="B433" s="340"/>
      <c r="C433" s="204"/>
      <c r="D433" s="260"/>
      <c r="E433" s="260"/>
      <c r="F433" s="253"/>
      <c r="I433" s="22"/>
    </row>
    <row r="434" spans="1:9" s="24" customFormat="1" ht="15">
      <c r="A434" s="22"/>
      <c r="B434" s="363" t="s">
        <v>3028</v>
      </c>
      <c r="C434" s="364" t="s">
        <v>370</v>
      </c>
      <c r="D434" s="341"/>
      <c r="E434" s="260"/>
      <c r="F434" s="253"/>
      <c r="I434" s="22"/>
    </row>
    <row r="435" spans="1:9" s="24" customFormat="1">
      <c r="A435" s="22"/>
      <c r="B435" s="213"/>
      <c r="C435" s="296"/>
      <c r="D435" s="213"/>
      <c r="E435" s="213"/>
      <c r="F435" s="216"/>
      <c r="I435" s="22"/>
    </row>
    <row r="436" spans="1:9" s="24" customFormat="1">
      <c r="A436" s="22"/>
      <c r="B436" s="213"/>
      <c r="C436" s="296"/>
      <c r="D436" s="213"/>
      <c r="E436" s="213"/>
      <c r="F436" s="216"/>
      <c r="I436" s="22"/>
    </row>
    <row r="437" spans="1:9" s="24" customFormat="1">
      <c r="A437" s="22"/>
      <c r="B437" s="213"/>
      <c r="C437" s="215"/>
      <c r="D437" s="213"/>
      <c r="E437" s="213"/>
      <c r="F437" s="216"/>
      <c r="I437" s="22"/>
    </row>
    <row r="438" spans="1:9" s="24" customFormat="1">
      <c r="A438" s="22"/>
      <c r="B438" s="213"/>
      <c r="C438" s="215"/>
      <c r="D438" s="213"/>
      <c r="E438" s="213"/>
      <c r="F438" s="216"/>
      <c r="I438" s="22"/>
    </row>
    <row r="439" spans="1:9">
      <c r="C439" s="229"/>
    </row>
  </sheetData>
  <mergeCells count="6">
    <mergeCell ref="B1:E1"/>
    <mergeCell ref="C3:C7"/>
    <mergeCell ref="D3:D7"/>
    <mergeCell ref="F176:F189"/>
    <mergeCell ref="F282:F290"/>
    <mergeCell ref="F262:F275"/>
  </mergeCells>
  <phoneticPr fontId="0" type="noConversion"/>
  <conditionalFormatting sqref="B170">
    <cfRule type="expression" dxfId="6" priority="5">
      <formula>$A66128="Total"</formula>
    </cfRule>
  </conditionalFormatting>
  <conditionalFormatting sqref="C350">
    <cfRule type="expression" dxfId="5" priority="2">
      <formula>#REF!="Total"</formula>
    </cfRule>
  </conditionalFormatting>
  <conditionalFormatting sqref="C350">
    <cfRule type="expression" dxfId="4" priority="1">
      <formula>#REF!="Total"</formula>
    </cfRule>
  </conditionalFormatting>
  <conditionalFormatting sqref="C350">
    <cfRule type="expression" dxfId="3" priority="3">
      <formula>#REF!="Total"</formula>
    </cfRule>
  </conditionalFormatting>
  <conditionalFormatting sqref="C350">
    <cfRule type="expression" dxfId="2" priority="4">
      <formula>#REF!="Total"</formula>
    </cfRule>
  </conditionalFormatting>
  <hyperlinks>
    <hyperlink ref="A1" location="Index!A1" display="Index" xr:uid="{00000000-0004-0000-0400-000000000000}"/>
  </hyperlinks>
  <pageMargins left="0.75" right="0.75" top="1" bottom="1" header="0.5" footer="0.5"/>
  <pageSetup paperSize="9"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141"/>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 style="1" customWidth="1"/>
    <col min="6" max="6" width="11.5703125" style="4" bestFit="1" customWidth="1"/>
    <col min="7" max="7" width="18.140625" style="4" bestFit="1" customWidth="1"/>
    <col min="8" max="8" width="9.140625" style="4" bestFit="1"/>
    <col min="9" max="9" width="9.140625" style="1"/>
    <col min="10" max="10" width="9.5703125" style="1" bestFit="1" customWidth="1"/>
    <col min="11" max="16384" width="9.140625" style="1"/>
  </cols>
  <sheetData>
    <row r="1" spans="1:9">
      <c r="A1" s="3" t="s">
        <v>243</v>
      </c>
      <c r="B1" s="374" t="s">
        <v>298</v>
      </c>
      <c r="C1" s="374"/>
      <c r="D1" s="374"/>
      <c r="E1" s="374"/>
    </row>
    <row r="2" spans="1:9" ht="13.5" thickBot="1"/>
    <row r="3" spans="1:9" s="12" customFormat="1" ht="15">
      <c r="B3" s="75" t="s">
        <v>1005</v>
      </c>
      <c r="C3" s="375"/>
      <c r="D3" s="378"/>
      <c r="F3" s="21"/>
      <c r="G3" s="21"/>
      <c r="H3" s="21"/>
    </row>
    <row r="4" spans="1:9" s="12" customFormat="1" ht="30">
      <c r="B4" s="77" t="s">
        <v>1006</v>
      </c>
      <c r="C4" s="376"/>
      <c r="D4" s="379"/>
      <c r="F4" s="21"/>
      <c r="G4" s="21"/>
      <c r="H4" s="21"/>
    </row>
    <row r="5" spans="1:9" s="12" customFormat="1" ht="15">
      <c r="B5" s="77"/>
      <c r="C5" s="376"/>
      <c r="D5" s="379"/>
      <c r="F5" s="21"/>
      <c r="G5" s="21"/>
      <c r="H5" s="21"/>
    </row>
    <row r="6" spans="1:9" s="12" customFormat="1" ht="15">
      <c r="B6" s="77" t="s">
        <v>992</v>
      </c>
      <c r="C6" s="376"/>
      <c r="D6" s="379"/>
      <c r="F6" s="21"/>
      <c r="G6" s="21"/>
      <c r="H6" s="21"/>
    </row>
    <row r="7" spans="1:9" s="12" customFormat="1" ht="15">
      <c r="B7" s="77" t="s">
        <v>1007</v>
      </c>
      <c r="C7" s="376"/>
      <c r="D7" s="379"/>
      <c r="F7" s="21"/>
      <c r="G7" s="21"/>
      <c r="H7" s="21"/>
    </row>
    <row r="8" spans="1:9" s="12" customFormat="1" ht="30.75" thickBot="1">
      <c r="B8" s="78" t="s">
        <v>1008</v>
      </c>
      <c r="C8" s="377"/>
      <c r="D8" s="380"/>
      <c r="F8" s="21"/>
      <c r="G8" s="21"/>
      <c r="H8" s="21"/>
    </row>
    <row r="9" spans="1:9" s="12" customFormat="1">
      <c r="C9" s="14" t="s">
        <v>995</v>
      </c>
      <c r="D9" s="14" t="s">
        <v>996</v>
      </c>
      <c r="F9" s="21"/>
      <c r="G9" s="21"/>
      <c r="H9" s="21"/>
    </row>
    <row r="12" spans="1:9">
      <c r="B12" s="1" t="s">
        <v>338</v>
      </c>
    </row>
    <row r="14" spans="1:9">
      <c r="B14" s="6" t="s">
        <v>339</v>
      </c>
      <c r="C14" s="7" t="s">
        <v>340</v>
      </c>
      <c r="D14" s="6" t="s">
        <v>375</v>
      </c>
      <c r="E14" s="6" t="s">
        <v>342</v>
      </c>
      <c r="F14" s="8" t="s">
        <v>343</v>
      </c>
      <c r="G14" s="8" t="s">
        <v>344</v>
      </c>
      <c r="H14" s="8" t="s">
        <v>345</v>
      </c>
      <c r="I14" s="2" t="s">
        <v>376</v>
      </c>
    </row>
    <row r="15" spans="1:9">
      <c r="B15" s="2" t="s">
        <v>377</v>
      </c>
      <c r="C15" s="17"/>
    </row>
    <row r="16" spans="1:9">
      <c r="B16" s="2" t="s">
        <v>347</v>
      </c>
      <c r="C16" s="17"/>
    </row>
    <row r="17" spans="2:8">
      <c r="B17" s="1" t="s">
        <v>1111</v>
      </c>
      <c r="C17" s="17" t="s">
        <v>378</v>
      </c>
      <c r="D17" s="1" t="s">
        <v>379</v>
      </c>
      <c r="E17" s="1" t="s">
        <v>380</v>
      </c>
      <c r="F17" s="4">
        <v>3850000</v>
      </c>
      <c r="G17" s="4">
        <v>30368.799999999999</v>
      </c>
      <c r="H17" s="4">
        <v>9.16</v>
      </c>
    </row>
    <row r="18" spans="2:8">
      <c r="B18" s="1" t="s">
        <v>628</v>
      </c>
      <c r="C18" s="17" t="s">
        <v>378</v>
      </c>
      <c r="D18" s="1" t="s">
        <v>379</v>
      </c>
      <c r="E18" s="1" t="s">
        <v>629</v>
      </c>
      <c r="F18" s="4">
        <v>4750000</v>
      </c>
      <c r="G18" s="4">
        <v>25569.25</v>
      </c>
      <c r="H18" s="4">
        <v>7.71</v>
      </c>
    </row>
    <row r="19" spans="2:8">
      <c r="B19" s="1" t="s">
        <v>1089</v>
      </c>
      <c r="C19" s="17" t="s">
        <v>378</v>
      </c>
      <c r="D19" s="1" t="s">
        <v>381</v>
      </c>
      <c r="E19" s="1" t="s">
        <v>382</v>
      </c>
      <c r="F19" s="4">
        <v>900000</v>
      </c>
      <c r="G19" s="4">
        <v>21479.4</v>
      </c>
      <c r="H19" s="4">
        <v>6.48</v>
      </c>
    </row>
    <row r="20" spans="2:8">
      <c r="B20" s="1" t="s">
        <v>1100</v>
      </c>
      <c r="C20" s="17" t="s">
        <v>378</v>
      </c>
      <c r="D20" s="1" t="s">
        <v>379</v>
      </c>
      <c r="E20" s="1" t="s">
        <v>385</v>
      </c>
      <c r="F20" s="4">
        <v>1250000</v>
      </c>
      <c r="G20" s="4">
        <v>18571.25</v>
      </c>
      <c r="H20" s="4">
        <v>5.6</v>
      </c>
    </row>
    <row r="21" spans="2:8">
      <c r="B21" s="1" t="s">
        <v>1093</v>
      </c>
      <c r="C21" s="17" t="s">
        <v>378</v>
      </c>
      <c r="D21" s="1" t="s">
        <v>383</v>
      </c>
      <c r="E21" s="1" t="s">
        <v>386</v>
      </c>
      <c r="F21" s="4">
        <v>470000</v>
      </c>
      <c r="G21" s="4">
        <v>17560.38</v>
      </c>
      <c r="H21" s="4">
        <v>5.3</v>
      </c>
    </row>
    <row r="22" spans="2:8">
      <c r="B22" s="1" t="s">
        <v>1365</v>
      </c>
      <c r="C22" s="17" t="s">
        <v>378</v>
      </c>
      <c r="D22" s="1" t="s">
        <v>383</v>
      </c>
      <c r="E22" s="1" t="s">
        <v>384</v>
      </c>
      <c r="F22" s="4">
        <v>880000</v>
      </c>
      <c r="G22" s="4">
        <v>15278.56</v>
      </c>
      <c r="H22" s="4">
        <v>4.6100000000000003</v>
      </c>
    </row>
    <row r="23" spans="2:8">
      <c r="B23" s="1" t="s">
        <v>1434</v>
      </c>
      <c r="C23" s="17" t="s">
        <v>378</v>
      </c>
      <c r="D23" s="1" t="s">
        <v>415</v>
      </c>
      <c r="E23" s="1" t="s">
        <v>462</v>
      </c>
      <c r="F23" s="4">
        <v>418127</v>
      </c>
      <c r="G23" s="4">
        <v>12860.12</v>
      </c>
      <c r="H23" s="4">
        <v>3.88</v>
      </c>
    </row>
    <row r="24" spans="2:8">
      <c r="B24" s="1" t="s">
        <v>1366</v>
      </c>
      <c r="C24" s="17" t="s">
        <v>378</v>
      </c>
      <c r="D24" s="1" t="s">
        <v>392</v>
      </c>
      <c r="E24" s="1" t="s">
        <v>393</v>
      </c>
      <c r="F24" s="4">
        <v>1500000</v>
      </c>
      <c r="G24" s="4">
        <v>10939.5</v>
      </c>
      <c r="H24" s="4">
        <v>3.3</v>
      </c>
    </row>
    <row r="25" spans="2:8">
      <c r="B25" s="1" t="s">
        <v>1087</v>
      </c>
      <c r="C25" s="17" t="s">
        <v>378</v>
      </c>
      <c r="D25" s="1" t="s">
        <v>390</v>
      </c>
      <c r="E25" s="1" t="s">
        <v>391</v>
      </c>
      <c r="F25" s="4">
        <v>410000</v>
      </c>
      <c r="G25" s="4">
        <v>10336.1</v>
      </c>
      <c r="H25" s="4">
        <v>3.12</v>
      </c>
    </row>
    <row r="26" spans="2:8">
      <c r="B26" s="1" t="s">
        <v>1090</v>
      </c>
      <c r="C26" s="17" t="s">
        <v>378</v>
      </c>
      <c r="D26" s="1" t="s">
        <v>396</v>
      </c>
      <c r="E26" s="1" t="s">
        <v>397</v>
      </c>
      <c r="F26" s="4">
        <v>3900000</v>
      </c>
      <c r="G26" s="4">
        <v>8587.7999999999993</v>
      </c>
      <c r="H26" s="4">
        <v>2.59</v>
      </c>
    </row>
    <row r="27" spans="2:8">
      <c r="B27" s="1" t="s">
        <v>1113</v>
      </c>
      <c r="C27" s="17" t="s">
        <v>378</v>
      </c>
      <c r="D27" s="1" t="s">
        <v>405</v>
      </c>
      <c r="E27" s="1" t="s">
        <v>406</v>
      </c>
      <c r="F27" s="4">
        <v>445000</v>
      </c>
      <c r="G27" s="4">
        <v>8495.94</v>
      </c>
      <c r="H27" s="4">
        <v>2.56</v>
      </c>
    </row>
    <row r="28" spans="2:8">
      <c r="B28" s="1" t="s">
        <v>1380</v>
      </c>
      <c r="C28" s="17" t="s">
        <v>378</v>
      </c>
      <c r="D28" s="1" t="s">
        <v>396</v>
      </c>
      <c r="E28" s="1" t="s">
        <v>762</v>
      </c>
      <c r="F28" s="4">
        <v>770000</v>
      </c>
      <c r="G28" s="4">
        <v>6967.35</v>
      </c>
      <c r="H28" s="4">
        <v>2.1</v>
      </c>
    </row>
    <row r="29" spans="2:8">
      <c r="B29" s="1" t="s">
        <v>1095</v>
      </c>
      <c r="C29" s="17" t="s">
        <v>378</v>
      </c>
      <c r="D29" s="1" t="s">
        <v>396</v>
      </c>
      <c r="E29" s="1" t="s">
        <v>402</v>
      </c>
      <c r="F29" s="4">
        <v>300000</v>
      </c>
      <c r="G29" s="4">
        <v>6821.25</v>
      </c>
      <c r="H29" s="4">
        <v>2.06</v>
      </c>
    </row>
    <row r="30" spans="2:8">
      <c r="B30" s="1" t="s">
        <v>1435</v>
      </c>
      <c r="C30" s="17" t="s">
        <v>378</v>
      </c>
      <c r="D30" s="1" t="s">
        <v>460</v>
      </c>
      <c r="E30" s="1" t="s">
        <v>461</v>
      </c>
      <c r="F30" s="4">
        <v>4000000</v>
      </c>
      <c r="G30" s="4">
        <v>6484</v>
      </c>
      <c r="H30" s="4">
        <v>1.96</v>
      </c>
    </row>
    <row r="31" spans="2:8">
      <c r="B31" s="1" t="s">
        <v>1144</v>
      </c>
      <c r="C31" s="17" t="s">
        <v>378</v>
      </c>
      <c r="D31" s="1" t="s">
        <v>379</v>
      </c>
      <c r="E31" s="1" t="s">
        <v>387</v>
      </c>
      <c r="F31" s="4">
        <v>330000</v>
      </c>
      <c r="G31" s="4">
        <v>6128.93</v>
      </c>
      <c r="H31" s="4">
        <v>1.85</v>
      </c>
    </row>
    <row r="32" spans="2:8">
      <c r="B32" s="1" t="s">
        <v>1114</v>
      </c>
      <c r="C32" s="17" t="s">
        <v>378</v>
      </c>
      <c r="D32" s="1" t="s">
        <v>419</v>
      </c>
      <c r="E32" s="1" t="s">
        <v>420</v>
      </c>
      <c r="F32" s="4">
        <v>80000</v>
      </c>
      <c r="G32" s="4">
        <v>5773.12</v>
      </c>
      <c r="H32" s="4">
        <v>1.74</v>
      </c>
    </row>
    <row r="33" spans="2:8">
      <c r="B33" s="1" t="s">
        <v>1378</v>
      </c>
      <c r="C33" s="17" t="s">
        <v>378</v>
      </c>
      <c r="D33" s="1" t="s">
        <v>447</v>
      </c>
      <c r="E33" s="1" t="s">
        <v>482</v>
      </c>
      <c r="F33" s="4">
        <v>1700000</v>
      </c>
      <c r="G33" s="4">
        <v>5114.45</v>
      </c>
      <c r="H33" s="4">
        <v>1.54</v>
      </c>
    </row>
    <row r="34" spans="2:8">
      <c r="B34" s="1" t="s">
        <v>1199</v>
      </c>
      <c r="C34" s="17" t="s">
        <v>378</v>
      </c>
      <c r="D34" s="1" t="s">
        <v>535</v>
      </c>
      <c r="E34" s="1" t="s">
        <v>626</v>
      </c>
      <c r="F34" s="4">
        <v>500000</v>
      </c>
      <c r="G34" s="4">
        <v>4429</v>
      </c>
      <c r="H34" s="4">
        <v>1.34</v>
      </c>
    </row>
    <row r="35" spans="2:8">
      <c r="B35" s="1" t="s">
        <v>1436</v>
      </c>
      <c r="C35" s="17" t="s">
        <v>378</v>
      </c>
      <c r="D35" s="1" t="s">
        <v>468</v>
      </c>
      <c r="E35" s="1" t="s">
        <v>469</v>
      </c>
      <c r="F35" s="4">
        <v>521806</v>
      </c>
      <c r="G35" s="4">
        <v>3780.75</v>
      </c>
      <c r="H35" s="4">
        <v>1.1399999999999999</v>
      </c>
    </row>
    <row r="36" spans="2:8">
      <c r="B36" s="1" t="s">
        <v>1418</v>
      </c>
      <c r="C36" s="17" t="s">
        <v>378</v>
      </c>
      <c r="D36" s="1" t="s">
        <v>535</v>
      </c>
      <c r="E36" s="1" t="s">
        <v>652</v>
      </c>
      <c r="F36" s="4">
        <v>42000</v>
      </c>
      <c r="G36" s="4">
        <v>3610.87</v>
      </c>
      <c r="H36" s="4">
        <v>1.0900000000000001</v>
      </c>
    </row>
    <row r="37" spans="2:8">
      <c r="B37" s="1" t="s">
        <v>1437</v>
      </c>
      <c r="C37" s="17" t="s">
        <v>378</v>
      </c>
      <c r="D37" s="1" t="s">
        <v>417</v>
      </c>
      <c r="E37" s="1" t="s">
        <v>765</v>
      </c>
      <c r="F37" s="4">
        <v>395624</v>
      </c>
      <c r="G37" s="4">
        <v>3601.56</v>
      </c>
      <c r="H37" s="4">
        <v>1.0900000000000001</v>
      </c>
    </row>
    <row r="38" spans="2:8">
      <c r="B38" s="1" t="s">
        <v>1438</v>
      </c>
      <c r="C38" s="17" t="s">
        <v>378</v>
      </c>
      <c r="D38" s="1" t="s">
        <v>400</v>
      </c>
      <c r="E38" s="1" t="s">
        <v>465</v>
      </c>
      <c r="F38" s="4">
        <v>210450</v>
      </c>
      <c r="G38" s="4">
        <v>3567.86</v>
      </c>
      <c r="H38" s="4">
        <v>1.08</v>
      </c>
    </row>
    <row r="39" spans="2:8">
      <c r="B39" s="1" t="s">
        <v>1215</v>
      </c>
      <c r="C39" s="17" t="s">
        <v>378</v>
      </c>
      <c r="D39" s="1" t="s">
        <v>383</v>
      </c>
      <c r="E39" s="1" t="s">
        <v>525</v>
      </c>
      <c r="F39" s="4">
        <v>100000</v>
      </c>
      <c r="G39" s="4">
        <v>3515.25</v>
      </c>
      <c r="H39" s="4">
        <v>1.06</v>
      </c>
    </row>
    <row r="40" spans="2:8">
      <c r="B40" s="1" t="s">
        <v>1439</v>
      </c>
      <c r="C40" s="17" t="s">
        <v>378</v>
      </c>
      <c r="D40" s="1" t="s">
        <v>400</v>
      </c>
      <c r="E40" s="1" t="s">
        <v>763</v>
      </c>
      <c r="F40" s="4">
        <v>280000</v>
      </c>
      <c r="G40" s="4">
        <v>2375.94</v>
      </c>
      <c r="H40" s="4">
        <v>0.72</v>
      </c>
    </row>
    <row r="41" spans="2:8">
      <c r="B41" s="1" t="s">
        <v>1161</v>
      </c>
      <c r="C41" s="17" t="s">
        <v>378</v>
      </c>
      <c r="D41" s="1" t="s">
        <v>417</v>
      </c>
      <c r="E41" s="1" t="s">
        <v>687</v>
      </c>
      <c r="F41" s="4">
        <v>250000</v>
      </c>
      <c r="G41" s="4">
        <v>2270.25</v>
      </c>
      <c r="H41" s="4">
        <v>0.68</v>
      </c>
    </row>
    <row r="42" spans="2:8">
      <c r="B42" s="1" t="s">
        <v>1117</v>
      </c>
      <c r="C42" s="17" t="s">
        <v>378</v>
      </c>
      <c r="D42" s="1" t="s">
        <v>417</v>
      </c>
      <c r="E42" s="1" t="s">
        <v>813</v>
      </c>
      <c r="F42" s="4">
        <v>330000</v>
      </c>
      <c r="G42" s="4">
        <v>2093.69</v>
      </c>
      <c r="H42" s="4">
        <v>0.63</v>
      </c>
    </row>
    <row r="43" spans="2:8">
      <c r="B43" s="1" t="s">
        <v>1142</v>
      </c>
      <c r="C43" s="17" t="s">
        <v>378</v>
      </c>
      <c r="D43" s="1" t="s">
        <v>419</v>
      </c>
      <c r="E43" s="1" t="s">
        <v>427</v>
      </c>
      <c r="F43" s="4">
        <v>85000</v>
      </c>
      <c r="G43" s="4">
        <v>1942.89</v>
      </c>
      <c r="H43" s="4">
        <v>0.59</v>
      </c>
    </row>
    <row r="44" spans="2:8">
      <c r="B44" s="1" t="s">
        <v>1440</v>
      </c>
      <c r="C44" s="17" t="s">
        <v>378</v>
      </c>
      <c r="D44" s="1" t="s">
        <v>396</v>
      </c>
      <c r="E44" s="1" t="s">
        <v>463</v>
      </c>
      <c r="F44" s="4">
        <v>200530</v>
      </c>
      <c r="G44" s="4">
        <v>1909.65</v>
      </c>
      <c r="H44" s="4">
        <v>0.57999999999999996</v>
      </c>
    </row>
    <row r="45" spans="2:8">
      <c r="B45" s="1" t="s">
        <v>1441</v>
      </c>
      <c r="C45" s="17" t="s">
        <v>378</v>
      </c>
      <c r="D45" s="1" t="s">
        <v>417</v>
      </c>
      <c r="E45" s="1" t="s">
        <v>751</v>
      </c>
      <c r="F45" s="4">
        <v>85000</v>
      </c>
      <c r="G45" s="4">
        <v>1870.72</v>
      </c>
      <c r="H45" s="4">
        <v>0.56000000000000005</v>
      </c>
    </row>
    <row r="46" spans="2:8">
      <c r="B46" s="1" t="s">
        <v>1442</v>
      </c>
      <c r="C46" s="17" t="s">
        <v>378</v>
      </c>
      <c r="D46" s="1" t="s">
        <v>434</v>
      </c>
      <c r="E46" s="1" t="s">
        <v>435</v>
      </c>
      <c r="F46" s="4">
        <v>1800000</v>
      </c>
      <c r="G46" s="4">
        <v>1755.9</v>
      </c>
      <c r="H46" s="4">
        <v>0.53</v>
      </c>
    </row>
    <row r="47" spans="2:8">
      <c r="B47" s="1" t="s">
        <v>1370</v>
      </c>
      <c r="C47" s="17" t="s">
        <v>378</v>
      </c>
      <c r="D47" s="1" t="s">
        <v>398</v>
      </c>
      <c r="E47" s="1" t="s">
        <v>680</v>
      </c>
      <c r="F47" s="4">
        <v>100000</v>
      </c>
      <c r="G47" s="4">
        <v>942</v>
      </c>
      <c r="H47" s="4">
        <v>0.28000000000000003</v>
      </c>
    </row>
    <row r="48" spans="2:8">
      <c r="B48" s="1" t="s">
        <v>1377</v>
      </c>
      <c r="C48" s="17" t="s">
        <v>378</v>
      </c>
      <c r="D48" s="1" t="s">
        <v>396</v>
      </c>
      <c r="E48" s="1" t="s">
        <v>484</v>
      </c>
      <c r="F48" s="4">
        <v>44500</v>
      </c>
      <c r="G48" s="4">
        <v>859.21</v>
      </c>
      <c r="H48" s="4">
        <v>0.26</v>
      </c>
    </row>
    <row r="49" spans="2:8">
      <c r="B49" s="1" t="s">
        <v>1383</v>
      </c>
      <c r="C49" s="17" t="s">
        <v>378</v>
      </c>
      <c r="D49" s="1" t="s">
        <v>392</v>
      </c>
      <c r="E49" s="1" t="s">
        <v>688</v>
      </c>
      <c r="F49" s="4">
        <v>107142</v>
      </c>
      <c r="G49" s="4">
        <v>409.01</v>
      </c>
      <c r="H49" s="4">
        <v>0.12</v>
      </c>
    </row>
    <row r="50" spans="2:8">
      <c r="B50" s="1" t="s">
        <v>1156</v>
      </c>
      <c r="C50" s="17" t="s">
        <v>378</v>
      </c>
      <c r="D50" s="1" t="s">
        <v>425</v>
      </c>
      <c r="E50" s="1" t="s">
        <v>764</v>
      </c>
      <c r="F50" s="4">
        <v>45100</v>
      </c>
      <c r="G50" s="4">
        <v>132.38999999999999</v>
      </c>
      <c r="H50" s="4">
        <v>0.04</v>
      </c>
    </row>
    <row r="51" spans="2:8">
      <c r="B51" s="2" t="s">
        <v>452</v>
      </c>
      <c r="C51" s="9"/>
      <c r="D51" s="2"/>
      <c r="E51" s="2"/>
      <c r="F51" s="10"/>
      <c r="G51" s="10">
        <f>SUM(G17:G50)</f>
        <v>256403.14</v>
      </c>
      <c r="H51" s="10">
        <f>SUM(H17:H50)</f>
        <v>77.350000000000051</v>
      </c>
    </row>
    <row r="52" spans="2:8">
      <c r="B52" s="6" t="s">
        <v>339</v>
      </c>
      <c r="C52" s="7" t="s">
        <v>340</v>
      </c>
      <c r="D52" s="6" t="s">
        <v>341</v>
      </c>
      <c r="E52" s="6" t="s">
        <v>342</v>
      </c>
      <c r="F52" s="8" t="s">
        <v>343</v>
      </c>
      <c r="G52" s="8" t="s">
        <v>344</v>
      </c>
      <c r="H52" s="8" t="s">
        <v>345</v>
      </c>
    </row>
    <row r="53" spans="2:8">
      <c r="B53" s="2" t="s">
        <v>346</v>
      </c>
      <c r="C53" s="17"/>
    </row>
    <row r="54" spans="2:8">
      <c r="B54" s="2" t="s">
        <v>347</v>
      </c>
      <c r="C54" s="17"/>
    </row>
    <row r="55" spans="2:8">
      <c r="B55" s="2" t="s">
        <v>348</v>
      </c>
      <c r="C55" s="17"/>
    </row>
    <row r="56" spans="2:8">
      <c r="B56" s="1" t="s">
        <v>1612</v>
      </c>
      <c r="C56" s="17">
        <v>3.73</v>
      </c>
      <c r="D56" s="1" t="s">
        <v>349</v>
      </c>
      <c r="E56" s="1" t="s">
        <v>351</v>
      </c>
      <c r="F56" s="4">
        <v>3809000</v>
      </c>
      <c r="G56" s="4">
        <v>3819.67</v>
      </c>
      <c r="H56" s="4">
        <v>1.1499999999999999</v>
      </c>
    </row>
    <row r="57" spans="2:8">
      <c r="B57" s="1" t="s">
        <v>696</v>
      </c>
      <c r="C57" s="17">
        <v>5.89</v>
      </c>
      <c r="D57" s="1" t="s">
        <v>349</v>
      </c>
      <c r="E57" s="1" t="s">
        <v>697</v>
      </c>
      <c r="F57" s="4">
        <v>2500000</v>
      </c>
      <c r="G57" s="4">
        <v>2475.56</v>
      </c>
      <c r="H57" s="4">
        <v>0.75</v>
      </c>
    </row>
    <row r="58" spans="2:8">
      <c r="B58" s="1" t="s">
        <v>850</v>
      </c>
      <c r="C58" s="17">
        <v>7.12</v>
      </c>
      <c r="D58" s="1" t="s">
        <v>349</v>
      </c>
      <c r="E58" s="1" t="s">
        <v>851</v>
      </c>
      <c r="F58" s="4">
        <v>1000000</v>
      </c>
      <c r="G58" s="4">
        <v>958.91</v>
      </c>
      <c r="H58" s="4">
        <v>0.28999999999999998</v>
      </c>
    </row>
    <row r="59" spans="2:8">
      <c r="B59" s="1" t="s">
        <v>554</v>
      </c>
      <c r="C59" s="17">
        <v>5.98</v>
      </c>
      <c r="D59" s="1" t="s">
        <v>349</v>
      </c>
      <c r="E59" s="1" t="s">
        <v>555</v>
      </c>
      <c r="F59" s="4">
        <v>444100</v>
      </c>
      <c r="G59" s="4">
        <v>465.02</v>
      </c>
      <c r="H59" s="4">
        <v>0.14000000000000001</v>
      </c>
    </row>
    <row r="60" spans="2:8">
      <c r="B60" s="1" t="s">
        <v>852</v>
      </c>
      <c r="C60" s="17">
        <v>7.18</v>
      </c>
      <c r="D60" s="1" t="s">
        <v>349</v>
      </c>
      <c r="E60" s="1" t="s">
        <v>853</v>
      </c>
      <c r="F60" s="4">
        <v>173000</v>
      </c>
      <c r="G60" s="4">
        <v>192.64</v>
      </c>
      <c r="H60" s="4">
        <v>0.06</v>
      </c>
    </row>
    <row r="61" spans="2:8">
      <c r="B61" s="1" t="s">
        <v>854</v>
      </c>
      <c r="C61" s="17">
        <v>7.23</v>
      </c>
      <c r="D61" s="1" t="s">
        <v>349</v>
      </c>
      <c r="E61" s="1" t="s">
        <v>855</v>
      </c>
      <c r="F61" s="4">
        <v>89600</v>
      </c>
      <c r="G61" s="4">
        <v>98.63</v>
      </c>
      <c r="H61" s="4">
        <v>0.03</v>
      </c>
    </row>
    <row r="62" spans="2:8">
      <c r="B62" s="1" t="s">
        <v>856</v>
      </c>
      <c r="C62" s="17">
        <v>4.9800000000000004</v>
      </c>
      <c r="D62" s="1" t="s">
        <v>349</v>
      </c>
      <c r="E62" s="1" t="s">
        <v>857</v>
      </c>
      <c r="F62" s="4">
        <v>75500</v>
      </c>
      <c r="G62" s="4">
        <v>79.09</v>
      </c>
      <c r="H62" s="4">
        <v>0.02</v>
      </c>
    </row>
    <row r="63" spans="2:8">
      <c r="B63" s="1" t="s">
        <v>858</v>
      </c>
      <c r="C63" s="17">
        <v>5.78</v>
      </c>
      <c r="D63" s="1" t="s">
        <v>349</v>
      </c>
      <c r="E63" s="1" t="s">
        <v>859</v>
      </c>
      <c r="F63" s="4">
        <v>48500</v>
      </c>
      <c r="G63" s="4">
        <v>51.92</v>
      </c>
      <c r="H63" s="4">
        <v>0.02</v>
      </c>
    </row>
    <row r="64" spans="2:8">
      <c r="B64" s="1" t="s">
        <v>560</v>
      </c>
      <c r="C64" s="17">
        <v>6.56</v>
      </c>
      <c r="D64" s="1" t="s">
        <v>349</v>
      </c>
      <c r="E64" s="1" t="s">
        <v>561</v>
      </c>
      <c r="F64" s="4">
        <v>29200</v>
      </c>
      <c r="G64" s="4">
        <v>30.33</v>
      </c>
      <c r="H64" s="4">
        <v>0.01</v>
      </c>
    </row>
    <row r="65" spans="2:9">
      <c r="B65" s="1" t="s">
        <v>860</v>
      </c>
      <c r="C65" s="17">
        <v>7.05</v>
      </c>
      <c r="D65" s="1" t="s">
        <v>349</v>
      </c>
      <c r="E65" s="1" t="s">
        <v>861</v>
      </c>
      <c r="F65" s="4">
        <v>31600</v>
      </c>
      <c r="G65" s="4">
        <v>29.34</v>
      </c>
      <c r="H65" s="4">
        <v>0.01</v>
      </c>
    </row>
    <row r="66" spans="2:9">
      <c r="B66" s="1" t="s">
        <v>862</v>
      </c>
      <c r="C66" s="17">
        <v>6.62</v>
      </c>
      <c r="D66" s="1" t="s">
        <v>349</v>
      </c>
      <c r="E66" s="1" t="s">
        <v>863</v>
      </c>
      <c r="F66" s="4">
        <v>13000</v>
      </c>
      <c r="G66" s="4">
        <v>13.42</v>
      </c>
      <c r="H66" s="4">
        <v>0</v>
      </c>
      <c r="I66" s="1" t="s">
        <v>649</v>
      </c>
    </row>
    <row r="67" spans="2:9">
      <c r="B67" s="1" t="s">
        <v>864</v>
      </c>
      <c r="C67" s="17">
        <v>6.97</v>
      </c>
      <c r="D67" s="1" t="s">
        <v>349</v>
      </c>
      <c r="E67" s="1" t="s">
        <v>865</v>
      </c>
      <c r="F67" s="4">
        <v>2000</v>
      </c>
      <c r="G67" s="4">
        <v>1.94</v>
      </c>
      <c r="H67" s="4">
        <v>0</v>
      </c>
      <c r="I67" s="1" t="s">
        <v>649</v>
      </c>
    </row>
    <row r="68" spans="2:9">
      <c r="B68" s="2" t="s">
        <v>352</v>
      </c>
      <c r="C68" s="28"/>
      <c r="D68" s="2"/>
      <c r="E68" s="2"/>
      <c r="F68" s="10"/>
      <c r="G68" s="10">
        <f>SUM(G56:G67)</f>
        <v>8216.4700000000012</v>
      </c>
      <c r="H68" s="10">
        <f>SUM(H56:H67)</f>
        <v>2.4799999999999995</v>
      </c>
    </row>
    <row r="69" spans="2:9">
      <c r="B69" s="2" t="s">
        <v>353</v>
      </c>
      <c r="C69" s="17"/>
    </row>
    <row r="70" spans="2:9">
      <c r="B70" s="1" t="s">
        <v>1443</v>
      </c>
      <c r="C70" s="17">
        <v>8.41</v>
      </c>
      <c r="D70" s="1" t="s">
        <v>866</v>
      </c>
      <c r="E70" s="1" t="s">
        <v>867</v>
      </c>
      <c r="F70" s="4">
        <v>700</v>
      </c>
      <c r="G70" s="4">
        <v>6459.85</v>
      </c>
      <c r="H70" s="4">
        <v>1.95</v>
      </c>
    </row>
    <row r="71" spans="2:9">
      <c r="B71" s="1" t="s">
        <v>1444</v>
      </c>
      <c r="C71" s="17">
        <v>7.09</v>
      </c>
      <c r="D71" s="1" t="s">
        <v>354</v>
      </c>
      <c r="E71" s="1" t="s">
        <v>868</v>
      </c>
      <c r="F71" s="4">
        <v>390</v>
      </c>
      <c r="G71" s="4">
        <v>3855.61</v>
      </c>
      <c r="H71" s="4">
        <v>1.1599999999999999</v>
      </c>
    </row>
    <row r="72" spans="2:9">
      <c r="B72" s="1" t="s">
        <v>1416</v>
      </c>
      <c r="C72" s="17">
        <v>5.88</v>
      </c>
      <c r="D72" s="1" t="s">
        <v>354</v>
      </c>
      <c r="E72" s="1" t="s">
        <v>869</v>
      </c>
      <c r="F72" s="4">
        <v>250</v>
      </c>
      <c r="G72" s="4">
        <v>2717.51</v>
      </c>
      <c r="H72" s="4">
        <v>0.82</v>
      </c>
    </row>
    <row r="73" spans="2:9">
      <c r="B73" s="1" t="s">
        <v>870</v>
      </c>
      <c r="C73" s="17">
        <v>8.4700000000000006</v>
      </c>
      <c r="D73" s="1" t="s">
        <v>871</v>
      </c>
      <c r="E73" s="1" t="s">
        <v>872</v>
      </c>
      <c r="F73" s="4">
        <v>250</v>
      </c>
      <c r="G73" s="4">
        <v>2562.39</v>
      </c>
      <c r="H73" s="4">
        <v>0.77</v>
      </c>
    </row>
    <row r="74" spans="2:9">
      <c r="B74" s="1" t="s">
        <v>1389</v>
      </c>
      <c r="C74" s="17">
        <v>5.28</v>
      </c>
      <c r="D74" s="1" t="s">
        <v>354</v>
      </c>
      <c r="E74" s="1" t="s">
        <v>873</v>
      </c>
      <c r="F74" s="4">
        <v>250</v>
      </c>
      <c r="G74" s="4">
        <v>2515.08</v>
      </c>
      <c r="H74" s="4">
        <v>0.76</v>
      </c>
    </row>
    <row r="75" spans="2:9">
      <c r="B75" s="1" t="s">
        <v>1445</v>
      </c>
      <c r="C75" s="17">
        <v>6.23</v>
      </c>
      <c r="D75" s="1" t="s">
        <v>354</v>
      </c>
      <c r="E75" s="1" t="s">
        <v>874</v>
      </c>
      <c r="F75" s="4">
        <v>250</v>
      </c>
      <c r="G75" s="4">
        <v>2494.98</v>
      </c>
      <c r="H75" s="4">
        <v>0.75</v>
      </c>
    </row>
    <row r="76" spans="2:9">
      <c r="B76" s="1" t="s">
        <v>1446</v>
      </c>
      <c r="C76" s="17">
        <v>6.05</v>
      </c>
      <c r="D76" s="1" t="s">
        <v>354</v>
      </c>
      <c r="E76" s="1" t="s">
        <v>563</v>
      </c>
      <c r="F76" s="4">
        <v>250</v>
      </c>
      <c r="G76" s="4">
        <v>2480.5300000000002</v>
      </c>
      <c r="H76" s="4">
        <v>0.75</v>
      </c>
    </row>
    <row r="77" spans="2:9">
      <c r="B77" s="1" t="s">
        <v>1384</v>
      </c>
      <c r="C77" s="17">
        <v>6.91</v>
      </c>
      <c r="D77" s="1" t="s">
        <v>354</v>
      </c>
      <c r="E77" s="1" t="s">
        <v>564</v>
      </c>
      <c r="F77" s="4">
        <v>250</v>
      </c>
      <c r="G77" s="4">
        <v>2449.46</v>
      </c>
      <c r="H77" s="4">
        <v>0.74</v>
      </c>
    </row>
    <row r="78" spans="2:9">
      <c r="B78" s="1" t="s">
        <v>1447</v>
      </c>
      <c r="C78" s="17">
        <v>6.48</v>
      </c>
      <c r="D78" s="1" t="s">
        <v>875</v>
      </c>
      <c r="E78" s="1" t="s">
        <v>876</v>
      </c>
      <c r="F78" s="4">
        <v>215</v>
      </c>
      <c r="G78" s="4">
        <v>2221.14</v>
      </c>
      <c r="H78" s="4">
        <v>0.67</v>
      </c>
    </row>
    <row r="79" spans="2:9">
      <c r="B79" s="1" t="s">
        <v>1396</v>
      </c>
      <c r="C79" s="17">
        <v>6.9</v>
      </c>
      <c r="D79" s="1" t="s">
        <v>877</v>
      </c>
      <c r="E79" s="1" t="s">
        <v>878</v>
      </c>
      <c r="F79" s="4">
        <v>220</v>
      </c>
      <c r="G79" s="4">
        <v>2141.91</v>
      </c>
      <c r="H79" s="4">
        <v>0.65</v>
      </c>
    </row>
    <row r="80" spans="2:9">
      <c r="B80" s="1" t="s">
        <v>1448</v>
      </c>
      <c r="C80" s="17">
        <v>6.82</v>
      </c>
      <c r="D80" s="1" t="s">
        <v>354</v>
      </c>
      <c r="E80" s="1" t="s">
        <v>879</v>
      </c>
      <c r="F80" s="4">
        <v>150</v>
      </c>
      <c r="G80" s="4">
        <v>1566.26</v>
      </c>
      <c r="H80" s="4">
        <v>0.47</v>
      </c>
    </row>
    <row r="81" spans="2:8">
      <c r="B81" s="1" t="s">
        <v>1449</v>
      </c>
      <c r="C81" s="17">
        <v>4.5199999999999996</v>
      </c>
      <c r="D81" s="1" t="s">
        <v>354</v>
      </c>
      <c r="E81" s="1" t="s">
        <v>880</v>
      </c>
      <c r="F81" s="4">
        <v>150</v>
      </c>
      <c r="G81" s="4">
        <v>1527.59</v>
      </c>
      <c r="H81" s="4">
        <v>0.46</v>
      </c>
    </row>
    <row r="82" spans="2:8">
      <c r="B82" s="1" t="s">
        <v>1363</v>
      </c>
      <c r="C82" s="17">
        <v>5.45</v>
      </c>
      <c r="D82" s="1" t="s">
        <v>354</v>
      </c>
      <c r="E82" s="1" t="s">
        <v>881</v>
      </c>
      <c r="F82" s="4">
        <v>60</v>
      </c>
      <c r="G82" s="4">
        <v>610.07000000000005</v>
      </c>
      <c r="H82" s="4">
        <v>0.18</v>
      </c>
    </row>
    <row r="83" spans="2:8">
      <c r="B83" s="1" t="s">
        <v>1450</v>
      </c>
      <c r="C83" s="17">
        <v>6.4</v>
      </c>
      <c r="D83" s="1" t="s">
        <v>882</v>
      </c>
      <c r="E83" s="1" t="s">
        <v>883</v>
      </c>
      <c r="F83" s="4">
        <v>60</v>
      </c>
      <c r="G83" s="4">
        <v>607.42999999999995</v>
      </c>
      <c r="H83" s="4">
        <v>0.18</v>
      </c>
    </row>
    <row r="84" spans="2:8">
      <c r="B84" s="1" t="s">
        <v>1451</v>
      </c>
      <c r="C84" s="17">
        <v>6.08</v>
      </c>
      <c r="D84" s="1" t="s">
        <v>355</v>
      </c>
      <c r="E84" s="1" t="s">
        <v>574</v>
      </c>
      <c r="F84" s="4">
        <v>250</v>
      </c>
      <c r="G84" s="4">
        <v>518.24</v>
      </c>
      <c r="H84" s="4">
        <v>0.16</v>
      </c>
    </row>
    <row r="85" spans="2:8">
      <c r="B85" s="1" t="s">
        <v>1452</v>
      </c>
      <c r="C85" s="17">
        <v>5.23</v>
      </c>
      <c r="D85" s="1" t="s">
        <v>354</v>
      </c>
      <c r="E85" s="1" t="s">
        <v>884</v>
      </c>
      <c r="F85" s="4">
        <v>50</v>
      </c>
      <c r="G85" s="4">
        <v>516.24</v>
      </c>
      <c r="H85" s="4">
        <v>0.16</v>
      </c>
    </row>
    <row r="86" spans="2:8">
      <c r="B86" s="1" t="s">
        <v>885</v>
      </c>
      <c r="C86" s="17">
        <v>5.55</v>
      </c>
      <c r="D86" s="1" t="s">
        <v>354</v>
      </c>
      <c r="E86" s="1" t="s">
        <v>886</v>
      </c>
      <c r="F86" s="4">
        <v>49</v>
      </c>
      <c r="G86" s="4">
        <v>506.19</v>
      </c>
      <c r="H86" s="4">
        <v>0.15</v>
      </c>
    </row>
    <row r="87" spans="2:8">
      <c r="B87" s="1" t="s">
        <v>1453</v>
      </c>
      <c r="C87" s="17">
        <v>6.93</v>
      </c>
      <c r="D87" s="1" t="s">
        <v>355</v>
      </c>
      <c r="E87" s="1" t="s">
        <v>576</v>
      </c>
      <c r="F87" s="4">
        <v>250</v>
      </c>
      <c r="G87" s="4">
        <v>505.52</v>
      </c>
      <c r="H87" s="4">
        <v>0.15</v>
      </c>
    </row>
    <row r="88" spans="2:8">
      <c r="B88" s="1" t="s">
        <v>1454</v>
      </c>
      <c r="C88" s="17">
        <v>6.76</v>
      </c>
      <c r="D88" s="1" t="s">
        <v>354</v>
      </c>
      <c r="E88" s="1" t="s">
        <v>887</v>
      </c>
      <c r="F88" s="4">
        <v>40</v>
      </c>
      <c r="G88" s="4">
        <v>399.78</v>
      </c>
      <c r="H88" s="4">
        <v>0.12</v>
      </c>
    </row>
    <row r="89" spans="2:8">
      <c r="B89" s="1" t="s">
        <v>1455</v>
      </c>
      <c r="C89" s="17">
        <v>4.0199999999999996</v>
      </c>
      <c r="D89" s="1" t="s">
        <v>355</v>
      </c>
      <c r="E89" s="1" t="s">
        <v>888</v>
      </c>
      <c r="F89" s="4">
        <v>30</v>
      </c>
      <c r="G89" s="4">
        <v>302.49</v>
      </c>
      <c r="H89" s="4">
        <v>0.09</v>
      </c>
    </row>
    <row r="90" spans="2:8">
      <c r="B90" s="1" t="s">
        <v>1456</v>
      </c>
      <c r="C90" s="17">
        <v>3.77</v>
      </c>
      <c r="D90" s="1" t="s">
        <v>354</v>
      </c>
      <c r="E90" s="1" t="s">
        <v>889</v>
      </c>
      <c r="F90" s="4">
        <v>2</v>
      </c>
      <c r="G90" s="4">
        <v>20.12</v>
      </c>
      <c r="H90" s="4">
        <v>0.01</v>
      </c>
    </row>
    <row r="91" spans="2:8">
      <c r="B91" s="2" t="s">
        <v>356</v>
      </c>
      <c r="C91" s="28"/>
      <c r="D91" s="2"/>
      <c r="E91" s="2"/>
      <c r="F91" s="10"/>
      <c r="G91" s="10">
        <f>SUM(G70:G90)</f>
        <v>36978.389999999992</v>
      </c>
      <c r="H91" s="10">
        <f>SUM(H70:H90)</f>
        <v>11.15</v>
      </c>
    </row>
    <row r="92" spans="2:8">
      <c r="B92" s="2" t="s">
        <v>357</v>
      </c>
      <c r="C92" s="17"/>
    </row>
    <row r="93" spans="2:8">
      <c r="B93" s="1" t="s">
        <v>1457</v>
      </c>
      <c r="C93" s="17">
        <v>3.7</v>
      </c>
      <c r="D93" s="1" t="s">
        <v>358</v>
      </c>
      <c r="E93" s="1" t="s">
        <v>890</v>
      </c>
      <c r="F93" s="4">
        <v>1000</v>
      </c>
      <c r="G93" s="4">
        <v>4996.46</v>
      </c>
      <c r="H93" s="4">
        <v>1.51</v>
      </c>
    </row>
    <row r="94" spans="2:8">
      <c r="B94" s="1" t="s">
        <v>1410</v>
      </c>
      <c r="C94" s="17">
        <v>3.69</v>
      </c>
      <c r="D94" s="1" t="s">
        <v>359</v>
      </c>
      <c r="E94" s="1" t="s">
        <v>360</v>
      </c>
      <c r="F94" s="4">
        <v>5000</v>
      </c>
      <c r="G94" s="4">
        <v>4981.3999999999996</v>
      </c>
      <c r="H94" s="4">
        <v>1.5</v>
      </c>
    </row>
    <row r="95" spans="2:8">
      <c r="B95" s="1" t="s">
        <v>1458</v>
      </c>
      <c r="C95" s="17">
        <v>4.53</v>
      </c>
      <c r="D95" s="1" t="s">
        <v>359</v>
      </c>
      <c r="E95" s="1" t="s">
        <v>582</v>
      </c>
      <c r="F95" s="4">
        <v>1000</v>
      </c>
      <c r="G95" s="4">
        <v>4917.6099999999997</v>
      </c>
      <c r="H95" s="4">
        <v>1.48</v>
      </c>
    </row>
    <row r="96" spans="2:8">
      <c r="B96" s="1" t="s">
        <v>1459</v>
      </c>
      <c r="C96" s="17">
        <v>5.01</v>
      </c>
      <c r="D96" s="1" t="s">
        <v>358</v>
      </c>
      <c r="E96" s="1" t="s">
        <v>581</v>
      </c>
      <c r="F96" s="4">
        <v>500</v>
      </c>
      <c r="G96" s="4">
        <v>2472.85</v>
      </c>
      <c r="H96" s="4">
        <v>0.75</v>
      </c>
    </row>
    <row r="97" spans="2:10">
      <c r="B97" s="1" t="s">
        <v>1411</v>
      </c>
      <c r="C97" s="17">
        <v>5.03</v>
      </c>
      <c r="D97" s="1" t="s">
        <v>359</v>
      </c>
      <c r="E97" s="1" t="s">
        <v>583</v>
      </c>
      <c r="F97" s="4">
        <v>500</v>
      </c>
      <c r="G97" s="4">
        <v>2429.7600000000002</v>
      </c>
      <c r="H97" s="4">
        <v>0.73</v>
      </c>
    </row>
    <row r="98" spans="2:10">
      <c r="B98" s="2" t="s">
        <v>361</v>
      </c>
      <c r="C98" s="9"/>
      <c r="D98" s="2"/>
      <c r="E98" s="2"/>
      <c r="F98" s="10"/>
      <c r="G98" s="10">
        <f>SUM(G93:G97)</f>
        <v>19798.080000000002</v>
      </c>
      <c r="H98" s="10">
        <f>SUM(H93:H97)</f>
        <v>5.9700000000000006</v>
      </c>
    </row>
    <row r="99" spans="2:10" s="12" customFormat="1">
      <c r="B99" s="13" t="s">
        <v>933</v>
      </c>
      <c r="C99" s="14"/>
      <c r="D99" s="13"/>
      <c r="E99" s="13"/>
      <c r="F99" s="15"/>
      <c r="G99" s="25"/>
      <c r="H99" s="25"/>
    </row>
    <row r="100" spans="2:10">
      <c r="B100" s="1" t="s">
        <v>273</v>
      </c>
      <c r="C100" s="5" t="s">
        <v>378</v>
      </c>
      <c r="D100" s="1" t="s">
        <v>694</v>
      </c>
      <c r="E100" s="1" t="s">
        <v>849</v>
      </c>
      <c r="F100" s="4">
        <v>42860388.270000003</v>
      </c>
      <c r="G100" s="4">
        <v>5066.4799999999996</v>
      </c>
      <c r="H100" s="4">
        <v>1.53</v>
      </c>
    </row>
    <row r="101" spans="2:10" s="12" customFormat="1">
      <c r="B101" s="13" t="s">
        <v>934</v>
      </c>
      <c r="C101" s="14"/>
      <c r="D101" s="13"/>
      <c r="E101" s="13"/>
      <c r="F101" s="15"/>
      <c r="G101" s="25">
        <f>SUM(G100)</f>
        <v>5066.4799999999996</v>
      </c>
      <c r="H101" s="25">
        <f>SUM(H100)</f>
        <v>1.53</v>
      </c>
    </row>
    <row r="102" spans="2:10">
      <c r="B102" s="2"/>
      <c r="C102" s="9"/>
      <c r="D102" s="2"/>
      <c r="E102" s="2"/>
      <c r="F102" s="10"/>
      <c r="G102" s="10"/>
      <c r="H102" s="10"/>
    </row>
    <row r="103" spans="2:10">
      <c r="B103" s="2" t="s">
        <v>584</v>
      </c>
      <c r="C103" s="9"/>
      <c r="D103" s="2"/>
      <c r="E103" s="2"/>
      <c r="F103" s="10"/>
      <c r="G103" s="10">
        <v>4991</v>
      </c>
      <c r="H103" s="10">
        <v>1.51</v>
      </c>
    </row>
    <row r="104" spans="2:10">
      <c r="B104" s="2" t="s">
        <v>363</v>
      </c>
      <c r="C104" s="9"/>
      <c r="D104" s="2"/>
      <c r="E104" s="2"/>
      <c r="F104" s="10"/>
      <c r="G104" s="10">
        <v>331453.56</v>
      </c>
      <c r="H104" s="10">
        <v>100</v>
      </c>
      <c r="J104" s="5"/>
    </row>
    <row r="105" spans="2:10">
      <c r="B105" s="2" t="s">
        <v>364</v>
      </c>
      <c r="C105" s="9"/>
      <c r="D105" s="2"/>
      <c r="E105" s="2"/>
      <c r="F105" s="10"/>
      <c r="G105" s="10">
        <f>+G106-G104</f>
        <v>-2.5597317799692973</v>
      </c>
      <c r="H105" s="10">
        <f>+H106-H104</f>
        <v>0</v>
      </c>
    </row>
    <row r="106" spans="2:10">
      <c r="B106" s="2" t="s">
        <v>365</v>
      </c>
      <c r="C106" s="9"/>
      <c r="D106" s="2"/>
      <c r="E106" s="2"/>
      <c r="F106" s="10"/>
      <c r="G106" s="10">
        <v>331451.00026822003</v>
      </c>
      <c r="H106" s="10">
        <v>100</v>
      </c>
    </row>
    <row r="107" spans="2:10">
      <c r="B107" s="1" t="s">
        <v>366</v>
      </c>
    </row>
    <row r="108" spans="2:10">
      <c r="B108" s="1" t="s">
        <v>367</v>
      </c>
    </row>
    <row r="109" spans="2:10">
      <c r="B109" s="1" t="s">
        <v>368</v>
      </c>
      <c r="C109" s="227">
        <v>44592</v>
      </c>
    </row>
    <row r="110" spans="2:10">
      <c r="B110" s="2" t="s">
        <v>1635</v>
      </c>
    </row>
    <row r="111" spans="2:10" ht="25.5">
      <c r="B111" s="11" t="s">
        <v>369</v>
      </c>
      <c r="C111" s="5" t="s">
        <v>370</v>
      </c>
    </row>
    <row r="112" spans="2:10">
      <c r="B112" s="2"/>
    </row>
    <row r="113" spans="2:3">
      <c r="B113" s="2" t="s">
        <v>371</v>
      </c>
    </row>
    <row r="114" spans="2:3">
      <c r="B114" s="2" t="s">
        <v>454</v>
      </c>
    </row>
    <row r="115" spans="2:3">
      <c r="B115" s="2" t="s">
        <v>372</v>
      </c>
    </row>
    <row r="116" spans="2:3">
      <c r="B116" s="2" t="s">
        <v>891</v>
      </c>
      <c r="C116" s="9"/>
    </row>
    <row r="117" spans="2:3">
      <c r="B117" s="2" t="s">
        <v>892</v>
      </c>
      <c r="C117" s="9"/>
    </row>
    <row r="118" spans="2:3">
      <c r="B118" s="2" t="s">
        <v>893</v>
      </c>
      <c r="C118" s="9"/>
    </row>
    <row r="119" spans="2:3">
      <c r="B119" s="2" t="s">
        <v>894</v>
      </c>
      <c r="C119" s="9"/>
    </row>
    <row r="120" spans="2:3">
      <c r="B120" s="2" t="s">
        <v>895</v>
      </c>
      <c r="C120" s="9"/>
    </row>
    <row r="121" spans="2:3">
      <c r="B121" s="2" t="s">
        <v>896</v>
      </c>
      <c r="C121" s="9"/>
    </row>
    <row r="122" spans="2:3">
      <c r="B122" s="2" t="s">
        <v>897</v>
      </c>
      <c r="C122" s="9"/>
    </row>
    <row r="123" spans="2:3">
      <c r="B123" s="2" t="s">
        <v>898</v>
      </c>
      <c r="C123" s="9"/>
    </row>
    <row r="124" spans="2:3">
      <c r="B124" s="2" t="s">
        <v>899</v>
      </c>
      <c r="C124" s="9"/>
    </row>
    <row r="125" spans="2:3">
      <c r="B125" s="2" t="s">
        <v>900</v>
      </c>
      <c r="C125" s="9"/>
    </row>
    <row r="126" spans="2:3">
      <c r="B126" s="2" t="s">
        <v>901</v>
      </c>
      <c r="C126" s="9"/>
    </row>
    <row r="127" spans="2:3">
      <c r="B127" s="2" t="s">
        <v>902</v>
      </c>
      <c r="C127" s="9"/>
    </row>
    <row r="128" spans="2:3">
      <c r="B128" s="2" t="s">
        <v>1642</v>
      </c>
      <c r="C128" s="28"/>
    </row>
    <row r="129" spans="2:3">
      <c r="B129" s="2" t="s">
        <v>1650</v>
      </c>
      <c r="C129" s="17"/>
    </row>
    <row r="130" spans="2:3">
      <c r="B130" s="2" t="s">
        <v>1636</v>
      </c>
      <c r="C130" s="17"/>
    </row>
    <row r="131" spans="2:3">
      <c r="B131" s="2" t="s">
        <v>374</v>
      </c>
      <c r="C131" s="17"/>
    </row>
    <row r="134" spans="2:3" ht="14.25">
      <c r="B134" s="230" t="s">
        <v>3152</v>
      </c>
      <c r="C134" s="100"/>
    </row>
    <row r="135" spans="2:3" ht="25.5">
      <c r="B135" s="171" t="s">
        <v>2566</v>
      </c>
      <c r="C135" s="171" t="s">
        <v>2567</v>
      </c>
    </row>
    <row r="136" spans="2:3">
      <c r="B136" s="172" t="s">
        <v>2568</v>
      </c>
      <c r="C136" s="173">
        <v>50</v>
      </c>
    </row>
    <row r="137" spans="2:3">
      <c r="B137" s="172" t="s">
        <v>2569</v>
      </c>
      <c r="C137" s="173">
        <v>0</v>
      </c>
    </row>
    <row r="138" spans="2:3">
      <c r="B138" s="172" t="s">
        <v>2570</v>
      </c>
      <c r="C138" s="173">
        <v>3500</v>
      </c>
    </row>
    <row r="139" spans="2:3">
      <c r="B139" s="172" t="s">
        <v>2571</v>
      </c>
      <c r="C139" s="173">
        <v>0</v>
      </c>
    </row>
    <row r="140" spans="2:3">
      <c r="B140" s="115" t="s">
        <v>2572</v>
      </c>
      <c r="C140" s="173">
        <v>0</v>
      </c>
    </row>
    <row r="141" spans="2:3">
      <c r="B141" s="174" t="s">
        <v>2573</v>
      </c>
      <c r="C141" s="175">
        <f>SUM(C136:C140)</f>
        <v>3550</v>
      </c>
    </row>
  </sheetData>
  <mergeCells count="3">
    <mergeCell ref="B1:E1"/>
    <mergeCell ref="C3:C8"/>
    <mergeCell ref="D3:D8"/>
  </mergeCells>
  <phoneticPr fontId="0" type="noConversion"/>
  <conditionalFormatting sqref="B140">
    <cfRule type="expression" dxfId="1" priority="1">
      <formula>$A66145="Total"</formula>
    </cfRule>
  </conditionalFormatting>
  <hyperlinks>
    <hyperlink ref="A1" location="Index!A1" display="Index" xr:uid="{00000000-0004-0000-1700-000000000000}"/>
  </hyperlinks>
  <pageMargins left="0.75" right="0.75" top="1" bottom="1" header="0.5" footer="0.5"/>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109"/>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3.5703125"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374" t="s">
        <v>286</v>
      </c>
      <c r="C1" s="374"/>
      <c r="D1" s="374"/>
      <c r="E1" s="374"/>
    </row>
    <row r="2" spans="1:9" ht="13.5" thickBot="1"/>
    <row r="3" spans="1:9" s="12" customFormat="1" ht="15">
      <c r="B3" s="75" t="s">
        <v>286</v>
      </c>
      <c r="C3" s="375"/>
      <c r="D3" s="378"/>
      <c r="F3" s="21"/>
      <c r="G3" s="21"/>
      <c r="H3" s="21"/>
    </row>
    <row r="4" spans="1:9" s="81" customFormat="1" ht="15">
      <c r="B4" s="82" t="s">
        <v>1009</v>
      </c>
      <c r="C4" s="376"/>
      <c r="D4" s="379"/>
      <c r="F4" s="83"/>
      <c r="G4" s="83"/>
      <c r="H4" s="83"/>
    </row>
    <row r="5" spans="1:9" s="12" customFormat="1" ht="15">
      <c r="B5" s="77" t="s">
        <v>992</v>
      </c>
      <c r="C5" s="376"/>
      <c r="D5" s="379"/>
      <c r="F5" s="21"/>
      <c r="G5" s="21"/>
      <c r="H5" s="21"/>
    </row>
    <row r="6" spans="1:9" s="12" customFormat="1" ht="15">
      <c r="B6" s="77" t="s">
        <v>1003</v>
      </c>
      <c r="C6" s="376"/>
      <c r="D6" s="379"/>
      <c r="F6" s="21"/>
      <c r="G6" s="21"/>
      <c r="H6" s="21"/>
    </row>
    <row r="7" spans="1:9" s="12" customFormat="1" ht="30.75" thickBot="1">
      <c r="B7" s="78" t="s">
        <v>1010</v>
      </c>
      <c r="C7" s="377"/>
      <c r="D7" s="380"/>
      <c r="F7" s="21"/>
      <c r="G7" s="21"/>
      <c r="H7" s="21"/>
    </row>
    <row r="8" spans="1:9" s="12" customFormat="1">
      <c r="C8" s="14" t="s">
        <v>995</v>
      </c>
      <c r="D8" s="14" t="s">
        <v>996</v>
      </c>
      <c r="F8" s="21"/>
      <c r="G8" s="21"/>
      <c r="H8" s="21"/>
    </row>
    <row r="11" spans="1:9">
      <c r="B11" s="1" t="s">
        <v>338</v>
      </c>
    </row>
    <row r="13" spans="1:9">
      <c r="B13" s="6" t="s">
        <v>339</v>
      </c>
      <c r="C13" s="7" t="s">
        <v>340</v>
      </c>
      <c r="D13" s="6" t="s">
        <v>375</v>
      </c>
      <c r="E13" s="6" t="s">
        <v>342</v>
      </c>
      <c r="F13" s="8" t="s">
        <v>343</v>
      </c>
      <c r="G13" s="8" t="s">
        <v>344</v>
      </c>
      <c r="H13" s="8" t="s">
        <v>345</v>
      </c>
      <c r="I13" s="2" t="s">
        <v>376</v>
      </c>
    </row>
    <row r="14" spans="1:9">
      <c r="B14" s="2" t="s">
        <v>377</v>
      </c>
      <c r="C14" s="17"/>
    </row>
    <row r="15" spans="1:9">
      <c r="B15" s="2" t="s">
        <v>347</v>
      </c>
      <c r="C15" s="17"/>
    </row>
    <row r="16" spans="1:9">
      <c r="B16" s="1" t="s">
        <v>1093</v>
      </c>
      <c r="C16" s="17" t="s">
        <v>378</v>
      </c>
      <c r="D16" s="1" t="s">
        <v>383</v>
      </c>
      <c r="E16" s="1" t="s">
        <v>386</v>
      </c>
      <c r="F16" s="4">
        <v>91732</v>
      </c>
      <c r="G16" s="4">
        <v>3427.34</v>
      </c>
      <c r="H16" s="4">
        <v>5.5</v>
      </c>
    </row>
    <row r="17" spans="2:8">
      <c r="B17" s="1" t="s">
        <v>1365</v>
      </c>
      <c r="C17" s="17" t="s">
        <v>378</v>
      </c>
      <c r="D17" s="1" t="s">
        <v>383</v>
      </c>
      <c r="E17" s="1" t="s">
        <v>384</v>
      </c>
      <c r="F17" s="4">
        <v>152280</v>
      </c>
      <c r="G17" s="4">
        <v>2643.89</v>
      </c>
      <c r="H17" s="4">
        <v>4.24</v>
      </c>
    </row>
    <row r="18" spans="2:8">
      <c r="B18" s="1" t="s">
        <v>1111</v>
      </c>
      <c r="C18" s="17" t="s">
        <v>378</v>
      </c>
      <c r="D18" s="1" t="s">
        <v>379</v>
      </c>
      <c r="E18" s="1" t="s">
        <v>380</v>
      </c>
      <c r="F18" s="4">
        <v>322139</v>
      </c>
      <c r="G18" s="4">
        <v>2541.0300000000002</v>
      </c>
      <c r="H18" s="4">
        <v>4.08</v>
      </c>
    </row>
    <row r="19" spans="2:8">
      <c r="B19" s="1" t="s">
        <v>628</v>
      </c>
      <c r="C19" s="17" t="s">
        <v>378</v>
      </c>
      <c r="D19" s="1" t="s">
        <v>379</v>
      </c>
      <c r="E19" s="1" t="s">
        <v>629</v>
      </c>
      <c r="F19" s="4">
        <v>446165</v>
      </c>
      <c r="G19" s="4">
        <v>2401.71</v>
      </c>
      <c r="H19" s="4">
        <v>3.85</v>
      </c>
    </row>
    <row r="20" spans="2:8">
      <c r="B20" s="1" t="s">
        <v>1113</v>
      </c>
      <c r="C20" s="17" t="s">
        <v>378</v>
      </c>
      <c r="D20" s="1" t="s">
        <v>405</v>
      </c>
      <c r="E20" s="1" t="s">
        <v>406</v>
      </c>
      <c r="F20" s="4">
        <v>117917</v>
      </c>
      <c r="G20" s="4">
        <v>2251.27</v>
      </c>
      <c r="H20" s="4">
        <v>3.61</v>
      </c>
    </row>
    <row r="21" spans="2:8">
      <c r="B21" s="1" t="s">
        <v>1139</v>
      </c>
      <c r="C21" s="17" t="s">
        <v>378</v>
      </c>
      <c r="D21" s="1" t="s">
        <v>445</v>
      </c>
      <c r="E21" s="1" t="s">
        <v>795</v>
      </c>
      <c r="F21" s="4">
        <v>1050507</v>
      </c>
      <c r="G21" s="4">
        <v>2202.91</v>
      </c>
      <c r="H21" s="4">
        <v>3.53</v>
      </c>
    </row>
    <row r="22" spans="2:8">
      <c r="B22" s="1" t="s">
        <v>1101</v>
      </c>
      <c r="C22" s="17" t="s">
        <v>378</v>
      </c>
      <c r="D22" s="1" t="s">
        <v>503</v>
      </c>
      <c r="E22" s="1" t="s">
        <v>606</v>
      </c>
      <c r="F22" s="4">
        <v>885751</v>
      </c>
      <c r="G22" s="4">
        <v>2179.39</v>
      </c>
      <c r="H22" s="4">
        <v>3.5</v>
      </c>
    </row>
    <row r="23" spans="2:8">
      <c r="B23" s="1" t="s">
        <v>1373</v>
      </c>
      <c r="C23" s="17" t="s">
        <v>378</v>
      </c>
      <c r="D23" s="1" t="s">
        <v>503</v>
      </c>
      <c r="E23" s="1" t="s">
        <v>681</v>
      </c>
      <c r="F23" s="4">
        <v>2376335</v>
      </c>
      <c r="G23" s="4">
        <v>2012.76</v>
      </c>
      <c r="H23" s="4">
        <v>3.23</v>
      </c>
    </row>
    <row r="24" spans="2:8">
      <c r="B24" s="1" t="s">
        <v>1142</v>
      </c>
      <c r="C24" s="17" t="s">
        <v>378</v>
      </c>
      <c r="D24" s="1" t="s">
        <v>419</v>
      </c>
      <c r="E24" s="1" t="s">
        <v>427</v>
      </c>
      <c r="F24" s="4">
        <v>84448</v>
      </c>
      <c r="G24" s="4">
        <v>1930.27</v>
      </c>
      <c r="H24" s="4">
        <v>3.1</v>
      </c>
    </row>
    <row r="25" spans="2:8">
      <c r="B25" s="1" t="s">
        <v>1090</v>
      </c>
      <c r="C25" s="17" t="s">
        <v>378</v>
      </c>
      <c r="D25" s="1" t="s">
        <v>396</v>
      </c>
      <c r="E25" s="1" t="s">
        <v>397</v>
      </c>
      <c r="F25" s="4">
        <v>850707</v>
      </c>
      <c r="G25" s="4">
        <v>1873.26</v>
      </c>
      <c r="H25" s="4">
        <v>3.01</v>
      </c>
    </row>
    <row r="26" spans="2:8">
      <c r="B26" s="1" t="s">
        <v>1095</v>
      </c>
      <c r="C26" s="17" t="s">
        <v>378</v>
      </c>
      <c r="D26" s="1" t="s">
        <v>396</v>
      </c>
      <c r="E26" s="1" t="s">
        <v>402</v>
      </c>
      <c r="F26" s="4">
        <v>80020</v>
      </c>
      <c r="G26" s="4">
        <v>1819.45</v>
      </c>
      <c r="H26" s="4">
        <v>2.92</v>
      </c>
    </row>
    <row r="27" spans="2:8">
      <c r="B27" s="1" t="s">
        <v>1425</v>
      </c>
      <c r="C27" s="17" t="s">
        <v>378</v>
      </c>
      <c r="D27" s="1" t="s">
        <v>383</v>
      </c>
      <c r="E27" s="1" t="s">
        <v>395</v>
      </c>
      <c r="F27" s="4">
        <v>296113</v>
      </c>
      <c r="G27" s="4">
        <v>1695.54</v>
      </c>
      <c r="H27" s="4">
        <v>2.72</v>
      </c>
    </row>
    <row r="28" spans="2:8">
      <c r="B28" s="1" t="s">
        <v>1134</v>
      </c>
      <c r="C28" s="17" t="s">
        <v>378</v>
      </c>
      <c r="D28" s="1" t="s">
        <v>591</v>
      </c>
      <c r="E28" s="1" t="s">
        <v>597</v>
      </c>
      <c r="F28" s="4">
        <v>1461705</v>
      </c>
      <c r="G28" s="4">
        <v>1591.07</v>
      </c>
      <c r="H28" s="4">
        <v>2.5499999999999998</v>
      </c>
    </row>
    <row r="29" spans="2:8">
      <c r="B29" s="1" t="s">
        <v>1368</v>
      </c>
      <c r="C29" s="17" t="s">
        <v>378</v>
      </c>
      <c r="D29" s="1" t="s">
        <v>591</v>
      </c>
      <c r="E29" s="1" t="s">
        <v>592</v>
      </c>
      <c r="F29" s="4">
        <v>310100</v>
      </c>
      <c r="G29" s="4">
        <v>1516.54</v>
      </c>
      <c r="H29" s="4">
        <v>2.4300000000000002</v>
      </c>
    </row>
    <row r="30" spans="2:8">
      <c r="B30" s="1" t="s">
        <v>1160</v>
      </c>
      <c r="C30" s="17" t="s">
        <v>378</v>
      </c>
      <c r="D30" s="1" t="s">
        <v>396</v>
      </c>
      <c r="E30" s="1" t="s">
        <v>657</v>
      </c>
      <c r="F30" s="4">
        <v>8132</v>
      </c>
      <c r="G30" s="4">
        <v>1506.17</v>
      </c>
      <c r="H30" s="4">
        <v>2.42</v>
      </c>
    </row>
    <row r="31" spans="2:8">
      <c r="B31" s="1" t="s">
        <v>1414</v>
      </c>
      <c r="C31" s="17" t="s">
        <v>378</v>
      </c>
      <c r="D31" s="1" t="s">
        <v>503</v>
      </c>
      <c r="E31" s="1" t="s">
        <v>615</v>
      </c>
      <c r="F31" s="4">
        <v>256130</v>
      </c>
      <c r="G31" s="4">
        <v>1397.7</v>
      </c>
      <c r="H31" s="4">
        <v>2.2400000000000002</v>
      </c>
    </row>
    <row r="32" spans="2:8">
      <c r="B32" s="1" t="s">
        <v>1460</v>
      </c>
      <c r="C32" s="17" t="s">
        <v>378</v>
      </c>
      <c r="D32" s="1" t="s">
        <v>383</v>
      </c>
      <c r="E32" s="1" t="s">
        <v>38</v>
      </c>
      <c r="F32" s="4">
        <v>27961</v>
      </c>
      <c r="G32" s="4">
        <v>1345.9</v>
      </c>
      <c r="H32" s="4">
        <v>2.16</v>
      </c>
    </row>
    <row r="33" spans="2:8">
      <c r="B33" s="1" t="s">
        <v>1164</v>
      </c>
      <c r="C33" s="17" t="s">
        <v>378</v>
      </c>
      <c r="D33" s="1" t="s">
        <v>503</v>
      </c>
      <c r="E33" s="1" t="s">
        <v>515</v>
      </c>
      <c r="F33" s="4">
        <v>592477</v>
      </c>
      <c r="G33" s="4">
        <v>1276.2</v>
      </c>
      <c r="H33" s="4">
        <v>2.0499999999999998</v>
      </c>
    </row>
    <row r="34" spans="2:8">
      <c r="B34" s="1" t="s">
        <v>1152</v>
      </c>
      <c r="C34" s="17" t="s">
        <v>378</v>
      </c>
      <c r="D34" s="1" t="s">
        <v>383</v>
      </c>
      <c r="E34" s="1" t="s">
        <v>422</v>
      </c>
      <c r="F34" s="4">
        <v>31242</v>
      </c>
      <c r="G34" s="4">
        <v>1251.6500000000001</v>
      </c>
      <c r="H34" s="4">
        <v>2.0099999999999998</v>
      </c>
    </row>
    <row r="35" spans="2:8">
      <c r="B35" s="1" t="s">
        <v>1187</v>
      </c>
      <c r="C35" s="17" t="s">
        <v>378</v>
      </c>
      <c r="D35" s="1" t="s">
        <v>411</v>
      </c>
      <c r="E35" s="1" t="s">
        <v>39</v>
      </c>
      <c r="F35" s="4">
        <v>80400</v>
      </c>
      <c r="G35" s="4">
        <v>1236.23</v>
      </c>
      <c r="H35" s="4">
        <v>1.98</v>
      </c>
    </row>
    <row r="36" spans="2:8">
      <c r="B36" s="1" t="s">
        <v>1091</v>
      </c>
      <c r="C36" s="17" t="s">
        <v>378</v>
      </c>
      <c r="D36" s="1" t="s">
        <v>589</v>
      </c>
      <c r="E36" s="1" t="s">
        <v>590</v>
      </c>
      <c r="F36" s="4">
        <v>105000</v>
      </c>
      <c r="G36" s="4">
        <v>1139.83</v>
      </c>
      <c r="H36" s="4">
        <v>1.83</v>
      </c>
    </row>
    <row r="37" spans="2:8">
      <c r="B37" s="1" t="s">
        <v>1103</v>
      </c>
      <c r="C37" s="17" t="s">
        <v>378</v>
      </c>
      <c r="D37" s="1" t="s">
        <v>535</v>
      </c>
      <c r="E37" s="1" t="s">
        <v>536</v>
      </c>
      <c r="F37" s="4">
        <v>31464</v>
      </c>
      <c r="G37" s="4">
        <v>1121.58</v>
      </c>
      <c r="H37" s="4">
        <v>1.8</v>
      </c>
    </row>
    <row r="38" spans="2:8">
      <c r="B38" s="1" t="s">
        <v>1096</v>
      </c>
      <c r="C38" s="17" t="s">
        <v>378</v>
      </c>
      <c r="D38" s="1" t="s">
        <v>473</v>
      </c>
      <c r="E38" s="1" t="s">
        <v>533</v>
      </c>
      <c r="F38" s="4">
        <v>25000</v>
      </c>
      <c r="G38" s="4">
        <v>1114.3399999999999</v>
      </c>
      <c r="H38" s="4">
        <v>1.79</v>
      </c>
    </row>
    <row r="39" spans="2:8">
      <c r="B39" s="1" t="s">
        <v>1370</v>
      </c>
      <c r="C39" s="17" t="s">
        <v>378</v>
      </c>
      <c r="D39" s="1" t="s">
        <v>398</v>
      </c>
      <c r="E39" s="1" t="s">
        <v>680</v>
      </c>
      <c r="F39" s="4">
        <v>114614</v>
      </c>
      <c r="G39" s="4">
        <v>1079.6600000000001</v>
      </c>
      <c r="H39" s="4">
        <v>1.73</v>
      </c>
    </row>
    <row r="40" spans="2:8">
      <c r="B40" s="1" t="s">
        <v>1461</v>
      </c>
      <c r="C40" s="17" t="s">
        <v>378</v>
      </c>
      <c r="D40" s="1" t="s">
        <v>381</v>
      </c>
      <c r="E40" s="1" t="s">
        <v>666</v>
      </c>
      <c r="F40" s="4">
        <v>850000</v>
      </c>
      <c r="G40" s="4">
        <v>1064.2</v>
      </c>
      <c r="H40" s="4">
        <v>1.71</v>
      </c>
    </row>
    <row r="41" spans="2:8">
      <c r="B41" s="1" t="s">
        <v>1193</v>
      </c>
      <c r="C41" s="17" t="s">
        <v>378</v>
      </c>
      <c r="D41" s="1" t="s">
        <v>381</v>
      </c>
      <c r="E41" s="1" t="s">
        <v>611</v>
      </c>
      <c r="F41" s="4">
        <v>267861</v>
      </c>
      <c r="G41" s="4">
        <v>1063.54</v>
      </c>
      <c r="H41" s="4">
        <v>1.71</v>
      </c>
    </row>
    <row r="42" spans="2:8">
      <c r="B42" s="1" t="s">
        <v>1423</v>
      </c>
      <c r="C42" s="17" t="s">
        <v>378</v>
      </c>
      <c r="D42" s="1" t="s">
        <v>415</v>
      </c>
      <c r="E42" s="1" t="s">
        <v>600</v>
      </c>
      <c r="F42" s="4">
        <v>26852</v>
      </c>
      <c r="G42" s="4">
        <v>1056.44</v>
      </c>
      <c r="H42" s="4">
        <v>1.7</v>
      </c>
    </row>
    <row r="43" spans="2:8">
      <c r="B43" s="1" t="s">
        <v>1140</v>
      </c>
      <c r="C43" s="17" t="s">
        <v>378</v>
      </c>
      <c r="D43" s="1" t="s">
        <v>383</v>
      </c>
      <c r="E43" s="1" t="s">
        <v>718</v>
      </c>
      <c r="F43" s="4">
        <v>31325</v>
      </c>
      <c r="G43" s="4">
        <v>973.11</v>
      </c>
      <c r="H43" s="4">
        <v>1.56</v>
      </c>
    </row>
    <row r="44" spans="2:8">
      <c r="B44" s="1" t="s">
        <v>1178</v>
      </c>
      <c r="C44" s="17" t="s">
        <v>378</v>
      </c>
      <c r="D44" s="1" t="s">
        <v>417</v>
      </c>
      <c r="E44" s="1" t="s">
        <v>632</v>
      </c>
      <c r="F44" s="4">
        <v>91528</v>
      </c>
      <c r="G44" s="4">
        <v>946.99</v>
      </c>
      <c r="H44" s="4">
        <v>1.52</v>
      </c>
    </row>
    <row r="45" spans="2:8">
      <c r="B45" s="1" t="s">
        <v>1462</v>
      </c>
      <c r="C45" s="17" t="s">
        <v>378</v>
      </c>
      <c r="D45" s="1" t="s">
        <v>473</v>
      </c>
      <c r="E45" s="1" t="s">
        <v>766</v>
      </c>
      <c r="F45" s="4">
        <v>330313</v>
      </c>
      <c r="G45" s="4">
        <v>892.84</v>
      </c>
      <c r="H45" s="4">
        <v>1.43</v>
      </c>
    </row>
    <row r="46" spans="2:8">
      <c r="B46" s="1" t="s">
        <v>1191</v>
      </c>
      <c r="C46" s="17" t="s">
        <v>378</v>
      </c>
      <c r="D46" s="1" t="s">
        <v>396</v>
      </c>
      <c r="E46" s="1" t="s">
        <v>664</v>
      </c>
      <c r="F46" s="4">
        <v>25069</v>
      </c>
      <c r="G46" s="4">
        <v>886.26</v>
      </c>
      <c r="H46" s="4">
        <v>1.42</v>
      </c>
    </row>
    <row r="47" spans="2:8">
      <c r="B47" s="1" t="s">
        <v>1463</v>
      </c>
      <c r="C47" s="17" t="s">
        <v>378</v>
      </c>
      <c r="D47" s="1" t="s">
        <v>417</v>
      </c>
      <c r="E47" s="1" t="s">
        <v>546</v>
      </c>
      <c r="F47" s="4">
        <v>18595</v>
      </c>
      <c r="G47" s="4">
        <v>842.31</v>
      </c>
      <c r="H47" s="4">
        <v>1.35</v>
      </c>
    </row>
    <row r="48" spans="2:8">
      <c r="B48" s="1" t="s">
        <v>1464</v>
      </c>
      <c r="C48" s="17" t="s">
        <v>378</v>
      </c>
      <c r="D48" s="1" t="s">
        <v>447</v>
      </c>
      <c r="E48" s="1" t="s">
        <v>608</v>
      </c>
      <c r="F48" s="4">
        <v>565247</v>
      </c>
      <c r="G48" s="4">
        <v>815.65</v>
      </c>
      <c r="H48" s="4">
        <v>1.31</v>
      </c>
    </row>
    <row r="49" spans="2:8">
      <c r="B49" s="1" t="s">
        <v>1219</v>
      </c>
      <c r="C49" s="17" t="s">
        <v>378</v>
      </c>
      <c r="D49" s="1" t="s">
        <v>398</v>
      </c>
      <c r="E49" s="1" t="s">
        <v>517</v>
      </c>
      <c r="F49" s="4">
        <v>29000</v>
      </c>
      <c r="G49" s="4">
        <v>731.93</v>
      </c>
      <c r="H49" s="4">
        <v>1.17</v>
      </c>
    </row>
    <row r="50" spans="2:8">
      <c r="B50" s="1" t="s">
        <v>1184</v>
      </c>
      <c r="C50" s="17" t="s">
        <v>378</v>
      </c>
      <c r="D50" s="1" t="s">
        <v>388</v>
      </c>
      <c r="E50" s="1" t="s">
        <v>520</v>
      </c>
      <c r="F50" s="4">
        <v>16000</v>
      </c>
      <c r="G50" s="4">
        <v>705.16</v>
      </c>
      <c r="H50" s="4">
        <v>1.1299999999999999</v>
      </c>
    </row>
    <row r="51" spans="2:8">
      <c r="B51" s="1" t="s">
        <v>1171</v>
      </c>
      <c r="C51" s="17" t="s">
        <v>378</v>
      </c>
      <c r="D51" s="1" t="s">
        <v>589</v>
      </c>
      <c r="E51" s="1" t="s">
        <v>40</v>
      </c>
      <c r="F51" s="4">
        <v>705337</v>
      </c>
      <c r="G51" s="4">
        <v>694.4</v>
      </c>
      <c r="H51" s="4">
        <v>1.1100000000000001</v>
      </c>
    </row>
    <row r="52" spans="2:8">
      <c r="B52" s="1" t="s">
        <v>1420</v>
      </c>
      <c r="C52" s="17" t="s">
        <v>378</v>
      </c>
      <c r="D52" s="1" t="s">
        <v>602</v>
      </c>
      <c r="E52" s="1" t="s">
        <v>609</v>
      </c>
      <c r="F52" s="4">
        <v>158374</v>
      </c>
      <c r="G52" s="4">
        <v>684.89</v>
      </c>
      <c r="H52" s="4">
        <v>1.1000000000000001</v>
      </c>
    </row>
    <row r="53" spans="2:8">
      <c r="B53" s="1" t="s">
        <v>1465</v>
      </c>
      <c r="C53" s="17" t="s">
        <v>378</v>
      </c>
      <c r="D53" s="1" t="s">
        <v>473</v>
      </c>
      <c r="E53" s="1" t="s">
        <v>41</v>
      </c>
      <c r="F53" s="4">
        <v>67410</v>
      </c>
      <c r="G53" s="4">
        <v>654.79</v>
      </c>
      <c r="H53" s="4">
        <v>1.05</v>
      </c>
    </row>
    <row r="54" spans="2:8">
      <c r="B54" s="1" t="s">
        <v>1129</v>
      </c>
      <c r="C54" s="17" t="s">
        <v>378</v>
      </c>
      <c r="D54" s="1" t="s">
        <v>438</v>
      </c>
      <c r="E54" s="1" t="s">
        <v>607</v>
      </c>
      <c r="F54" s="4">
        <v>25544</v>
      </c>
      <c r="G54" s="4">
        <v>621.61</v>
      </c>
      <c r="H54" s="4">
        <v>1</v>
      </c>
    </row>
    <row r="55" spans="2:8">
      <c r="B55" s="1" t="s">
        <v>1466</v>
      </c>
      <c r="C55" s="17" t="s">
        <v>378</v>
      </c>
      <c r="D55" s="1" t="s">
        <v>383</v>
      </c>
      <c r="E55" s="1" t="s">
        <v>728</v>
      </c>
      <c r="F55" s="4">
        <v>61564</v>
      </c>
      <c r="G55" s="4">
        <v>577.38</v>
      </c>
      <c r="H55" s="4">
        <v>0.93</v>
      </c>
    </row>
    <row r="56" spans="2:8">
      <c r="B56" s="1" t="s">
        <v>1467</v>
      </c>
      <c r="C56" s="17" t="s">
        <v>378</v>
      </c>
      <c r="D56" s="1" t="s">
        <v>417</v>
      </c>
      <c r="E56" s="1" t="s">
        <v>440</v>
      </c>
      <c r="F56" s="4">
        <v>7469</v>
      </c>
      <c r="G56" s="4">
        <v>564.74</v>
      </c>
      <c r="H56" s="4">
        <v>0.91</v>
      </c>
    </row>
    <row r="57" spans="2:8">
      <c r="B57" s="1" t="s">
        <v>1167</v>
      </c>
      <c r="C57" s="17" t="s">
        <v>378</v>
      </c>
      <c r="D57" s="1" t="s">
        <v>604</v>
      </c>
      <c r="E57" s="1" t="s">
        <v>685</v>
      </c>
      <c r="F57" s="4">
        <v>400000</v>
      </c>
      <c r="G57" s="4">
        <v>555.79999999999995</v>
      </c>
      <c r="H57" s="4">
        <v>0.89</v>
      </c>
    </row>
    <row r="58" spans="2:8">
      <c r="B58" s="1" t="s">
        <v>1105</v>
      </c>
      <c r="C58" s="17" t="s">
        <v>378</v>
      </c>
      <c r="D58" s="1" t="s">
        <v>417</v>
      </c>
      <c r="E58" s="1" t="s">
        <v>421</v>
      </c>
      <c r="F58" s="4">
        <v>13226</v>
      </c>
      <c r="G58" s="4">
        <v>533.80999999999995</v>
      </c>
      <c r="H58" s="4">
        <v>0.86</v>
      </c>
    </row>
    <row r="59" spans="2:8">
      <c r="B59" s="1" t="s">
        <v>1468</v>
      </c>
      <c r="C59" s="17" t="s">
        <v>378</v>
      </c>
      <c r="D59" s="1" t="s">
        <v>411</v>
      </c>
      <c r="E59" s="1" t="s">
        <v>42</v>
      </c>
      <c r="F59" s="4">
        <v>33925</v>
      </c>
      <c r="G59" s="4">
        <v>510.66</v>
      </c>
      <c r="H59" s="4">
        <v>0.82</v>
      </c>
    </row>
    <row r="60" spans="2:8">
      <c r="B60" s="1" t="s">
        <v>1089</v>
      </c>
      <c r="C60" s="17" t="s">
        <v>378</v>
      </c>
      <c r="D60" s="1" t="s">
        <v>381</v>
      </c>
      <c r="E60" s="1" t="s">
        <v>382</v>
      </c>
      <c r="F60" s="4">
        <v>21000</v>
      </c>
      <c r="G60" s="4">
        <v>501.19</v>
      </c>
      <c r="H60" s="4">
        <v>0.8</v>
      </c>
    </row>
    <row r="61" spans="2:8">
      <c r="B61" s="1" t="s">
        <v>1157</v>
      </c>
      <c r="C61" s="17" t="s">
        <v>378</v>
      </c>
      <c r="D61" s="1" t="s">
        <v>400</v>
      </c>
      <c r="E61" s="1" t="s">
        <v>43</v>
      </c>
      <c r="F61" s="4">
        <v>21020</v>
      </c>
      <c r="G61" s="4">
        <v>491.25</v>
      </c>
      <c r="H61" s="4">
        <v>0.79</v>
      </c>
    </row>
    <row r="62" spans="2:8">
      <c r="B62" s="1" t="s">
        <v>1469</v>
      </c>
      <c r="C62" s="17" t="s">
        <v>378</v>
      </c>
      <c r="D62" s="1" t="s">
        <v>411</v>
      </c>
      <c r="E62" s="1" t="s">
        <v>21</v>
      </c>
      <c r="F62" s="4">
        <v>58392</v>
      </c>
      <c r="G62" s="4">
        <v>421.12</v>
      </c>
      <c r="H62" s="4">
        <v>0.68</v>
      </c>
    </row>
    <row r="63" spans="2:8">
      <c r="B63" s="1" t="s">
        <v>1162</v>
      </c>
      <c r="C63" s="17" t="s">
        <v>378</v>
      </c>
      <c r="D63" s="1" t="s">
        <v>530</v>
      </c>
      <c r="E63" s="1" t="s">
        <v>677</v>
      </c>
      <c r="F63" s="4">
        <v>70000</v>
      </c>
      <c r="G63" s="4">
        <v>273.63</v>
      </c>
      <c r="H63" s="4">
        <v>0.44</v>
      </c>
    </row>
    <row r="64" spans="2:8">
      <c r="B64" s="1" t="s">
        <v>1369</v>
      </c>
      <c r="C64" s="17" t="s">
        <v>378</v>
      </c>
      <c r="D64" s="1" t="s">
        <v>503</v>
      </c>
      <c r="E64" s="1" t="s">
        <v>656</v>
      </c>
      <c r="F64" s="4">
        <v>180728</v>
      </c>
      <c r="G64" s="4">
        <v>256.72000000000003</v>
      </c>
      <c r="H64" s="4">
        <v>0.41</v>
      </c>
    </row>
    <row r="65" spans="2:9">
      <c r="B65" s="1" t="s">
        <v>444</v>
      </c>
      <c r="C65" s="17" t="s">
        <v>378</v>
      </c>
      <c r="D65" s="1" t="s">
        <v>445</v>
      </c>
      <c r="E65" s="1" t="s">
        <v>446</v>
      </c>
      <c r="F65" s="4">
        <v>1974</v>
      </c>
      <c r="G65" s="4">
        <v>14.25</v>
      </c>
      <c r="H65" s="4">
        <v>0.02</v>
      </c>
    </row>
    <row r="66" spans="2:9">
      <c r="B66" s="2" t="s">
        <v>452</v>
      </c>
      <c r="C66" s="28"/>
      <c r="D66" s="2"/>
      <c r="E66" s="2"/>
      <c r="F66" s="10"/>
      <c r="G66" s="10">
        <f>SUM(G13:G65)</f>
        <v>59890.360000000008</v>
      </c>
      <c r="H66" s="10">
        <f>SUM(H13:H65)</f>
        <v>96.09999999999998</v>
      </c>
    </row>
    <row r="67" spans="2:9">
      <c r="B67" s="6" t="s">
        <v>339</v>
      </c>
      <c r="C67" s="7" t="s">
        <v>340</v>
      </c>
      <c r="D67" s="6" t="s">
        <v>341</v>
      </c>
      <c r="E67" s="6" t="s">
        <v>342</v>
      </c>
      <c r="F67" s="8" t="s">
        <v>343</v>
      </c>
      <c r="G67" s="8" t="s">
        <v>344</v>
      </c>
      <c r="H67" s="8" t="s">
        <v>345</v>
      </c>
    </row>
    <row r="68" spans="2:9">
      <c r="B68" s="2" t="s">
        <v>346</v>
      </c>
      <c r="C68" s="17"/>
    </row>
    <row r="69" spans="2:9">
      <c r="B69" s="2" t="s">
        <v>347</v>
      </c>
      <c r="C69" s="17"/>
    </row>
    <row r="70" spans="2:9">
      <c r="B70" s="2" t="s">
        <v>348</v>
      </c>
      <c r="C70" s="17"/>
    </row>
    <row r="71" spans="2:9">
      <c r="B71" s="1" t="s">
        <v>1629</v>
      </c>
      <c r="C71" s="17">
        <v>4.7699999999999996</v>
      </c>
      <c r="D71" s="1" t="s">
        <v>349</v>
      </c>
      <c r="E71" s="1" t="s">
        <v>6</v>
      </c>
      <c r="F71" s="4">
        <v>1000000</v>
      </c>
      <c r="G71" s="4">
        <v>1030.0999999999999</v>
      </c>
      <c r="H71" s="4">
        <v>1.65</v>
      </c>
    </row>
    <row r="72" spans="2:9">
      <c r="B72" s="2" t="s">
        <v>352</v>
      </c>
      <c r="C72" s="28"/>
      <c r="D72" s="2"/>
      <c r="E72" s="2"/>
      <c r="F72" s="10"/>
      <c r="G72" s="10">
        <f>SUM(G67:G71)</f>
        <v>1030.0999999999999</v>
      </c>
      <c r="H72" s="10">
        <f>SUM(H67:H71)</f>
        <v>1.65</v>
      </c>
    </row>
    <row r="73" spans="2:9">
      <c r="B73" s="2" t="s">
        <v>353</v>
      </c>
      <c r="C73" s="17"/>
    </row>
    <row r="74" spans="2:9">
      <c r="B74" s="1" t="s">
        <v>1470</v>
      </c>
      <c r="C74" s="17">
        <v>5.76</v>
      </c>
      <c r="D74" s="1" t="s">
        <v>354</v>
      </c>
      <c r="E74" s="1" t="s">
        <v>634</v>
      </c>
      <c r="F74" s="4">
        <v>5998</v>
      </c>
      <c r="G74" s="4">
        <v>1.73</v>
      </c>
      <c r="H74" s="4">
        <v>0</v>
      </c>
      <c r="I74" s="1" t="s">
        <v>649</v>
      </c>
    </row>
    <row r="75" spans="2:9">
      <c r="B75" s="2" t="s">
        <v>356</v>
      </c>
      <c r="C75" s="9"/>
      <c r="D75" s="2"/>
      <c r="E75" s="2"/>
      <c r="F75" s="10"/>
      <c r="G75" s="10">
        <f>SUM(G73:G74)</f>
        <v>1.73</v>
      </c>
      <c r="H75" s="10">
        <f>SUM(H73:H74)</f>
        <v>0</v>
      </c>
    </row>
    <row r="76" spans="2:9">
      <c r="B76" s="2" t="s">
        <v>506</v>
      </c>
      <c r="C76" s="9"/>
      <c r="D76" s="2"/>
      <c r="E76" s="2"/>
      <c r="F76" s="10"/>
      <c r="G76" s="10">
        <v>1706.78</v>
      </c>
      <c r="H76" s="10">
        <v>2.74</v>
      </c>
    </row>
    <row r="77" spans="2:9">
      <c r="B77" s="2" t="s">
        <v>363</v>
      </c>
      <c r="C77" s="9"/>
      <c r="D77" s="2"/>
      <c r="E77" s="2"/>
      <c r="F77" s="10"/>
      <c r="G77" s="10">
        <v>62628.97</v>
      </c>
      <c r="H77" s="10">
        <v>100.49</v>
      </c>
    </row>
    <row r="78" spans="2:9">
      <c r="B78" s="2" t="s">
        <v>364</v>
      </c>
      <c r="C78" s="9"/>
      <c r="D78" s="2"/>
      <c r="E78" s="2"/>
      <c r="F78" s="10"/>
      <c r="G78" s="10">
        <v>-306.89035500000432</v>
      </c>
      <c r="H78" s="10">
        <v>-0.48999999999999488</v>
      </c>
    </row>
    <row r="79" spans="2:9">
      <c r="B79" s="2" t="s">
        <v>365</v>
      </c>
      <c r="C79" s="9"/>
      <c r="D79" s="2"/>
      <c r="E79" s="2"/>
      <c r="F79" s="10"/>
      <c r="G79" s="10">
        <v>62322.079644999998</v>
      </c>
      <c r="H79" s="10">
        <v>100</v>
      </c>
    </row>
    <row r="80" spans="2:9">
      <c r="B80" s="1" t="s">
        <v>366</v>
      </c>
    </row>
    <row r="81" spans="2:3">
      <c r="B81" s="1" t="s">
        <v>367</v>
      </c>
    </row>
    <row r="82" spans="2:3">
      <c r="B82" s="1" t="s">
        <v>368</v>
      </c>
      <c r="C82" s="227">
        <v>44592</v>
      </c>
    </row>
    <row r="83" spans="2:3">
      <c r="B83" s="2" t="s">
        <v>1635</v>
      </c>
    </row>
    <row r="84" spans="2:3" ht="25.5">
      <c r="B84" s="11" t="s">
        <v>369</v>
      </c>
      <c r="C84" s="5" t="s">
        <v>370</v>
      </c>
    </row>
    <row r="85" spans="2:3">
      <c r="B85" s="2"/>
    </row>
    <row r="86" spans="2:3">
      <c r="B86" s="2" t="s">
        <v>371</v>
      </c>
    </row>
    <row r="87" spans="2:3">
      <c r="B87" s="2" t="s">
        <v>454</v>
      </c>
    </row>
    <row r="88" spans="2:3">
      <c r="B88" s="2" t="s">
        <v>372</v>
      </c>
    </row>
    <row r="89" spans="2:3">
      <c r="B89" s="2" t="s">
        <v>44</v>
      </c>
      <c r="C89" s="9"/>
    </row>
    <row r="90" spans="2:3">
      <c r="B90" s="2" t="s">
        <v>45</v>
      </c>
      <c r="C90" s="9"/>
    </row>
    <row r="91" spans="2:3">
      <c r="B91" s="2" t="s">
        <v>46</v>
      </c>
      <c r="C91" s="9"/>
    </row>
    <row r="92" spans="2:3">
      <c r="B92" s="2" t="s">
        <v>47</v>
      </c>
      <c r="C92" s="9"/>
    </row>
    <row r="93" spans="2:3">
      <c r="B93" s="2" t="s">
        <v>48</v>
      </c>
      <c r="C93" s="9"/>
    </row>
    <row r="94" spans="2:3">
      <c r="B94" s="2" t="s">
        <v>49</v>
      </c>
      <c r="C94" s="9"/>
    </row>
    <row r="95" spans="2:3">
      <c r="B95" s="2" t="s">
        <v>50</v>
      </c>
      <c r="C95" s="9"/>
    </row>
    <row r="96" spans="2:3">
      <c r="B96" s="2" t="s">
        <v>51</v>
      </c>
      <c r="C96" s="9"/>
    </row>
    <row r="97" spans="2:3">
      <c r="B97" s="92" t="s">
        <v>1640</v>
      </c>
      <c r="C97" s="28"/>
    </row>
    <row r="98" spans="2:3">
      <c r="B98" s="92" t="s">
        <v>373</v>
      </c>
      <c r="C98" s="17"/>
    </row>
    <row r="99" spans="2:3">
      <c r="B99" s="92" t="s">
        <v>374</v>
      </c>
      <c r="C99" s="17"/>
    </row>
    <row r="102" spans="2:3" ht="14.25">
      <c r="B102" s="230" t="s">
        <v>3152</v>
      </c>
      <c r="C102" s="100"/>
    </row>
    <row r="103" spans="2:3" ht="25.5">
      <c r="B103" s="171" t="s">
        <v>2566</v>
      </c>
      <c r="C103" s="171" t="s">
        <v>2567</v>
      </c>
    </row>
    <row r="104" spans="2:3">
      <c r="B104" s="172" t="s">
        <v>2568</v>
      </c>
      <c r="C104" s="173">
        <v>0</v>
      </c>
    </row>
    <row r="105" spans="2:3">
      <c r="B105" s="172" t="s">
        <v>2569</v>
      </c>
      <c r="C105" s="173">
        <v>0</v>
      </c>
    </row>
    <row r="106" spans="2:3">
      <c r="B106" s="172" t="s">
        <v>2570</v>
      </c>
      <c r="C106" s="173">
        <v>1000</v>
      </c>
    </row>
    <row r="107" spans="2:3">
      <c r="B107" s="172" t="s">
        <v>2571</v>
      </c>
      <c r="C107" s="173">
        <v>0</v>
      </c>
    </row>
    <row r="108" spans="2:3">
      <c r="B108" s="115" t="s">
        <v>2572</v>
      </c>
      <c r="C108" s="173">
        <v>0</v>
      </c>
    </row>
    <row r="109" spans="2:3">
      <c r="B109" s="174" t="s">
        <v>2573</v>
      </c>
      <c r="C109" s="175">
        <f>SUM(C104:C108)</f>
        <v>1000</v>
      </c>
    </row>
  </sheetData>
  <mergeCells count="3">
    <mergeCell ref="B1:E1"/>
    <mergeCell ref="C3:C7"/>
    <mergeCell ref="D3:D7"/>
  </mergeCells>
  <phoneticPr fontId="0" type="noConversion"/>
  <conditionalFormatting sqref="B108">
    <cfRule type="expression" dxfId="0" priority="1">
      <formula>$A66113="Total"</formula>
    </cfRule>
  </conditionalFormatting>
  <hyperlinks>
    <hyperlink ref="A1" location="Index!A1" display="Index" xr:uid="{00000000-0004-0000-1C00-000000000000}"/>
  </hyperlinks>
  <pageMargins left="0.75" right="0.75" top="1" bottom="1" header="0.5" footer="0.5"/>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93"/>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374" t="s">
        <v>314</v>
      </c>
      <c r="C1" s="374"/>
      <c r="D1" s="374"/>
      <c r="E1" s="374"/>
    </row>
    <row r="2" spans="1:9" ht="13.5" thickBot="1"/>
    <row r="3" spans="1:9" s="12" customFormat="1" ht="15.95" customHeight="1">
      <c r="B3" s="84" t="s">
        <v>1011</v>
      </c>
      <c r="C3" s="389"/>
      <c r="D3" s="378"/>
      <c r="F3" s="21"/>
      <c r="G3" s="21"/>
      <c r="H3" s="21"/>
    </row>
    <row r="4" spans="1:9" s="12" customFormat="1" ht="15.95" customHeight="1">
      <c r="B4" s="85" t="s">
        <v>1012</v>
      </c>
      <c r="C4" s="390"/>
      <c r="D4" s="379"/>
      <c r="F4" s="21"/>
      <c r="G4" s="21"/>
      <c r="H4" s="21"/>
    </row>
    <row r="5" spans="1:9" s="12" customFormat="1" ht="15.95" customHeight="1">
      <c r="B5" s="86" t="s">
        <v>992</v>
      </c>
      <c r="C5" s="390"/>
      <c r="D5" s="379"/>
      <c r="F5" s="21"/>
      <c r="G5" s="21"/>
      <c r="H5" s="21"/>
    </row>
    <row r="6" spans="1:9" s="12" customFormat="1" ht="15.95" customHeight="1">
      <c r="B6" s="86" t="s">
        <v>1003</v>
      </c>
      <c r="C6" s="390"/>
      <c r="D6" s="379"/>
      <c r="F6" s="21"/>
      <c r="G6" s="21"/>
      <c r="H6" s="21"/>
    </row>
    <row r="7" spans="1:9" s="12" customFormat="1" ht="15.95" customHeight="1" thickBot="1">
      <c r="B7" s="87" t="s">
        <v>1013</v>
      </c>
      <c r="C7" s="391"/>
      <c r="D7" s="380"/>
      <c r="F7" s="21"/>
      <c r="G7" s="21"/>
      <c r="H7" s="21"/>
    </row>
    <row r="8" spans="1:9" s="12" customFormat="1">
      <c r="C8" s="14" t="s">
        <v>995</v>
      </c>
      <c r="D8" s="14" t="s">
        <v>996</v>
      </c>
      <c r="F8" s="21"/>
      <c r="G8" s="21"/>
      <c r="H8" s="21"/>
    </row>
    <row r="11" spans="1:9">
      <c r="B11" s="1" t="s">
        <v>338</v>
      </c>
    </row>
    <row r="13" spans="1:9">
      <c r="B13" s="6" t="s">
        <v>339</v>
      </c>
      <c r="C13" s="7" t="s">
        <v>340</v>
      </c>
      <c r="D13" s="6" t="s">
        <v>375</v>
      </c>
      <c r="E13" s="6" t="s">
        <v>342</v>
      </c>
      <c r="F13" s="8" t="s">
        <v>343</v>
      </c>
      <c r="G13" s="8" t="s">
        <v>344</v>
      </c>
      <c r="H13" s="8" t="s">
        <v>345</v>
      </c>
      <c r="I13" s="2" t="s">
        <v>376</v>
      </c>
    </row>
    <row r="14" spans="1:9">
      <c r="B14" s="2" t="s">
        <v>377</v>
      </c>
      <c r="C14" s="17"/>
    </row>
    <row r="15" spans="1:9">
      <c r="B15" s="2" t="s">
        <v>347</v>
      </c>
      <c r="C15" s="17"/>
    </row>
    <row r="16" spans="1:9">
      <c r="B16" s="1" t="s">
        <v>1111</v>
      </c>
      <c r="C16" s="17" t="s">
        <v>378</v>
      </c>
      <c r="D16" s="1" t="s">
        <v>379</v>
      </c>
      <c r="E16" s="1" t="s">
        <v>380</v>
      </c>
      <c r="F16" s="4">
        <v>1340000</v>
      </c>
      <c r="G16" s="4">
        <v>10569.92</v>
      </c>
      <c r="H16" s="4">
        <v>9.2799999999999994</v>
      </c>
    </row>
    <row r="17" spans="2:8">
      <c r="B17" s="1" t="s">
        <v>1365</v>
      </c>
      <c r="C17" s="17" t="s">
        <v>378</v>
      </c>
      <c r="D17" s="1" t="s">
        <v>383</v>
      </c>
      <c r="E17" s="1" t="s">
        <v>384</v>
      </c>
      <c r="F17" s="4">
        <v>449500</v>
      </c>
      <c r="G17" s="4">
        <v>7804.22</v>
      </c>
      <c r="H17" s="4">
        <v>6.85</v>
      </c>
    </row>
    <row r="18" spans="2:8">
      <c r="B18" s="1" t="s">
        <v>1100</v>
      </c>
      <c r="C18" s="17" t="s">
        <v>378</v>
      </c>
      <c r="D18" s="1" t="s">
        <v>379</v>
      </c>
      <c r="E18" s="1" t="s">
        <v>385</v>
      </c>
      <c r="F18" s="4">
        <v>503000</v>
      </c>
      <c r="G18" s="4">
        <v>7473.07</v>
      </c>
      <c r="H18" s="4">
        <v>6.56</v>
      </c>
    </row>
    <row r="19" spans="2:8">
      <c r="B19" s="1" t="s">
        <v>1089</v>
      </c>
      <c r="C19" s="17" t="s">
        <v>378</v>
      </c>
      <c r="D19" s="1" t="s">
        <v>381</v>
      </c>
      <c r="E19" s="1" t="s">
        <v>382</v>
      </c>
      <c r="F19" s="4">
        <v>302000</v>
      </c>
      <c r="G19" s="4">
        <v>7207.53</v>
      </c>
      <c r="H19" s="4">
        <v>6.33</v>
      </c>
    </row>
    <row r="20" spans="2:8">
      <c r="B20" s="1" t="s">
        <v>628</v>
      </c>
      <c r="C20" s="17" t="s">
        <v>378</v>
      </c>
      <c r="D20" s="1" t="s">
        <v>379</v>
      </c>
      <c r="E20" s="1" t="s">
        <v>629</v>
      </c>
      <c r="F20" s="4">
        <v>1270000</v>
      </c>
      <c r="G20" s="4">
        <v>6836.41</v>
      </c>
      <c r="H20" s="4">
        <v>6</v>
      </c>
    </row>
    <row r="21" spans="2:8">
      <c r="B21" s="1" t="s">
        <v>1093</v>
      </c>
      <c r="C21" s="17" t="s">
        <v>378</v>
      </c>
      <c r="D21" s="1" t="s">
        <v>383</v>
      </c>
      <c r="E21" s="1" t="s">
        <v>386</v>
      </c>
      <c r="F21" s="4">
        <v>127000</v>
      </c>
      <c r="G21" s="4">
        <v>4745.04</v>
      </c>
      <c r="H21" s="4">
        <v>4.17</v>
      </c>
    </row>
    <row r="22" spans="2:8">
      <c r="B22" s="1" t="s">
        <v>1092</v>
      </c>
      <c r="C22" s="17" t="s">
        <v>378</v>
      </c>
      <c r="D22" s="1" t="s">
        <v>379</v>
      </c>
      <c r="E22" s="1" t="s">
        <v>394</v>
      </c>
      <c r="F22" s="4">
        <v>590000</v>
      </c>
      <c r="G22" s="4">
        <v>4561</v>
      </c>
      <c r="H22" s="4">
        <v>4</v>
      </c>
    </row>
    <row r="23" spans="2:8">
      <c r="B23" s="1" t="s">
        <v>1366</v>
      </c>
      <c r="C23" s="17" t="s">
        <v>378</v>
      </c>
      <c r="D23" s="1" t="s">
        <v>392</v>
      </c>
      <c r="E23" s="1" t="s">
        <v>393</v>
      </c>
      <c r="F23" s="4">
        <v>550000</v>
      </c>
      <c r="G23" s="4">
        <v>4011.15</v>
      </c>
      <c r="H23" s="4">
        <v>3.52</v>
      </c>
    </row>
    <row r="24" spans="2:8">
      <c r="B24" s="1" t="s">
        <v>1113</v>
      </c>
      <c r="C24" s="17" t="s">
        <v>378</v>
      </c>
      <c r="D24" s="1" t="s">
        <v>405</v>
      </c>
      <c r="E24" s="1" t="s">
        <v>406</v>
      </c>
      <c r="F24" s="4">
        <v>199000</v>
      </c>
      <c r="G24" s="4">
        <v>3799.31</v>
      </c>
      <c r="H24" s="4">
        <v>3.34</v>
      </c>
    </row>
    <row r="25" spans="2:8">
      <c r="B25" s="1" t="s">
        <v>1425</v>
      </c>
      <c r="C25" s="17" t="s">
        <v>378</v>
      </c>
      <c r="D25" s="1" t="s">
        <v>383</v>
      </c>
      <c r="E25" s="1" t="s">
        <v>395</v>
      </c>
      <c r="F25" s="4">
        <v>400000</v>
      </c>
      <c r="G25" s="4">
        <v>2290.4</v>
      </c>
      <c r="H25" s="4">
        <v>2.0099999999999998</v>
      </c>
    </row>
    <row r="26" spans="2:8">
      <c r="B26" s="1" t="s">
        <v>1087</v>
      </c>
      <c r="C26" s="17" t="s">
        <v>378</v>
      </c>
      <c r="D26" s="1" t="s">
        <v>390</v>
      </c>
      <c r="E26" s="1" t="s">
        <v>391</v>
      </c>
      <c r="F26" s="4">
        <v>90000</v>
      </c>
      <c r="G26" s="4">
        <v>2268.9</v>
      </c>
      <c r="H26" s="4">
        <v>1.99</v>
      </c>
    </row>
    <row r="27" spans="2:8">
      <c r="B27" s="1" t="s">
        <v>1144</v>
      </c>
      <c r="C27" s="17" t="s">
        <v>378</v>
      </c>
      <c r="D27" s="1" t="s">
        <v>379</v>
      </c>
      <c r="E27" s="1" t="s">
        <v>387</v>
      </c>
      <c r="F27" s="4">
        <v>120000</v>
      </c>
      <c r="G27" s="4">
        <v>2228.6999999999998</v>
      </c>
      <c r="H27" s="4">
        <v>1.96</v>
      </c>
    </row>
    <row r="28" spans="2:8">
      <c r="B28" s="1" t="s">
        <v>1101</v>
      </c>
      <c r="C28" s="17" t="s">
        <v>378</v>
      </c>
      <c r="D28" s="1" t="s">
        <v>503</v>
      </c>
      <c r="E28" s="1" t="s">
        <v>606</v>
      </c>
      <c r="F28" s="4">
        <v>900000</v>
      </c>
      <c r="G28" s="4">
        <v>2214.4499999999998</v>
      </c>
      <c r="H28" s="4">
        <v>1.94</v>
      </c>
    </row>
    <row r="29" spans="2:8">
      <c r="B29" s="1" t="s">
        <v>1120</v>
      </c>
      <c r="C29" s="17" t="s">
        <v>378</v>
      </c>
      <c r="D29" s="1" t="s">
        <v>419</v>
      </c>
      <c r="E29" s="1" t="s">
        <v>598</v>
      </c>
      <c r="F29" s="4">
        <v>126000</v>
      </c>
      <c r="G29" s="4">
        <v>2176.65</v>
      </c>
      <c r="H29" s="4">
        <v>1.91</v>
      </c>
    </row>
    <row r="30" spans="2:8">
      <c r="B30" s="1" t="s">
        <v>1112</v>
      </c>
      <c r="C30" s="17" t="s">
        <v>378</v>
      </c>
      <c r="D30" s="1" t="s">
        <v>417</v>
      </c>
      <c r="E30" s="1" t="s">
        <v>418</v>
      </c>
      <c r="F30" s="4">
        <v>250000</v>
      </c>
      <c r="G30" s="4">
        <v>2086.25</v>
      </c>
      <c r="H30" s="4">
        <v>1.83</v>
      </c>
    </row>
    <row r="31" spans="2:8">
      <c r="B31" s="1" t="s">
        <v>1471</v>
      </c>
      <c r="C31" s="17" t="s">
        <v>378</v>
      </c>
      <c r="D31" s="1" t="s">
        <v>403</v>
      </c>
      <c r="E31" s="1" t="s">
        <v>734</v>
      </c>
      <c r="F31" s="4">
        <v>4500</v>
      </c>
      <c r="G31" s="4">
        <v>1926.47</v>
      </c>
      <c r="H31" s="4">
        <v>1.69</v>
      </c>
    </row>
    <row r="32" spans="2:8">
      <c r="B32" s="1" t="s">
        <v>1367</v>
      </c>
      <c r="C32" s="17" t="s">
        <v>378</v>
      </c>
      <c r="D32" s="1" t="s">
        <v>417</v>
      </c>
      <c r="E32" s="1" t="s">
        <v>663</v>
      </c>
      <c r="F32" s="4">
        <v>203000</v>
      </c>
      <c r="G32" s="4">
        <v>1918.35</v>
      </c>
      <c r="H32" s="4">
        <v>1.68</v>
      </c>
    </row>
    <row r="33" spans="2:8">
      <c r="B33" s="1" t="s">
        <v>1091</v>
      </c>
      <c r="C33" s="17" t="s">
        <v>378</v>
      </c>
      <c r="D33" s="1" t="s">
        <v>589</v>
      </c>
      <c r="E33" s="1" t="s">
        <v>590</v>
      </c>
      <c r="F33" s="4">
        <v>170000</v>
      </c>
      <c r="G33" s="4">
        <v>1845.44</v>
      </c>
      <c r="H33" s="4">
        <v>1.62</v>
      </c>
    </row>
    <row r="34" spans="2:8">
      <c r="B34" s="1" t="s">
        <v>1114</v>
      </c>
      <c r="C34" s="17" t="s">
        <v>378</v>
      </c>
      <c r="D34" s="1" t="s">
        <v>419</v>
      </c>
      <c r="E34" s="1" t="s">
        <v>420</v>
      </c>
      <c r="F34" s="4">
        <v>24000</v>
      </c>
      <c r="G34" s="4">
        <v>1731.94</v>
      </c>
      <c r="H34" s="4">
        <v>1.52</v>
      </c>
    </row>
    <row r="35" spans="2:8">
      <c r="B35" s="1" t="s">
        <v>1133</v>
      </c>
      <c r="C35" s="17" t="s">
        <v>378</v>
      </c>
      <c r="D35" s="1" t="s">
        <v>396</v>
      </c>
      <c r="E35" s="1" t="s">
        <v>747</v>
      </c>
      <c r="F35" s="4">
        <v>320000</v>
      </c>
      <c r="G35" s="4">
        <v>1717.6</v>
      </c>
      <c r="H35" s="4">
        <v>1.51</v>
      </c>
    </row>
    <row r="36" spans="2:8">
      <c r="B36" s="1" t="s">
        <v>1219</v>
      </c>
      <c r="C36" s="17" t="s">
        <v>378</v>
      </c>
      <c r="D36" s="1" t="s">
        <v>398</v>
      </c>
      <c r="E36" s="1" t="s">
        <v>517</v>
      </c>
      <c r="F36" s="4">
        <v>65000</v>
      </c>
      <c r="G36" s="4">
        <v>1640.54</v>
      </c>
      <c r="H36" s="4">
        <v>1.44</v>
      </c>
    </row>
    <row r="37" spans="2:8">
      <c r="B37" s="1" t="s">
        <v>1095</v>
      </c>
      <c r="C37" s="17" t="s">
        <v>378</v>
      </c>
      <c r="D37" s="1" t="s">
        <v>396</v>
      </c>
      <c r="E37" s="1" t="s">
        <v>402</v>
      </c>
      <c r="F37" s="4">
        <v>70000</v>
      </c>
      <c r="G37" s="4">
        <v>1591.63</v>
      </c>
      <c r="H37" s="4">
        <v>1.4</v>
      </c>
    </row>
    <row r="38" spans="2:8">
      <c r="B38" s="1" t="s">
        <v>1216</v>
      </c>
      <c r="C38" s="17" t="s">
        <v>378</v>
      </c>
      <c r="D38" s="1" t="s">
        <v>429</v>
      </c>
      <c r="E38" s="1" t="s">
        <v>537</v>
      </c>
      <c r="F38" s="4">
        <v>120000</v>
      </c>
      <c r="G38" s="4">
        <v>1479.9</v>
      </c>
      <c r="H38" s="4">
        <v>1.3</v>
      </c>
    </row>
    <row r="39" spans="2:8">
      <c r="B39" s="1" t="s">
        <v>1098</v>
      </c>
      <c r="C39" s="17" t="s">
        <v>378</v>
      </c>
      <c r="D39" s="1" t="s">
        <v>383</v>
      </c>
      <c r="E39" s="1" t="s">
        <v>655</v>
      </c>
      <c r="F39" s="4">
        <v>90000</v>
      </c>
      <c r="G39" s="4">
        <v>1331.1</v>
      </c>
      <c r="H39" s="4">
        <v>1.17</v>
      </c>
    </row>
    <row r="40" spans="2:8">
      <c r="B40" s="1" t="s">
        <v>1150</v>
      </c>
      <c r="C40" s="17" t="s">
        <v>378</v>
      </c>
      <c r="D40" s="1" t="s">
        <v>429</v>
      </c>
      <c r="E40" s="1" t="s">
        <v>430</v>
      </c>
      <c r="F40" s="4">
        <v>95000</v>
      </c>
      <c r="G40" s="4">
        <v>1300.6500000000001</v>
      </c>
      <c r="H40" s="4">
        <v>1.1399999999999999</v>
      </c>
    </row>
    <row r="41" spans="2:8">
      <c r="B41" s="1" t="s">
        <v>1164</v>
      </c>
      <c r="C41" s="17" t="s">
        <v>378</v>
      </c>
      <c r="D41" s="1" t="s">
        <v>503</v>
      </c>
      <c r="E41" s="1" t="s">
        <v>515</v>
      </c>
      <c r="F41" s="4">
        <v>600000</v>
      </c>
      <c r="G41" s="4">
        <v>1292.4000000000001</v>
      </c>
      <c r="H41" s="4">
        <v>1.1299999999999999</v>
      </c>
    </row>
    <row r="42" spans="2:8">
      <c r="B42" s="1" t="s">
        <v>674</v>
      </c>
      <c r="C42" s="17" t="s">
        <v>378</v>
      </c>
      <c r="D42" s="1" t="s">
        <v>379</v>
      </c>
      <c r="E42" s="1" t="s">
        <v>675</v>
      </c>
      <c r="F42" s="4">
        <v>1200000</v>
      </c>
      <c r="G42" s="4">
        <v>1290.5999999999999</v>
      </c>
      <c r="H42" s="4">
        <v>1.1299999999999999</v>
      </c>
    </row>
    <row r="43" spans="2:8">
      <c r="B43" s="1" t="s">
        <v>1370</v>
      </c>
      <c r="C43" s="17" t="s">
        <v>378</v>
      </c>
      <c r="D43" s="1" t="s">
        <v>398</v>
      </c>
      <c r="E43" s="1" t="s">
        <v>680</v>
      </c>
      <c r="F43" s="4">
        <v>137000</v>
      </c>
      <c r="G43" s="4">
        <v>1290.54</v>
      </c>
      <c r="H43" s="4">
        <v>1.1299999999999999</v>
      </c>
    </row>
    <row r="44" spans="2:8">
      <c r="B44" s="1" t="s">
        <v>1472</v>
      </c>
      <c r="C44" s="17" t="s">
        <v>378</v>
      </c>
      <c r="D44" s="1" t="s">
        <v>417</v>
      </c>
      <c r="E44" s="1" t="s">
        <v>748</v>
      </c>
      <c r="F44" s="4">
        <v>74000</v>
      </c>
      <c r="G44" s="4">
        <v>1288.1199999999999</v>
      </c>
      <c r="H44" s="4">
        <v>1.1299999999999999</v>
      </c>
    </row>
    <row r="45" spans="2:8">
      <c r="B45" s="1" t="s">
        <v>1466</v>
      </c>
      <c r="C45" s="17" t="s">
        <v>378</v>
      </c>
      <c r="D45" s="1" t="s">
        <v>383</v>
      </c>
      <c r="E45" s="1" t="s">
        <v>728</v>
      </c>
      <c r="F45" s="4">
        <v>135000</v>
      </c>
      <c r="G45" s="4">
        <v>1266.0999999999999</v>
      </c>
      <c r="H45" s="4">
        <v>1.1100000000000001</v>
      </c>
    </row>
    <row r="46" spans="2:8">
      <c r="B46" s="1" t="s">
        <v>1154</v>
      </c>
      <c r="C46" s="17" t="s">
        <v>378</v>
      </c>
      <c r="D46" s="1" t="s">
        <v>396</v>
      </c>
      <c r="E46" s="1" t="s">
        <v>749</v>
      </c>
      <c r="F46" s="4">
        <v>135000</v>
      </c>
      <c r="G46" s="4">
        <v>1199.21</v>
      </c>
      <c r="H46" s="4">
        <v>1.05</v>
      </c>
    </row>
    <row r="47" spans="2:8">
      <c r="B47" s="1" t="s">
        <v>1108</v>
      </c>
      <c r="C47" s="17" t="s">
        <v>378</v>
      </c>
      <c r="D47" s="1" t="s">
        <v>396</v>
      </c>
      <c r="E47" s="1" t="s">
        <v>526</v>
      </c>
      <c r="F47" s="4">
        <v>38000</v>
      </c>
      <c r="G47" s="4">
        <v>1197.8599999999999</v>
      </c>
      <c r="H47" s="4">
        <v>1.05</v>
      </c>
    </row>
    <row r="48" spans="2:8">
      <c r="B48" s="1" t="s">
        <v>1090</v>
      </c>
      <c r="C48" s="17" t="s">
        <v>378</v>
      </c>
      <c r="D48" s="1" t="s">
        <v>396</v>
      </c>
      <c r="E48" s="1" t="s">
        <v>397</v>
      </c>
      <c r="F48" s="4">
        <v>540000</v>
      </c>
      <c r="G48" s="4">
        <v>1189.08</v>
      </c>
      <c r="H48" s="4">
        <v>1.04</v>
      </c>
    </row>
    <row r="49" spans="2:8">
      <c r="B49" s="1" t="s">
        <v>1473</v>
      </c>
      <c r="C49" s="17" t="s">
        <v>378</v>
      </c>
      <c r="D49" s="1" t="s">
        <v>400</v>
      </c>
      <c r="E49" s="1" t="s">
        <v>732</v>
      </c>
      <c r="F49" s="4">
        <v>73000</v>
      </c>
      <c r="G49" s="4">
        <v>1169.72</v>
      </c>
      <c r="H49" s="4">
        <v>1.03</v>
      </c>
    </row>
    <row r="50" spans="2:8">
      <c r="B50" s="1" t="s">
        <v>1474</v>
      </c>
      <c r="C50" s="17" t="s">
        <v>378</v>
      </c>
      <c r="D50" s="1" t="s">
        <v>425</v>
      </c>
      <c r="E50" s="1" t="s">
        <v>426</v>
      </c>
      <c r="F50" s="4">
        <v>28000</v>
      </c>
      <c r="G50" s="4">
        <v>1152.02</v>
      </c>
      <c r="H50" s="4">
        <v>1.01</v>
      </c>
    </row>
    <row r="51" spans="2:8">
      <c r="B51" s="1" t="s">
        <v>1369</v>
      </c>
      <c r="C51" s="17" t="s">
        <v>378</v>
      </c>
      <c r="D51" s="1" t="s">
        <v>503</v>
      </c>
      <c r="E51" s="1" t="s">
        <v>656</v>
      </c>
      <c r="F51" s="4">
        <v>800000</v>
      </c>
      <c r="G51" s="4">
        <v>1136.4000000000001</v>
      </c>
      <c r="H51" s="4">
        <v>1</v>
      </c>
    </row>
    <row r="52" spans="2:8">
      <c r="B52" s="1" t="s">
        <v>1423</v>
      </c>
      <c r="C52" s="17" t="s">
        <v>378</v>
      </c>
      <c r="D52" s="1" t="s">
        <v>415</v>
      </c>
      <c r="E52" s="1" t="s">
        <v>600</v>
      </c>
      <c r="F52" s="4">
        <v>28000</v>
      </c>
      <c r="G52" s="4">
        <v>1101.5999999999999</v>
      </c>
      <c r="H52" s="4">
        <v>0.97</v>
      </c>
    </row>
    <row r="53" spans="2:8">
      <c r="B53" s="1" t="s">
        <v>1138</v>
      </c>
      <c r="C53" s="17" t="s">
        <v>378</v>
      </c>
      <c r="D53" s="1" t="s">
        <v>403</v>
      </c>
      <c r="E53" s="1" t="s">
        <v>750</v>
      </c>
      <c r="F53" s="4">
        <v>47081</v>
      </c>
      <c r="G53" s="4">
        <v>1094.77</v>
      </c>
      <c r="H53" s="4">
        <v>0.96</v>
      </c>
    </row>
    <row r="54" spans="2:8">
      <c r="B54" s="1" t="s">
        <v>1162</v>
      </c>
      <c r="C54" s="17" t="s">
        <v>378</v>
      </c>
      <c r="D54" s="1" t="s">
        <v>530</v>
      </c>
      <c r="E54" s="1" t="s">
        <v>677</v>
      </c>
      <c r="F54" s="4">
        <v>270000</v>
      </c>
      <c r="G54" s="4">
        <v>1055.43</v>
      </c>
      <c r="H54" s="4">
        <v>0.93</v>
      </c>
    </row>
    <row r="55" spans="2:8">
      <c r="B55" s="1" t="s">
        <v>1441</v>
      </c>
      <c r="C55" s="17" t="s">
        <v>378</v>
      </c>
      <c r="D55" s="1" t="s">
        <v>417</v>
      </c>
      <c r="E55" s="1" t="s">
        <v>751</v>
      </c>
      <c r="F55" s="4">
        <v>47689</v>
      </c>
      <c r="G55" s="4">
        <v>1049.56</v>
      </c>
      <c r="H55" s="4">
        <v>0.92</v>
      </c>
    </row>
    <row r="56" spans="2:8">
      <c r="B56" s="1" t="s">
        <v>1178</v>
      </c>
      <c r="C56" s="17" t="s">
        <v>378</v>
      </c>
      <c r="D56" s="1" t="s">
        <v>417</v>
      </c>
      <c r="E56" s="1" t="s">
        <v>632</v>
      </c>
      <c r="F56" s="4">
        <v>96000</v>
      </c>
      <c r="G56" s="4">
        <v>993.26</v>
      </c>
      <c r="H56" s="4">
        <v>0.87</v>
      </c>
    </row>
    <row r="57" spans="2:8">
      <c r="B57" s="1" t="s">
        <v>1088</v>
      </c>
      <c r="C57" s="17" t="s">
        <v>378</v>
      </c>
      <c r="D57" s="1" t="s">
        <v>383</v>
      </c>
      <c r="E57" s="1" t="s">
        <v>516</v>
      </c>
      <c r="F57" s="4">
        <v>90000</v>
      </c>
      <c r="G57" s="4">
        <v>989.46</v>
      </c>
      <c r="H57" s="4">
        <v>0.87</v>
      </c>
    </row>
    <row r="58" spans="2:8">
      <c r="B58" s="1" t="s">
        <v>1151</v>
      </c>
      <c r="C58" s="17" t="s">
        <v>378</v>
      </c>
      <c r="D58" s="1" t="s">
        <v>396</v>
      </c>
      <c r="E58" s="1" t="s">
        <v>752</v>
      </c>
      <c r="F58" s="4">
        <v>68000</v>
      </c>
      <c r="G58" s="4">
        <v>968.66</v>
      </c>
      <c r="H58" s="4">
        <v>0.85</v>
      </c>
    </row>
    <row r="59" spans="2:8">
      <c r="B59" s="1" t="s">
        <v>1116</v>
      </c>
      <c r="C59" s="17" t="s">
        <v>378</v>
      </c>
      <c r="D59" s="1" t="s">
        <v>417</v>
      </c>
      <c r="E59" s="1" t="s">
        <v>424</v>
      </c>
      <c r="F59" s="4">
        <v>19200</v>
      </c>
      <c r="G59" s="4">
        <v>826.14</v>
      </c>
      <c r="H59" s="4">
        <v>0.73</v>
      </c>
    </row>
    <row r="60" spans="2:8">
      <c r="B60" s="1" t="s">
        <v>1197</v>
      </c>
      <c r="C60" s="17" t="s">
        <v>378</v>
      </c>
      <c r="D60" s="1" t="s">
        <v>379</v>
      </c>
      <c r="E60" s="1" t="s">
        <v>647</v>
      </c>
      <c r="F60" s="4">
        <v>525000</v>
      </c>
      <c r="G60" s="4">
        <v>778.58</v>
      </c>
      <c r="H60" s="4">
        <v>0.68</v>
      </c>
    </row>
    <row r="61" spans="2:8">
      <c r="B61" s="1" t="s">
        <v>1148</v>
      </c>
      <c r="C61" s="17" t="s">
        <v>378</v>
      </c>
      <c r="D61" s="1" t="s">
        <v>411</v>
      </c>
      <c r="E61" s="1" t="s">
        <v>683</v>
      </c>
      <c r="F61" s="4">
        <v>35000</v>
      </c>
      <c r="G61" s="4">
        <v>771.82</v>
      </c>
      <c r="H61" s="4">
        <v>0.68</v>
      </c>
    </row>
    <row r="62" spans="2:8">
      <c r="B62" s="1" t="s">
        <v>1475</v>
      </c>
      <c r="C62" s="17" t="s">
        <v>378</v>
      </c>
      <c r="D62" s="1" t="s">
        <v>379</v>
      </c>
      <c r="E62" s="1" t="s">
        <v>547</v>
      </c>
      <c r="F62" s="4">
        <v>150000</v>
      </c>
      <c r="G62" s="4">
        <v>585.53</v>
      </c>
      <c r="H62" s="4">
        <v>0.51</v>
      </c>
    </row>
    <row r="63" spans="2:8">
      <c r="B63" s="1" t="s">
        <v>1202</v>
      </c>
      <c r="C63" s="17" t="s">
        <v>378</v>
      </c>
      <c r="D63" s="1" t="s">
        <v>535</v>
      </c>
      <c r="E63" s="1" t="s">
        <v>654</v>
      </c>
      <c r="F63" s="4">
        <v>75000</v>
      </c>
      <c r="G63" s="4">
        <v>388.31</v>
      </c>
      <c r="H63" s="4">
        <v>0.34</v>
      </c>
    </row>
    <row r="64" spans="2:8">
      <c r="B64" s="1" t="s">
        <v>1476</v>
      </c>
      <c r="C64" s="17" t="s">
        <v>378</v>
      </c>
      <c r="D64" s="1" t="s">
        <v>487</v>
      </c>
      <c r="E64" s="1" t="s">
        <v>753</v>
      </c>
      <c r="F64" s="4">
        <v>945000</v>
      </c>
      <c r="G64" s="4">
        <v>19.37</v>
      </c>
      <c r="H64" s="4">
        <v>0.02</v>
      </c>
    </row>
    <row r="65" spans="2:8">
      <c r="B65" s="19" t="s">
        <v>937</v>
      </c>
      <c r="C65" s="17"/>
      <c r="G65" s="10">
        <f>SUM(G16:G64)</f>
        <v>110851.16</v>
      </c>
      <c r="H65" s="10">
        <f>SUM(H16:H64)</f>
        <v>97.300000000000011</v>
      </c>
    </row>
    <row r="66" spans="2:8" s="12" customFormat="1">
      <c r="B66" s="13" t="s">
        <v>1596</v>
      </c>
      <c r="C66" s="20"/>
      <c r="F66" s="21"/>
      <c r="G66" s="15"/>
      <c r="H66" s="15"/>
    </row>
    <row r="67" spans="2:8" s="12" customFormat="1">
      <c r="B67" s="13" t="s">
        <v>1597</v>
      </c>
      <c r="C67" s="20"/>
      <c r="F67" s="21"/>
      <c r="G67" s="15"/>
      <c r="H67" s="15"/>
    </row>
    <row r="68" spans="2:8">
      <c r="B68" s="1" t="s">
        <v>502</v>
      </c>
      <c r="C68" s="17" t="s">
        <v>378</v>
      </c>
      <c r="D68" s="1" t="s">
        <v>503</v>
      </c>
      <c r="E68" s="1" t="s">
        <v>504</v>
      </c>
      <c r="F68" s="4">
        <v>599500</v>
      </c>
      <c r="G68" s="4">
        <v>773.65</v>
      </c>
      <c r="H68" s="4">
        <v>0.68</v>
      </c>
    </row>
    <row r="69" spans="2:8" s="12" customFormat="1">
      <c r="B69" s="13" t="s">
        <v>940</v>
      </c>
      <c r="C69" s="20"/>
      <c r="F69" s="21"/>
      <c r="G69" s="15">
        <f>SUM(G68)</f>
        <v>773.65</v>
      </c>
      <c r="H69" s="15">
        <f>SUM(H68)</f>
        <v>0.68</v>
      </c>
    </row>
    <row r="70" spans="2:8" s="12" customFormat="1">
      <c r="B70" s="13" t="s">
        <v>941</v>
      </c>
      <c r="C70" s="20"/>
      <c r="F70" s="21"/>
      <c r="G70" s="15">
        <f>+G65+G69</f>
        <v>111624.81</v>
      </c>
      <c r="H70" s="15">
        <f>+H65+H69</f>
        <v>97.980000000000018</v>
      </c>
    </row>
    <row r="71" spans="2:8">
      <c r="B71" s="2" t="s">
        <v>453</v>
      </c>
      <c r="C71" s="9"/>
      <c r="D71" s="2"/>
      <c r="E71" s="2"/>
      <c r="F71" s="10"/>
      <c r="G71" s="10">
        <v>3115.4</v>
      </c>
      <c r="H71" s="10">
        <v>2.74</v>
      </c>
    </row>
    <row r="72" spans="2:8">
      <c r="B72" s="2" t="s">
        <v>363</v>
      </c>
      <c r="C72" s="9"/>
      <c r="D72" s="2"/>
      <c r="E72" s="2"/>
      <c r="F72" s="10"/>
      <c r="G72" s="10">
        <v>114740.21</v>
      </c>
      <c r="H72" s="10">
        <v>100.74</v>
      </c>
    </row>
    <row r="73" spans="2:8">
      <c r="B73" s="2" t="s">
        <v>364</v>
      </c>
      <c r="C73" s="9"/>
      <c r="D73" s="2"/>
      <c r="E73" s="2"/>
      <c r="F73" s="10"/>
      <c r="G73" s="10">
        <v>-842.58534419999933</v>
      </c>
      <c r="H73" s="10">
        <v>-0.73999999999999488</v>
      </c>
    </row>
    <row r="74" spans="2:8">
      <c r="B74" s="2" t="s">
        <v>365</v>
      </c>
      <c r="C74" s="9"/>
      <c r="D74" s="2"/>
      <c r="E74" s="2"/>
      <c r="F74" s="10"/>
      <c r="G74" s="10">
        <v>113897.6246558</v>
      </c>
      <c r="H74" s="10">
        <v>100</v>
      </c>
    </row>
    <row r="75" spans="2:8">
      <c r="B75" s="1" t="s">
        <v>366</v>
      </c>
    </row>
    <row r="76" spans="2:8">
      <c r="B76" s="1" t="s">
        <v>367</v>
      </c>
    </row>
    <row r="77" spans="2:8">
      <c r="B77" s="1" t="s">
        <v>368</v>
      </c>
      <c r="C77" s="227">
        <v>44592</v>
      </c>
    </row>
    <row r="78" spans="2:8" ht="25.5">
      <c r="B78" s="11" t="s">
        <v>369</v>
      </c>
      <c r="C78" s="5" t="s">
        <v>370</v>
      </c>
    </row>
    <row r="79" spans="2:8">
      <c r="B79" s="2"/>
    </row>
    <row r="80" spans="2:8">
      <c r="B80" s="2" t="s">
        <v>371</v>
      </c>
    </row>
    <row r="81" spans="2:3">
      <c r="B81" s="2" t="s">
        <v>454</v>
      </c>
    </row>
    <row r="82" spans="2:3">
      <c r="B82" s="2" t="s">
        <v>372</v>
      </c>
    </row>
    <row r="83" spans="2:3">
      <c r="B83" s="2" t="s">
        <v>754</v>
      </c>
      <c r="C83" s="9"/>
    </row>
    <row r="84" spans="2:3">
      <c r="B84" s="2" t="s">
        <v>755</v>
      </c>
      <c r="C84" s="9"/>
    </row>
    <row r="85" spans="2:3">
      <c r="B85" s="2" t="s">
        <v>756</v>
      </c>
      <c r="C85" s="9"/>
    </row>
    <row r="86" spans="2:3">
      <c r="B86" s="2" t="s">
        <v>757</v>
      </c>
      <c r="C86" s="9"/>
    </row>
    <row r="87" spans="2:3">
      <c r="B87" s="2" t="s">
        <v>758</v>
      </c>
      <c r="C87" s="9"/>
    </row>
    <row r="88" spans="2:3">
      <c r="B88" s="2" t="s">
        <v>759</v>
      </c>
      <c r="C88" s="9"/>
    </row>
    <row r="89" spans="2:3">
      <c r="B89" s="2" t="s">
        <v>760</v>
      </c>
      <c r="C89" s="9"/>
    </row>
    <row r="90" spans="2:3">
      <c r="B90" s="2" t="s">
        <v>761</v>
      </c>
      <c r="C90" s="9"/>
    </row>
    <row r="91" spans="2:3">
      <c r="B91" s="92" t="s">
        <v>1641</v>
      </c>
      <c r="C91" s="28"/>
    </row>
    <row r="92" spans="2:3">
      <c r="B92" s="92" t="s">
        <v>373</v>
      </c>
      <c r="C92" s="17"/>
    </row>
    <row r="93" spans="2:3">
      <c r="B93" s="92" t="s">
        <v>374</v>
      </c>
      <c r="C93" s="17"/>
    </row>
  </sheetData>
  <mergeCells count="3">
    <mergeCell ref="B1:E1"/>
    <mergeCell ref="C3:C7"/>
    <mergeCell ref="D3:D7"/>
  </mergeCells>
  <phoneticPr fontId="0" type="noConversion"/>
  <hyperlinks>
    <hyperlink ref="A1" location="Index!A1" display="Index" xr:uid="{00000000-0004-0000-0F00-000000000000}"/>
  </hyperlinks>
  <pageMargins left="0.75" right="0.75" top="1" bottom="1" header="0.5" footer="0.5"/>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81"/>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30.28515625" style="1" bestFit="1" customWidth="1"/>
    <col min="5" max="5" width="14" style="1" bestFit="1" customWidth="1"/>
    <col min="6" max="6" width="11.5703125" style="4" bestFit="1" customWidth="1"/>
    <col min="7" max="7" width="18.140625" style="4" bestFit="1" customWidth="1"/>
    <col min="8" max="8" width="9.140625" style="4" bestFit="1"/>
    <col min="9" max="9" width="1.7109375" style="1" customWidth="1"/>
    <col min="10" max="16384" width="9.140625" style="1"/>
  </cols>
  <sheetData>
    <row r="1" spans="1:9">
      <c r="A1" s="3" t="s">
        <v>243</v>
      </c>
      <c r="B1" s="374" t="s">
        <v>312</v>
      </c>
      <c r="C1" s="374"/>
      <c r="D1" s="374"/>
      <c r="E1" s="374"/>
    </row>
    <row r="2" spans="1:9" ht="13.5" thickBot="1"/>
    <row r="3" spans="1:9" s="12" customFormat="1" ht="15">
      <c r="B3" s="84" t="s">
        <v>1014</v>
      </c>
      <c r="C3" s="392"/>
      <c r="D3" s="378"/>
      <c r="F3" s="21"/>
      <c r="G3" s="21"/>
      <c r="H3" s="21"/>
    </row>
    <row r="4" spans="1:9" s="12" customFormat="1" ht="15">
      <c r="B4" s="85" t="s">
        <v>1015</v>
      </c>
      <c r="C4" s="393"/>
      <c r="D4" s="379"/>
      <c r="F4" s="21"/>
      <c r="G4" s="21"/>
      <c r="H4" s="21"/>
    </row>
    <row r="5" spans="1:9" s="12" customFormat="1" ht="15">
      <c r="B5" s="86" t="s">
        <v>992</v>
      </c>
      <c r="C5" s="393"/>
      <c r="D5" s="379"/>
      <c r="F5" s="21"/>
      <c r="G5" s="21"/>
      <c r="H5" s="21"/>
    </row>
    <row r="6" spans="1:9" s="12" customFormat="1" ht="15">
      <c r="B6" s="85" t="s">
        <v>1003</v>
      </c>
      <c r="C6" s="393"/>
      <c r="D6" s="379"/>
      <c r="F6" s="21"/>
      <c r="G6" s="21"/>
      <c r="H6" s="21"/>
    </row>
    <row r="7" spans="1:9" s="12" customFormat="1" ht="30.75" thickBot="1">
      <c r="B7" s="87" t="s">
        <v>1016</v>
      </c>
      <c r="C7" s="394"/>
      <c r="D7" s="380"/>
      <c r="F7" s="21"/>
      <c r="G7" s="21"/>
      <c r="H7" s="21"/>
    </row>
    <row r="8" spans="1:9" s="12" customFormat="1">
      <c r="C8" s="14" t="s">
        <v>995</v>
      </c>
      <c r="D8" s="14" t="s">
        <v>996</v>
      </c>
      <c r="F8" s="21"/>
      <c r="G8" s="21"/>
      <c r="H8" s="21"/>
    </row>
    <row r="11" spans="1:9">
      <c r="B11" s="1" t="s">
        <v>338</v>
      </c>
    </row>
    <row r="13" spans="1:9">
      <c r="B13" s="6" t="s">
        <v>339</v>
      </c>
      <c r="C13" s="7" t="s">
        <v>340</v>
      </c>
      <c r="D13" s="6" t="s">
        <v>375</v>
      </c>
      <c r="E13" s="6" t="s">
        <v>342</v>
      </c>
      <c r="F13" s="8" t="s">
        <v>343</v>
      </c>
      <c r="G13" s="8" t="s">
        <v>344</v>
      </c>
      <c r="H13" s="8" t="s">
        <v>345</v>
      </c>
      <c r="I13" s="2" t="s">
        <v>376</v>
      </c>
    </row>
    <row r="14" spans="1:9">
      <c r="B14" s="2" t="s">
        <v>377</v>
      </c>
      <c r="C14" s="17"/>
    </row>
    <row r="15" spans="1:9">
      <c r="B15" s="2" t="s">
        <v>347</v>
      </c>
      <c r="C15" s="17"/>
    </row>
    <row r="16" spans="1:9">
      <c r="B16" s="1" t="s">
        <v>1111</v>
      </c>
      <c r="C16" s="17" t="s">
        <v>378</v>
      </c>
      <c r="D16" s="1" t="s">
        <v>379</v>
      </c>
      <c r="E16" s="1" t="s">
        <v>380</v>
      </c>
      <c r="F16" s="4">
        <v>3100000</v>
      </c>
      <c r="G16" s="4">
        <v>24452.799999999999</v>
      </c>
      <c r="H16" s="4">
        <v>8.42</v>
      </c>
    </row>
    <row r="17" spans="2:8">
      <c r="B17" s="1" t="s">
        <v>1089</v>
      </c>
      <c r="C17" s="17" t="s">
        <v>378</v>
      </c>
      <c r="D17" s="1" t="s">
        <v>381</v>
      </c>
      <c r="E17" s="1" t="s">
        <v>382</v>
      </c>
      <c r="F17" s="4">
        <v>750000</v>
      </c>
      <c r="G17" s="4">
        <v>17899.5</v>
      </c>
      <c r="H17" s="4">
        <v>6.16</v>
      </c>
    </row>
    <row r="18" spans="2:8">
      <c r="B18" s="1" t="s">
        <v>628</v>
      </c>
      <c r="C18" s="17" t="s">
        <v>378</v>
      </c>
      <c r="D18" s="1" t="s">
        <v>379</v>
      </c>
      <c r="E18" s="1" t="s">
        <v>629</v>
      </c>
      <c r="F18" s="4">
        <v>3200000</v>
      </c>
      <c r="G18" s="4">
        <v>17225.599999999999</v>
      </c>
      <c r="H18" s="4">
        <v>5.93</v>
      </c>
    </row>
    <row r="19" spans="2:8">
      <c r="B19" s="1" t="s">
        <v>1100</v>
      </c>
      <c r="C19" s="17" t="s">
        <v>378</v>
      </c>
      <c r="D19" s="1" t="s">
        <v>379</v>
      </c>
      <c r="E19" s="1" t="s">
        <v>385</v>
      </c>
      <c r="F19" s="4">
        <v>1050000</v>
      </c>
      <c r="G19" s="4">
        <v>15599.85</v>
      </c>
      <c r="H19" s="4">
        <v>5.37</v>
      </c>
    </row>
    <row r="20" spans="2:8">
      <c r="B20" s="1" t="s">
        <v>1093</v>
      </c>
      <c r="C20" s="17" t="s">
        <v>378</v>
      </c>
      <c r="D20" s="1" t="s">
        <v>383</v>
      </c>
      <c r="E20" s="1" t="s">
        <v>386</v>
      </c>
      <c r="F20" s="4">
        <v>330000</v>
      </c>
      <c r="G20" s="4">
        <v>12329.63</v>
      </c>
      <c r="H20" s="4">
        <v>4.25</v>
      </c>
    </row>
    <row r="21" spans="2:8">
      <c r="B21" s="1" t="s">
        <v>1380</v>
      </c>
      <c r="C21" s="17" t="s">
        <v>378</v>
      </c>
      <c r="D21" s="1" t="s">
        <v>396</v>
      </c>
      <c r="E21" s="1" t="s">
        <v>762</v>
      </c>
      <c r="F21" s="4">
        <v>1310000</v>
      </c>
      <c r="G21" s="4">
        <v>11853.54</v>
      </c>
      <c r="H21" s="4">
        <v>4.08</v>
      </c>
    </row>
    <row r="22" spans="2:8">
      <c r="B22" s="1" t="s">
        <v>1439</v>
      </c>
      <c r="C22" s="17" t="s">
        <v>378</v>
      </c>
      <c r="D22" s="1" t="s">
        <v>400</v>
      </c>
      <c r="E22" s="1" t="s">
        <v>763</v>
      </c>
      <c r="F22" s="4">
        <v>1393924</v>
      </c>
      <c r="G22" s="4">
        <v>11828.14</v>
      </c>
      <c r="H22" s="4">
        <v>4.07</v>
      </c>
    </row>
    <row r="23" spans="2:8">
      <c r="B23" s="1" t="s">
        <v>1366</v>
      </c>
      <c r="C23" s="17" t="s">
        <v>378</v>
      </c>
      <c r="D23" s="1" t="s">
        <v>392</v>
      </c>
      <c r="E23" s="1" t="s">
        <v>393</v>
      </c>
      <c r="F23" s="4">
        <v>1450000</v>
      </c>
      <c r="G23" s="4">
        <v>10574.85</v>
      </c>
      <c r="H23" s="4">
        <v>3.64</v>
      </c>
    </row>
    <row r="24" spans="2:8">
      <c r="B24" s="1" t="s">
        <v>1156</v>
      </c>
      <c r="C24" s="17" t="s">
        <v>378</v>
      </c>
      <c r="D24" s="1" t="s">
        <v>425</v>
      </c>
      <c r="E24" s="1" t="s">
        <v>764</v>
      </c>
      <c r="F24" s="4">
        <v>3000000</v>
      </c>
      <c r="G24" s="4">
        <v>8806.5</v>
      </c>
      <c r="H24" s="4">
        <v>3.03</v>
      </c>
    </row>
    <row r="25" spans="2:8">
      <c r="B25" s="1" t="s">
        <v>1365</v>
      </c>
      <c r="C25" s="17" t="s">
        <v>378</v>
      </c>
      <c r="D25" s="1" t="s">
        <v>383</v>
      </c>
      <c r="E25" s="1" t="s">
        <v>384</v>
      </c>
      <c r="F25" s="4">
        <v>500000</v>
      </c>
      <c r="G25" s="4">
        <v>8681</v>
      </c>
      <c r="H25" s="4">
        <v>2.99</v>
      </c>
    </row>
    <row r="26" spans="2:8">
      <c r="B26" s="1" t="s">
        <v>1378</v>
      </c>
      <c r="C26" s="17" t="s">
        <v>378</v>
      </c>
      <c r="D26" s="1" t="s">
        <v>447</v>
      </c>
      <c r="E26" s="1" t="s">
        <v>482</v>
      </c>
      <c r="F26" s="4">
        <v>2850000</v>
      </c>
      <c r="G26" s="4">
        <v>8574.23</v>
      </c>
      <c r="H26" s="4">
        <v>2.95</v>
      </c>
    </row>
    <row r="27" spans="2:8">
      <c r="B27" s="1" t="s">
        <v>1438</v>
      </c>
      <c r="C27" s="17" t="s">
        <v>378</v>
      </c>
      <c r="D27" s="1" t="s">
        <v>400</v>
      </c>
      <c r="E27" s="1" t="s">
        <v>465</v>
      </c>
      <c r="F27" s="4">
        <v>476950</v>
      </c>
      <c r="G27" s="4">
        <v>8085.97</v>
      </c>
      <c r="H27" s="4">
        <v>2.78</v>
      </c>
    </row>
    <row r="28" spans="2:8">
      <c r="B28" s="1" t="s">
        <v>1158</v>
      </c>
      <c r="C28" s="17" t="s">
        <v>378</v>
      </c>
      <c r="D28" s="1" t="s">
        <v>379</v>
      </c>
      <c r="E28" s="1" t="s">
        <v>645</v>
      </c>
      <c r="F28" s="4">
        <v>14500000</v>
      </c>
      <c r="G28" s="4">
        <v>6778.75</v>
      </c>
      <c r="H28" s="4">
        <v>2.33</v>
      </c>
    </row>
    <row r="29" spans="2:8">
      <c r="B29" s="1" t="s">
        <v>1434</v>
      </c>
      <c r="C29" s="17" t="s">
        <v>378</v>
      </c>
      <c r="D29" s="1" t="s">
        <v>415</v>
      </c>
      <c r="E29" s="1" t="s">
        <v>462</v>
      </c>
      <c r="F29" s="4">
        <v>202011</v>
      </c>
      <c r="G29" s="4">
        <v>6213.15</v>
      </c>
      <c r="H29" s="4">
        <v>2.14</v>
      </c>
    </row>
    <row r="30" spans="2:8">
      <c r="B30" s="1" t="s">
        <v>1435</v>
      </c>
      <c r="C30" s="17" t="s">
        <v>378</v>
      </c>
      <c r="D30" s="1" t="s">
        <v>460</v>
      </c>
      <c r="E30" s="1" t="s">
        <v>461</v>
      </c>
      <c r="F30" s="4">
        <v>3500000</v>
      </c>
      <c r="G30" s="4">
        <v>5673.5</v>
      </c>
      <c r="H30" s="4">
        <v>1.95</v>
      </c>
    </row>
    <row r="31" spans="2:8">
      <c r="B31" s="1" t="s">
        <v>1477</v>
      </c>
      <c r="C31" s="17" t="s">
        <v>378</v>
      </c>
      <c r="D31" s="1" t="s">
        <v>398</v>
      </c>
      <c r="E31" s="1" t="s">
        <v>727</v>
      </c>
      <c r="F31" s="4">
        <v>300000</v>
      </c>
      <c r="G31" s="4">
        <v>5667</v>
      </c>
      <c r="H31" s="4">
        <v>1.95</v>
      </c>
    </row>
    <row r="32" spans="2:8">
      <c r="B32" s="1" t="s">
        <v>1216</v>
      </c>
      <c r="C32" s="17" t="s">
        <v>378</v>
      </c>
      <c r="D32" s="1" t="s">
        <v>429</v>
      </c>
      <c r="E32" s="1" t="s">
        <v>537</v>
      </c>
      <c r="F32" s="4">
        <v>450000</v>
      </c>
      <c r="G32" s="4">
        <v>5549.63</v>
      </c>
      <c r="H32" s="4">
        <v>1.91</v>
      </c>
    </row>
    <row r="33" spans="2:8">
      <c r="B33" s="1" t="s">
        <v>1437</v>
      </c>
      <c r="C33" s="17" t="s">
        <v>378</v>
      </c>
      <c r="D33" s="1" t="s">
        <v>417</v>
      </c>
      <c r="E33" s="1" t="s">
        <v>765</v>
      </c>
      <c r="F33" s="4">
        <v>600100</v>
      </c>
      <c r="G33" s="4">
        <v>5463.01</v>
      </c>
      <c r="H33" s="4">
        <v>1.88</v>
      </c>
    </row>
    <row r="34" spans="2:8">
      <c r="B34" s="1" t="s">
        <v>1161</v>
      </c>
      <c r="C34" s="17" t="s">
        <v>378</v>
      </c>
      <c r="D34" s="1" t="s">
        <v>417</v>
      </c>
      <c r="E34" s="1" t="s">
        <v>687</v>
      </c>
      <c r="F34" s="4">
        <v>600000</v>
      </c>
      <c r="G34" s="4">
        <v>5448.6</v>
      </c>
      <c r="H34" s="4">
        <v>1.88</v>
      </c>
    </row>
    <row r="35" spans="2:8">
      <c r="B35" s="1" t="s">
        <v>1370</v>
      </c>
      <c r="C35" s="17" t="s">
        <v>378</v>
      </c>
      <c r="D35" s="1" t="s">
        <v>398</v>
      </c>
      <c r="E35" s="1" t="s">
        <v>680</v>
      </c>
      <c r="F35" s="4">
        <v>575000</v>
      </c>
      <c r="G35" s="4">
        <v>5416.5</v>
      </c>
      <c r="H35" s="4">
        <v>1.87</v>
      </c>
    </row>
    <row r="36" spans="2:8">
      <c r="B36" s="1" t="s">
        <v>1144</v>
      </c>
      <c r="C36" s="17" t="s">
        <v>378</v>
      </c>
      <c r="D36" s="1" t="s">
        <v>379</v>
      </c>
      <c r="E36" s="1" t="s">
        <v>387</v>
      </c>
      <c r="F36" s="4">
        <v>290000</v>
      </c>
      <c r="G36" s="4">
        <v>5386.03</v>
      </c>
      <c r="H36" s="4">
        <v>1.85</v>
      </c>
    </row>
    <row r="37" spans="2:8">
      <c r="B37" s="1" t="s">
        <v>1129</v>
      </c>
      <c r="C37" s="17" t="s">
        <v>378</v>
      </c>
      <c r="D37" s="1" t="s">
        <v>438</v>
      </c>
      <c r="E37" s="1" t="s">
        <v>607</v>
      </c>
      <c r="F37" s="4">
        <v>210000</v>
      </c>
      <c r="G37" s="4">
        <v>5110.3500000000004</v>
      </c>
      <c r="H37" s="4">
        <v>1.76</v>
      </c>
    </row>
    <row r="38" spans="2:8">
      <c r="B38" s="1" t="s">
        <v>1090</v>
      </c>
      <c r="C38" s="17" t="s">
        <v>378</v>
      </c>
      <c r="D38" s="1" t="s">
        <v>396</v>
      </c>
      <c r="E38" s="1" t="s">
        <v>397</v>
      </c>
      <c r="F38" s="4">
        <v>2303000</v>
      </c>
      <c r="G38" s="4">
        <v>5071.21</v>
      </c>
      <c r="H38" s="4">
        <v>1.75</v>
      </c>
    </row>
    <row r="39" spans="2:8">
      <c r="B39" s="1" t="s">
        <v>1441</v>
      </c>
      <c r="C39" s="17" t="s">
        <v>378</v>
      </c>
      <c r="D39" s="1" t="s">
        <v>417</v>
      </c>
      <c r="E39" s="1" t="s">
        <v>751</v>
      </c>
      <c r="F39" s="4">
        <v>227500</v>
      </c>
      <c r="G39" s="4">
        <v>5006.93</v>
      </c>
      <c r="H39" s="4">
        <v>1.72</v>
      </c>
    </row>
    <row r="40" spans="2:8">
      <c r="B40" s="1" t="s">
        <v>1087</v>
      </c>
      <c r="C40" s="17" t="s">
        <v>378</v>
      </c>
      <c r="D40" s="1" t="s">
        <v>390</v>
      </c>
      <c r="E40" s="1" t="s">
        <v>391</v>
      </c>
      <c r="F40" s="4">
        <v>190300</v>
      </c>
      <c r="G40" s="4">
        <v>4797.46</v>
      </c>
      <c r="H40" s="4">
        <v>1.65</v>
      </c>
    </row>
    <row r="41" spans="2:8">
      <c r="B41" s="1" t="s">
        <v>1462</v>
      </c>
      <c r="C41" s="17" t="s">
        <v>378</v>
      </c>
      <c r="D41" s="1" t="s">
        <v>473</v>
      </c>
      <c r="E41" s="1" t="s">
        <v>766</v>
      </c>
      <c r="F41" s="4">
        <v>1711730</v>
      </c>
      <c r="G41" s="4">
        <v>4626.8100000000004</v>
      </c>
      <c r="H41" s="4">
        <v>1.59</v>
      </c>
    </row>
    <row r="42" spans="2:8">
      <c r="B42" s="1" t="s">
        <v>1215</v>
      </c>
      <c r="C42" s="17" t="s">
        <v>378</v>
      </c>
      <c r="D42" s="1" t="s">
        <v>383</v>
      </c>
      <c r="E42" s="1" t="s">
        <v>525</v>
      </c>
      <c r="F42" s="4">
        <v>131000</v>
      </c>
      <c r="G42" s="4">
        <v>4604.9799999999996</v>
      </c>
      <c r="H42" s="4">
        <v>1.59</v>
      </c>
    </row>
    <row r="43" spans="2:8">
      <c r="B43" s="1" t="s">
        <v>1113</v>
      </c>
      <c r="C43" s="17" t="s">
        <v>378</v>
      </c>
      <c r="D43" s="1" t="s">
        <v>405</v>
      </c>
      <c r="E43" s="1" t="s">
        <v>406</v>
      </c>
      <c r="F43" s="4">
        <v>235832</v>
      </c>
      <c r="G43" s="4">
        <v>4502.5</v>
      </c>
      <c r="H43" s="4">
        <v>1.55</v>
      </c>
    </row>
    <row r="44" spans="2:8">
      <c r="B44" s="1" t="s">
        <v>1142</v>
      </c>
      <c r="C44" s="17" t="s">
        <v>378</v>
      </c>
      <c r="D44" s="1" t="s">
        <v>419</v>
      </c>
      <c r="E44" s="1" t="s">
        <v>427</v>
      </c>
      <c r="F44" s="4">
        <v>180000</v>
      </c>
      <c r="G44" s="4">
        <v>4114.3500000000004</v>
      </c>
      <c r="H44" s="4">
        <v>1.42</v>
      </c>
    </row>
    <row r="45" spans="2:8">
      <c r="B45" s="1" t="s">
        <v>1114</v>
      </c>
      <c r="C45" s="17" t="s">
        <v>378</v>
      </c>
      <c r="D45" s="1" t="s">
        <v>419</v>
      </c>
      <c r="E45" s="1" t="s">
        <v>420</v>
      </c>
      <c r="F45" s="4">
        <v>56000</v>
      </c>
      <c r="G45" s="4">
        <v>4041.18</v>
      </c>
      <c r="H45" s="4">
        <v>1.39</v>
      </c>
    </row>
    <row r="46" spans="2:8">
      <c r="B46" s="1" t="s">
        <v>1478</v>
      </c>
      <c r="C46" s="17" t="s">
        <v>378</v>
      </c>
      <c r="D46" s="1" t="s">
        <v>419</v>
      </c>
      <c r="E46" s="1" t="s">
        <v>767</v>
      </c>
      <c r="F46" s="4">
        <v>850000</v>
      </c>
      <c r="G46" s="4">
        <v>3833.08</v>
      </c>
      <c r="H46" s="4">
        <v>1.32</v>
      </c>
    </row>
    <row r="47" spans="2:8">
      <c r="B47" s="1" t="s">
        <v>1419</v>
      </c>
      <c r="C47" s="17" t="s">
        <v>378</v>
      </c>
      <c r="D47" s="1" t="s">
        <v>403</v>
      </c>
      <c r="E47" s="1" t="s">
        <v>404</v>
      </c>
      <c r="F47" s="4">
        <v>180000</v>
      </c>
      <c r="G47" s="4">
        <v>3746.7</v>
      </c>
      <c r="H47" s="4">
        <v>1.29</v>
      </c>
    </row>
    <row r="48" spans="2:8">
      <c r="B48" s="1" t="s">
        <v>1436</v>
      </c>
      <c r="C48" s="17" t="s">
        <v>378</v>
      </c>
      <c r="D48" s="1" t="s">
        <v>468</v>
      </c>
      <c r="E48" s="1" t="s">
        <v>469</v>
      </c>
      <c r="F48" s="4">
        <v>489385</v>
      </c>
      <c r="G48" s="4">
        <v>3545.84</v>
      </c>
      <c r="H48" s="4">
        <v>1.22</v>
      </c>
    </row>
    <row r="49" spans="2:9">
      <c r="B49" s="1" t="s">
        <v>1377</v>
      </c>
      <c r="C49" s="17" t="s">
        <v>378</v>
      </c>
      <c r="D49" s="1" t="s">
        <v>396</v>
      </c>
      <c r="E49" s="1" t="s">
        <v>484</v>
      </c>
      <c r="F49" s="4">
        <v>181800</v>
      </c>
      <c r="G49" s="4">
        <v>3510.19</v>
      </c>
      <c r="H49" s="4">
        <v>1.21</v>
      </c>
    </row>
    <row r="50" spans="2:9">
      <c r="B50" s="1" t="s">
        <v>1479</v>
      </c>
      <c r="C50" s="17" t="s">
        <v>378</v>
      </c>
      <c r="D50" s="1" t="s">
        <v>398</v>
      </c>
      <c r="E50" s="1" t="s">
        <v>467</v>
      </c>
      <c r="F50" s="4">
        <v>91250</v>
      </c>
      <c r="G50" s="4">
        <v>3326.11</v>
      </c>
      <c r="H50" s="4">
        <v>1.1499999999999999</v>
      </c>
    </row>
    <row r="51" spans="2:9">
      <c r="B51" s="1" t="s">
        <v>1199</v>
      </c>
      <c r="C51" s="17" t="s">
        <v>378</v>
      </c>
      <c r="D51" s="1" t="s">
        <v>535</v>
      </c>
      <c r="E51" s="1" t="s">
        <v>626</v>
      </c>
      <c r="F51" s="4">
        <v>375000</v>
      </c>
      <c r="G51" s="4">
        <v>3321.75</v>
      </c>
      <c r="H51" s="4">
        <v>1.1399999999999999</v>
      </c>
    </row>
    <row r="52" spans="2:9">
      <c r="B52" s="1" t="s">
        <v>1480</v>
      </c>
      <c r="C52" s="17" t="s">
        <v>378</v>
      </c>
      <c r="D52" s="1" t="s">
        <v>473</v>
      </c>
      <c r="E52" s="1" t="s">
        <v>768</v>
      </c>
      <c r="F52" s="4">
        <v>502392</v>
      </c>
      <c r="G52" s="4">
        <v>2864.14</v>
      </c>
      <c r="H52" s="4">
        <v>0.99</v>
      </c>
    </row>
    <row r="53" spans="2:9">
      <c r="B53" s="1" t="s">
        <v>1095</v>
      </c>
      <c r="C53" s="17" t="s">
        <v>378</v>
      </c>
      <c r="D53" s="1" t="s">
        <v>396</v>
      </c>
      <c r="E53" s="1" t="s">
        <v>402</v>
      </c>
      <c r="F53" s="4">
        <v>115000</v>
      </c>
      <c r="G53" s="4">
        <v>2614.81</v>
      </c>
      <c r="H53" s="4">
        <v>0.9</v>
      </c>
    </row>
    <row r="54" spans="2:9">
      <c r="B54" s="1" t="s">
        <v>1418</v>
      </c>
      <c r="C54" s="17" t="s">
        <v>378</v>
      </c>
      <c r="D54" s="1" t="s">
        <v>535</v>
      </c>
      <c r="E54" s="1" t="s">
        <v>652</v>
      </c>
      <c r="F54" s="4">
        <v>30000</v>
      </c>
      <c r="G54" s="4">
        <v>2579.19</v>
      </c>
      <c r="H54" s="4">
        <v>0.89</v>
      </c>
    </row>
    <row r="55" spans="2:9">
      <c r="B55" s="1" t="s">
        <v>1105</v>
      </c>
      <c r="C55" s="17" t="s">
        <v>378</v>
      </c>
      <c r="D55" s="1" t="s">
        <v>417</v>
      </c>
      <c r="E55" s="1" t="s">
        <v>421</v>
      </c>
      <c r="F55" s="4">
        <v>27375</v>
      </c>
      <c r="G55" s="4">
        <v>1104.8800000000001</v>
      </c>
      <c r="H55" s="4">
        <v>0.38</v>
      </c>
    </row>
    <row r="56" spans="2:9">
      <c r="B56" s="1" t="s">
        <v>1383</v>
      </c>
      <c r="C56" s="17" t="s">
        <v>378</v>
      </c>
      <c r="D56" s="1" t="s">
        <v>392</v>
      </c>
      <c r="E56" s="1" t="s">
        <v>688</v>
      </c>
      <c r="F56" s="4">
        <v>103571</v>
      </c>
      <c r="G56" s="4">
        <v>395.38</v>
      </c>
      <c r="H56" s="4">
        <v>0.14000000000000001</v>
      </c>
    </row>
    <row r="57" spans="2:9">
      <c r="B57" s="1" t="s">
        <v>1476</v>
      </c>
      <c r="C57" s="17" t="s">
        <v>378</v>
      </c>
      <c r="D57" s="1" t="s">
        <v>487</v>
      </c>
      <c r="E57" s="1" t="s">
        <v>753</v>
      </c>
      <c r="F57" s="4">
        <v>210000</v>
      </c>
      <c r="G57" s="4">
        <v>4.3099999999999996</v>
      </c>
      <c r="H57" s="4">
        <v>0</v>
      </c>
      <c r="I57" s="1" t="s">
        <v>649</v>
      </c>
    </row>
    <row r="58" spans="2:9">
      <c r="B58" s="2" t="s">
        <v>452</v>
      </c>
      <c r="C58" s="9"/>
      <c r="D58" s="2"/>
      <c r="E58" s="2"/>
      <c r="F58" s="10"/>
      <c r="G58" s="10">
        <f>SUM(G13:G57)</f>
        <v>280229.93000000005</v>
      </c>
      <c r="H58" s="10">
        <f>SUM(H13:H57)</f>
        <v>96.480000000000018</v>
      </c>
    </row>
    <row r="59" spans="2:9">
      <c r="B59" s="2" t="s">
        <v>453</v>
      </c>
      <c r="C59" s="9"/>
      <c r="D59" s="2"/>
      <c r="E59" s="2"/>
      <c r="F59" s="10"/>
      <c r="G59" s="10">
        <v>11471.73</v>
      </c>
      <c r="H59" s="10">
        <v>3.95</v>
      </c>
    </row>
    <row r="60" spans="2:9">
      <c r="B60" s="2" t="s">
        <v>363</v>
      </c>
      <c r="C60" s="9"/>
      <c r="D60" s="2"/>
      <c r="E60" s="2"/>
      <c r="F60" s="10"/>
      <c r="G60" s="10">
        <v>291701.65999999997</v>
      </c>
      <c r="H60" s="10">
        <v>100.45</v>
      </c>
    </row>
    <row r="61" spans="2:9">
      <c r="B61" s="2" t="s">
        <v>364</v>
      </c>
      <c r="C61" s="9"/>
      <c r="D61" s="2"/>
      <c r="E61" s="2"/>
      <c r="F61" s="10"/>
      <c r="G61" s="10">
        <v>-1297.4328682900123</v>
      </c>
      <c r="H61" s="10">
        <v>-0.45000000000000284</v>
      </c>
    </row>
    <row r="62" spans="2:9">
      <c r="B62" s="2" t="s">
        <v>365</v>
      </c>
      <c r="C62" s="9"/>
      <c r="D62" s="2"/>
      <c r="E62" s="2"/>
      <c r="F62" s="10"/>
      <c r="G62" s="10">
        <v>290404.22713170998</v>
      </c>
      <c r="H62" s="10">
        <v>100</v>
      </c>
    </row>
    <row r="63" spans="2:9">
      <c r="B63" s="1" t="s">
        <v>366</v>
      </c>
    </row>
    <row r="64" spans="2:9">
      <c r="B64" s="1" t="s">
        <v>367</v>
      </c>
    </row>
    <row r="65" spans="2:3">
      <c r="B65" s="1" t="s">
        <v>368</v>
      </c>
      <c r="C65" s="227">
        <v>44592</v>
      </c>
    </row>
    <row r="66" spans="2:3" ht="25.5">
      <c r="B66" s="11" t="s">
        <v>369</v>
      </c>
      <c r="C66" s="5" t="s">
        <v>370</v>
      </c>
    </row>
    <row r="67" spans="2:3">
      <c r="B67" s="2"/>
    </row>
    <row r="68" spans="2:3">
      <c r="B68" s="2" t="s">
        <v>371</v>
      </c>
    </row>
    <row r="69" spans="2:3">
      <c r="B69" s="2" t="s">
        <v>454</v>
      </c>
    </row>
    <row r="70" spans="2:3">
      <c r="B70" s="2" t="s">
        <v>372</v>
      </c>
    </row>
    <row r="71" spans="2:3">
      <c r="B71" s="2" t="s">
        <v>769</v>
      </c>
      <c r="C71" s="9"/>
    </row>
    <row r="72" spans="2:3">
      <c r="B72" s="2" t="s">
        <v>770</v>
      </c>
      <c r="C72" s="9"/>
    </row>
    <row r="73" spans="2:3">
      <c r="B73" s="2" t="s">
        <v>771</v>
      </c>
      <c r="C73" s="9"/>
    </row>
    <row r="74" spans="2:3">
      <c r="B74" s="2" t="s">
        <v>772</v>
      </c>
      <c r="C74" s="9"/>
    </row>
    <row r="75" spans="2:3">
      <c r="B75" s="2" t="s">
        <v>773</v>
      </c>
      <c r="C75" s="9"/>
    </row>
    <row r="76" spans="2:3">
      <c r="B76" s="2" t="s">
        <v>774</v>
      </c>
      <c r="C76" s="9"/>
    </row>
    <row r="77" spans="2:3">
      <c r="B77" s="2" t="s">
        <v>775</v>
      </c>
      <c r="C77" s="9"/>
    </row>
    <row r="78" spans="2:3">
      <c r="B78" s="2" t="s">
        <v>776</v>
      </c>
      <c r="C78" s="9"/>
    </row>
    <row r="79" spans="2:3">
      <c r="B79" s="92" t="s">
        <v>1656</v>
      </c>
      <c r="C79" s="28"/>
    </row>
    <row r="80" spans="2:3">
      <c r="B80" s="92" t="s">
        <v>373</v>
      </c>
      <c r="C80" s="17"/>
    </row>
    <row r="81" spans="2:3">
      <c r="B81" s="92" t="s">
        <v>374</v>
      </c>
      <c r="C81" s="17"/>
    </row>
  </sheetData>
  <mergeCells count="3">
    <mergeCell ref="B1:E1"/>
    <mergeCell ref="C3:C7"/>
    <mergeCell ref="D3:D7"/>
  </mergeCells>
  <phoneticPr fontId="0" type="noConversion"/>
  <hyperlinks>
    <hyperlink ref="A1" location="Index!A1" display="Index" xr:uid="{00000000-0004-0000-1000-000000000000}"/>
  </hyperlinks>
  <pageMargins left="0.75" right="0.75" top="1" bottom="1" header="0.5" footer="0.5"/>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97"/>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3.5703125"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374" t="s">
        <v>316</v>
      </c>
      <c r="C1" s="374"/>
      <c r="D1" s="374"/>
      <c r="E1" s="374"/>
    </row>
    <row r="2" spans="1:9" ht="13.5" thickBot="1"/>
    <row r="3" spans="1:9" s="12" customFormat="1" ht="15">
      <c r="B3" s="84" t="s">
        <v>1017</v>
      </c>
      <c r="C3" s="392"/>
      <c r="D3" s="378"/>
      <c r="F3" s="21"/>
      <c r="G3" s="21"/>
      <c r="H3" s="21"/>
    </row>
    <row r="4" spans="1:9" s="12" customFormat="1" ht="15">
      <c r="B4" s="85" t="s">
        <v>1018</v>
      </c>
      <c r="C4" s="393"/>
      <c r="D4" s="379"/>
      <c r="F4" s="21"/>
      <c r="G4" s="21"/>
      <c r="H4" s="21"/>
    </row>
    <row r="5" spans="1:9" s="12" customFormat="1" ht="15">
      <c r="B5" s="86" t="s">
        <v>992</v>
      </c>
      <c r="C5" s="393"/>
      <c r="D5" s="379"/>
      <c r="F5" s="21"/>
      <c r="G5" s="21"/>
      <c r="H5" s="21"/>
    </row>
    <row r="6" spans="1:9" s="12" customFormat="1" ht="15">
      <c r="B6" s="86" t="s">
        <v>1019</v>
      </c>
      <c r="C6" s="393"/>
      <c r="D6" s="379"/>
      <c r="F6" s="21"/>
      <c r="G6" s="21"/>
      <c r="H6" s="21"/>
    </row>
    <row r="7" spans="1:9" s="12" customFormat="1" ht="30.75" thickBot="1">
      <c r="B7" s="88" t="s">
        <v>1020</v>
      </c>
      <c r="C7" s="394"/>
      <c r="D7" s="380"/>
      <c r="F7" s="21"/>
      <c r="G7" s="21"/>
      <c r="H7" s="21"/>
    </row>
    <row r="8" spans="1:9" s="12" customFormat="1">
      <c r="C8" s="14" t="s">
        <v>995</v>
      </c>
      <c r="D8" s="14" t="s">
        <v>996</v>
      </c>
      <c r="F8" s="21"/>
      <c r="G8" s="21"/>
      <c r="H8" s="21"/>
    </row>
    <row r="11" spans="1:9">
      <c r="B11" s="1" t="s">
        <v>338</v>
      </c>
    </row>
    <row r="13" spans="1:9">
      <c r="B13" s="6" t="s">
        <v>339</v>
      </c>
      <c r="C13" s="7" t="s">
        <v>340</v>
      </c>
      <c r="D13" s="6" t="s">
        <v>375</v>
      </c>
      <c r="E13" s="6" t="s">
        <v>342</v>
      </c>
      <c r="F13" s="8" t="s">
        <v>343</v>
      </c>
      <c r="G13" s="8" t="s">
        <v>344</v>
      </c>
      <c r="H13" s="8" t="s">
        <v>345</v>
      </c>
      <c r="I13" s="2" t="s">
        <v>376</v>
      </c>
    </row>
    <row r="14" spans="1:9">
      <c r="B14" s="2" t="s">
        <v>377</v>
      </c>
      <c r="C14" s="17"/>
    </row>
    <row r="15" spans="1:9">
      <c r="B15" s="2" t="s">
        <v>347</v>
      </c>
      <c r="C15" s="17"/>
    </row>
    <row r="16" spans="1:9">
      <c r="B16" s="1" t="s">
        <v>1423</v>
      </c>
      <c r="C16" s="17" t="s">
        <v>378</v>
      </c>
      <c r="D16" s="1" t="s">
        <v>415</v>
      </c>
      <c r="E16" s="1" t="s">
        <v>600</v>
      </c>
      <c r="F16" s="4">
        <v>118000</v>
      </c>
      <c r="G16" s="4">
        <v>4642.47</v>
      </c>
      <c r="H16" s="4">
        <v>3.06</v>
      </c>
    </row>
    <row r="17" spans="2:8">
      <c r="B17" s="1" t="s">
        <v>1374</v>
      </c>
      <c r="C17" s="17" t="s">
        <v>378</v>
      </c>
      <c r="D17" s="1" t="s">
        <v>388</v>
      </c>
      <c r="E17" s="1" t="s">
        <v>630</v>
      </c>
      <c r="F17" s="4">
        <v>1015000</v>
      </c>
      <c r="G17" s="4">
        <v>4308.17</v>
      </c>
      <c r="H17" s="4">
        <v>2.84</v>
      </c>
    </row>
    <row r="18" spans="2:8">
      <c r="B18" s="1" t="s">
        <v>1212</v>
      </c>
      <c r="C18" s="17" t="s">
        <v>378</v>
      </c>
      <c r="D18" s="1" t="s">
        <v>383</v>
      </c>
      <c r="E18" s="1" t="s">
        <v>410</v>
      </c>
      <c r="F18" s="4">
        <v>97660</v>
      </c>
      <c r="G18" s="4">
        <v>4297.1400000000003</v>
      </c>
      <c r="H18" s="4">
        <v>2.83</v>
      </c>
    </row>
    <row r="19" spans="2:8">
      <c r="B19" s="1" t="s">
        <v>1412</v>
      </c>
      <c r="C19" s="17" t="s">
        <v>378</v>
      </c>
      <c r="D19" s="1" t="s">
        <v>388</v>
      </c>
      <c r="E19" s="1" t="s">
        <v>524</v>
      </c>
      <c r="F19" s="4">
        <v>359000</v>
      </c>
      <c r="G19" s="4">
        <v>4248.05</v>
      </c>
      <c r="H19" s="4">
        <v>2.8</v>
      </c>
    </row>
    <row r="20" spans="2:8">
      <c r="B20" s="1" t="s">
        <v>1130</v>
      </c>
      <c r="C20" s="17" t="s">
        <v>378</v>
      </c>
      <c r="D20" s="1" t="s">
        <v>589</v>
      </c>
      <c r="E20" s="1" t="s">
        <v>593</v>
      </c>
      <c r="F20" s="4">
        <v>1100000</v>
      </c>
      <c r="G20" s="4">
        <v>4246</v>
      </c>
      <c r="H20" s="4">
        <v>2.8</v>
      </c>
    </row>
    <row r="21" spans="2:8">
      <c r="B21" s="1" t="s">
        <v>1481</v>
      </c>
      <c r="C21" s="17" t="s">
        <v>378</v>
      </c>
      <c r="D21" s="1" t="s">
        <v>429</v>
      </c>
      <c r="E21" s="1" t="s">
        <v>717</v>
      </c>
      <c r="F21" s="4">
        <v>409137</v>
      </c>
      <c r="G21" s="4">
        <v>3895.6</v>
      </c>
      <c r="H21" s="4">
        <v>2.57</v>
      </c>
    </row>
    <row r="22" spans="2:8">
      <c r="B22" s="1" t="s">
        <v>1140</v>
      </c>
      <c r="C22" s="17" t="s">
        <v>378</v>
      </c>
      <c r="D22" s="1" t="s">
        <v>383</v>
      </c>
      <c r="E22" s="1" t="s">
        <v>718</v>
      </c>
      <c r="F22" s="4">
        <v>120000</v>
      </c>
      <c r="G22" s="4">
        <v>3727.8</v>
      </c>
      <c r="H22" s="4">
        <v>2.46</v>
      </c>
    </row>
    <row r="23" spans="2:8">
      <c r="B23" s="1" t="s">
        <v>1142</v>
      </c>
      <c r="C23" s="17" t="s">
        <v>378</v>
      </c>
      <c r="D23" s="1" t="s">
        <v>419</v>
      </c>
      <c r="E23" s="1" t="s">
        <v>427</v>
      </c>
      <c r="F23" s="4">
        <v>160000</v>
      </c>
      <c r="G23" s="4">
        <v>3657.2</v>
      </c>
      <c r="H23" s="4">
        <v>2.41</v>
      </c>
    </row>
    <row r="24" spans="2:8">
      <c r="B24" s="1" t="s">
        <v>1482</v>
      </c>
      <c r="C24" s="17" t="s">
        <v>378</v>
      </c>
      <c r="D24" s="1" t="s">
        <v>417</v>
      </c>
      <c r="E24" s="1" t="s">
        <v>428</v>
      </c>
      <c r="F24" s="4">
        <v>100000</v>
      </c>
      <c r="G24" s="4">
        <v>3539.15</v>
      </c>
      <c r="H24" s="4">
        <v>2.33</v>
      </c>
    </row>
    <row r="25" spans="2:8">
      <c r="B25" s="1" t="s">
        <v>1129</v>
      </c>
      <c r="C25" s="17" t="s">
        <v>378</v>
      </c>
      <c r="D25" s="1" t="s">
        <v>438</v>
      </c>
      <c r="E25" s="1" t="s">
        <v>607</v>
      </c>
      <c r="F25" s="4">
        <v>145000</v>
      </c>
      <c r="G25" s="4">
        <v>3528.58</v>
      </c>
      <c r="H25" s="4">
        <v>2.33</v>
      </c>
    </row>
    <row r="26" spans="2:8">
      <c r="B26" s="1" t="s">
        <v>1483</v>
      </c>
      <c r="C26" s="17" t="s">
        <v>378</v>
      </c>
      <c r="D26" s="1" t="s">
        <v>400</v>
      </c>
      <c r="E26" s="1" t="s">
        <v>719</v>
      </c>
      <c r="F26" s="4">
        <v>310002</v>
      </c>
      <c r="G26" s="4">
        <v>3419.79</v>
      </c>
      <c r="H26" s="4">
        <v>2.2599999999999998</v>
      </c>
    </row>
    <row r="27" spans="2:8">
      <c r="B27" s="1" t="s">
        <v>1419</v>
      </c>
      <c r="C27" s="17" t="s">
        <v>378</v>
      </c>
      <c r="D27" s="1" t="s">
        <v>403</v>
      </c>
      <c r="E27" s="1" t="s">
        <v>404</v>
      </c>
      <c r="F27" s="4">
        <v>163900</v>
      </c>
      <c r="G27" s="4">
        <v>3411.58</v>
      </c>
      <c r="H27" s="4">
        <v>2.25</v>
      </c>
    </row>
    <row r="28" spans="2:8">
      <c r="B28" s="1" t="s">
        <v>1484</v>
      </c>
      <c r="C28" s="17" t="s">
        <v>378</v>
      </c>
      <c r="D28" s="1" t="s">
        <v>471</v>
      </c>
      <c r="E28" s="1" t="s">
        <v>720</v>
      </c>
      <c r="F28" s="4">
        <v>8000</v>
      </c>
      <c r="G28" s="4">
        <v>3394.08</v>
      </c>
      <c r="H28" s="4">
        <v>2.2400000000000002</v>
      </c>
    </row>
    <row r="29" spans="2:8">
      <c r="B29" s="1" t="s">
        <v>1381</v>
      </c>
      <c r="C29" s="17" t="s">
        <v>378</v>
      </c>
      <c r="D29" s="1" t="s">
        <v>530</v>
      </c>
      <c r="E29" s="1" t="s">
        <v>721</v>
      </c>
      <c r="F29" s="4">
        <v>1061000</v>
      </c>
      <c r="G29" s="4">
        <v>3345.86</v>
      </c>
      <c r="H29" s="4">
        <v>2.21</v>
      </c>
    </row>
    <row r="30" spans="2:8">
      <c r="B30" s="1" t="s">
        <v>1485</v>
      </c>
      <c r="C30" s="17" t="s">
        <v>378</v>
      </c>
      <c r="D30" s="1" t="s">
        <v>425</v>
      </c>
      <c r="E30" s="1" t="s">
        <v>722</v>
      </c>
      <c r="F30" s="4">
        <v>85000</v>
      </c>
      <c r="G30" s="4">
        <v>3198.21</v>
      </c>
      <c r="H30" s="4">
        <v>2.11</v>
      </c>
    </row>
    <row r="31" spans="2:8">
      <c r="B31" s="1" t="s">
        <v>1379</v>
      </c>
      <c r="C31" s="17" t="s">
        <v>378</v>
      </c>
      <c r="D31" s="1" t="s">
        <v>398</v>
      </c>
      <c r="E31" s="1" t="s">
        <v>538</v>
      </c>
      <c r="F31" s="4">
        <v>150798</v>
      </c>
      <c r="G31" s="4">
        <v>3166.23</v>
      </c>
      <c r="H31" s="4">
        <v>2.09</v>
      </c>
    </row>
    <row r="32" spans="2:8">
      <c r="B32" s="1" t="s">
        <v>1101</v>
      </c>
      <c r="C32" s="17" t="s">
        <v>378</v>
      </c>
      <c r="D32" s="1" t="s">
        <v>503</v>
      </c>
      <c r="E32" s="1" t="s">
        <v>606</v>
      </c>
      <c r="F32" s="4">
        <v>1280000</v>
      </c>
      <c r="G32" s="4">
        <v>3149.44</v>
      </c>
      <c r="H32" s="4">
        <v>2.08</v>
      </c>
    </row>
    <row r="33" spans="2:8">
      <c r="B33" s="1" t="s">
        <v>1486</v>
      </c>
      <c r="C33" s="17" t="s">
        <v>378</v>
      </c>
      <c r="D33" s="1" t="s">
        <v>390</v>
      </c>
      <c r="E33" s="1" t="s">
        <v>723</v>
      </c>
      <c r="F33" s="4">
        <v>500000</v>
      </c>
      <c r="G33" s="4">
        <v>3147.5</v>
      </c>
      <c r="H33" s="4">
        <v>2.08</v>
      </c>
    </row>
    <row r="34" spans="2:8">
      <c r="B34" s="1" t="s">
        <v>1211</v>
      </c>
      <c r="C34" s="17" t="s">
        <v>378</v>
      </c>
      <c r="D34" s="1" t="s">
        <v>602</v>
      </c>
      <c r="E34" s="1" t="s">
        <v>603</v>
      </c>
      <c r="F34" s="4">
        <v>394863</v>
      </c>
      <c r="G34" s="4">
        <v>3117.25</v>
      </c>
      <c r="H34" s="4">
        <v>2.06</v>
      </c>
    </row>
    <row r="35" spans="2:8">
      <c r="B35" s="1" t="s">
        <v>1125</v>
      </c>
      <c r="C35" s="17" t="s">
        <v>378</v>
      </c>
      <c r="D35" s="1" t="s">
        <v>379</v>
      </c>
      <c r="E35" s="1" t="s">
        <v>644</v>
      </c>
      <c r="F35" s="4">
        <v>3000000</v>
      </c>
      <c r="G35" s="4">
        <v>3018</v>
      </c>
      <c r="H35" s="4">
        <v>1.99</v>
      </c>
    </row>
    <row r="36" spans="2:8">
      <c r="B36" s="1" t="s">
        <v>1178</v>
      </c>
      <c r="C36" s="17" t="s">
        <v>378</v>
      </c>
      <c r="D36" s="1" t="s">
        <v>417</v>
      </c>
      <c r="E36" s="1" t="s">
        <v>632</v>
      </c>
      <c r="F36" s="4">
        <v>290000</v>
      </c>
      <c r="G36" s="4">
        <v>3000.49</v>
      </c>
      <c r="H36" s="4">
        <v>1.98</v>
      </c>
    </row>
    <row r="37" spans="2:8">
      <c r="B37" s="1" t="s">
        <v>1136</v>
      </c>
      <c r="C37" s="17" t="s">
        <v>378</v>
      </c>
      <c r="D37" s="1" t="s">
        <v>477</v>
      </c>
      <c r="E37" s="1" t="s">
        <v>519</v>
      </c>
      <c r="F37" s="4">
        <v>85000</v>
      </c>
      <c r="G37" s="4">
        <v>2876.61</v>
      </c>
      <c r="H37" s="4">
        <v>1.9</v>
      </c>
    </row>
    <row r="38" spans="2:8">
      <c r="B38" s="1" t="s">
        <v>1421</v>
      </c>
      <c r="C38" s="17" t="s">
        <v>378</v>
      </c>
      <c r="D38" s="1" t="s">
        <v>398</v>
      </c>
      <c r="E38" s="1" t="s">
        <v>682</v>
      </c>
      <c r="F38" s="4">
        <v>387000</v>
      </c>
      <c r="G38" s="4">
        <v>2844.45</v>
      </c>
      <c r="H38" s="4">
        <v>1.88</v>
      </c>
    </row>
    <row r="39" spans="2:8">
      <c r="B39" s="1" t="s">
        <v>1370</v>
      </c>
      <c r="C39" s="17" t="s">
        <v>378</v>
      </c>
      <c r="D39" s="1" t="s">
        <v>398</v>
      </c>
      <c r="E39" s="1" t="s">
        <v>680</v>
      </c>
      <c r="F39" s="4">
        <v>300000</v>
      </c>
      <c r="G39" s="4">
        <v>2826</v>
      </c>
      <c r="H39" s="4">
        <v>1.86</v>
      </c>
    </row>
    <row r="40" spans="2:8">
      <c r="B40" s="1" t="s">
        <v>1214</v>
      </c>
      <c r="C40" s="17" t="s">
        <v>378</v>
      </c>
      <c r="D40" s="1" t="s">
        <v>419</v>
      </c>
      <c r="E40" s="1" t="s">
        <v>599</v>
      </c>
      <c r="F40" s="4">
        <v>311835</v>
      </c>
      <c r="G40" s="4">
        <v>2710.16</v>
      </c>
      <c r="H40" s="4">
        <v>1.79</v>
      </c>
    </row>
    <row r="41" spans="2:8">
      <c r="B41" s="1" t="s">
        <v>1487</v>
      </c>
      <c r="C41" s="17" t="s">
        <v>378</v>
      </c>
      <c r="D41" s="1" t="s">
        <v>411</v>
      </c>
      <c r="E41" s="1" t="s">
        <v>412</v>
      </c>
      <c r="F41" s="4">
        <v>294200</v>
      </c>
      <c r="G41" s="4">
        <v>2641.03</v>
      </c>
      <c r="H41" s="4">
        <v>1.74</v>
      </c>
    </row>
    <row r="42" spans="2:8">
      <c r="B42" s="1" t="s">
        <v>1417</v>
      </c>
      <c r="C42" s="17" t="s">
        <v>378</v>
      </c>
      <c r="D42" s="1" t="s">
        <v>530</v>
      </c>
      <c r="E42" s="1" t="s">
        <v>676</v>
      </c>
      <c r="F42" s="4">
        <v>501854</v>
      </c>
      <c r="G42" s="4">
        <v>2508.52</v>
      </c>
      <c r="H42" s="4">
        <v>1.65</v>
      </c>
    </row>
    <row r="43" spans="2:8">
      <c r="B43" s="1" t="s">
        <v>1488</v>
      </c>
      <c r="C43" s="17" t="s">
        <v>378</v>
      </c>
      <c r="D43" s="1" t="s">
        <v>388</v>
      </c>
      <c r="E43" s="1" t="s">
        <v>724</v>
      </c>
      <c r="F43" s="4">
        <v>132050</v>
      </c>
      <c r="G43" s="4">
        <v>2444.11</v>
      </c>
      <c r="H43" s="4">
        <v>1.61</v>
      </c>
    </row>
    <row r="44" spans="2:8">
      <c r="B44" s="1" t="s">
        <v>1166</v>
      </c>
      <c r="C44" s="17" t="s">
        <v>378</v>
      </c>
      <c r="D44" s="1" t="s">
        <v>425</v>
      </c>
      <c r="E44" s="1" t="s">
        <v>725</v>
      </c>
      <c r="F44" s="4">
        <v>235000</v>
      </c>
      <c r="G44" s="4">
        <v>2424.14</v>
      </c>
      <c r="H44" s="4">
        <v>1.6</v>
      </c>
    </row>
    <row r="45" spans="2:8">
      <c r="B45" s="1" t="s">
        <v>1206</v>
      </c>
      <c r="C45" s="17" t="s">
        <v>378</v>
      </c>
      <c r="D45" s="1" t="s">
        <v>390</v>
      </c>
      <c r="E45" s="1" t="s">
        <v>726</v>
      </c>
      <c r="F45" s="4">
        <v>1500000</v>
      </c>
      <c r="G45" s="4">
        <v>2423.25</v>
      </c>
      <c r="H45" s="4">
        <v>1.6</v>
      </c>
    </row>
    <row r="46" spans="2:8">
      <c r="B46" s="1" t="s">
        <v>1477</v>
      </c>
      <c r="C46" s="17" t="s">
        <v>378</v>
      </c>
      <c r="D46" s="1" t="s">
        <v>398</v>
      </c>
      <c r="E46" s="1" t="s">
        <v>727</v>
      </c>
      <c r="F46" s="4">
        <v>128000</v>
      </c>
      <c r="G46" s="4">
        <v>2417.92</v>
      </c>
      <c r="H46" s="4">
        <v>1.6</v>
      </c>
    </row>
    <row r="47" spans="2:8">
      <c r="B47" s="1" t="s">
        <v>1096</v>
      </c>
      <c r="C47" s="17" t="s">
        <v>378</v>
      </c>
      <c r="D47" s="1" t="s">
        <v>473</v>
      </c>
      <c r="E47" s="1" t="s">
        <v>533</v>
      </c>
      <c r="F47" s="4">
        <v>53000</v>
      </c>
      <c r="G47" s="4">
        <v>2362.4</v>
      </c>
      <c r="H47" s="4">
        <v>1.56</v>
      </c>
    </row>
    <row r="48" spans="2:8">
      <c r="B48" s="1" t="s">
        <v>1111</v>
      </c>
      <c r="C48" s="17" t="s">
        <v>378</v>
      </c>
      <c r="D48" s="1" t="s">
        <v>379</v>
      </c>
      <c r="E48" s="1" t="s">
        <v>380</v>
      </c>
      <c r="F48" s="4">
        <v>290000</v>
      </c>
      <c r="G48" s="4">
        <v>2287.52</v>
      </c>
      <c r="H48" s="4">
        <v>1.51</v>
      </c>
    </row>
    <row r="49" spans="2:8">
      <c r="B49" s="1" t="s">
        <v>1466</v>
      </c>
      <c r="C49" s="17" t="s">
        <v>378</v>
      </c>
      <c r="D49" s="1" t="s">
        <v>383</v>
      </c>
      <c r="E49" s="1" t="s">
        <v>728</v>
      </c>
      <c r="F49" s="4">
        <v>235000</v>
      </c>
      <c r="G49" s="4">
        <v>2203.9499999999998</v>
      </c>
      <c r="H49" s="4">
        <v>1.45</v>
      </c>
    </row>
    <row r="50" spans="2:8">
      <c r="B50" s="1" t="s">
        <v>729</v>
      </c>
      <c r="C50" s="17" t="s">
        <v>378</v>
      </c>
      <c r="D50" s="1" t="s">
        <v>390</v>
      </c>
      <c r="E50" s="1" t="s">
        <v>730</v>
      </c>
      <c r="F50" s="4">
        <v>78901</v>
      </c>
      <c r="G50" s="4">
        <v>2203.6999999999998</v>
      </c>
      <c r="H50" s="4">
        <v>1.45</v>
      </c>
    </row>
    <row r="51" spans="2:8">
      <c r="B51" s="1" t="s">
        <v>1189</v>
      </c>
      <c r="C51" s="17" t="s">
        <v>378</v>
      </c>
      <c r="D51" s="1" t="s">
        <v>535</v>
      </c>
      <c r="E51" s="1" t="s">
        <v>731</v>
      </c>
      <c r="F51" s="4">
        <v>1629400</v>
      </c>
      <c r="G51" s="4">
        <v>2159.77</v>
      </c>
      <c r="H51" s="4">
        <v>1.42</v>
      </c>
    </row>
    <row r="52" spans="2:8">
      <c r="B52" s="1" t="s">
        <v>1473</v>
      </c>
      <c r="C52" s="17" t="s">
        <v>378</v>
      </c>
      <c r="D52" s="1" t="s">
        <v>400</v>
      </c>
      <c r="E52" s="1" t="s">
        <v>732</v>
      </c>
      <c r="F52" s="4">
        <v>131000</v>
      </c>
      <c r="G52" s="4">
        <v>2099.08</v>
      </c>
      <c r="H52" s="4">
        <v>1.38</v>
      </c>
    </row>
    <row r="53" spans="2:8">
      <c r="B53" s="1" t="s">
        <v>1424</v>
      </c>
      <c r="C53" s="17" t="s">
        <v>378</v>
      </c>
      <c r="D53" s="1" t="s">
        <v>396</v>
      </c>
      <c r="E53" s="1" t="s">
        <v>441</v>
      </c>
      <c r="F53" s="4">
        <v>8052</v>
      </c>
      <c r="G53" s="4">
        <v>2012.19</v>
      </c>
      <c r="H53" s="4">
        <v>1.33</v>
      </c>
    </row>
    <row r="54" spans="2:8">
      <c r="B54" s="1" t="s">
        <v>1153</v>
      </c>
      <c r="C54" s="17" t="s">
        <v>378</v>
      </c>
      <c r="D54" s="1" t="s">
        <v>398</v>
      </c>
      <c r="E54" s="1" t="s">
        <v>733</v>
      </c>
      <c r="F54" s="4">
        <v>91999</v>
      </c>
      <c r="G54" s="4">
        <v>1986.67</v>
      </c>
      <c r="H54" s="4">
        <v>1.31</v>
      </c>
    </row>
    <row r="55" spans="2:8">
      <c r="B55" s="1" t="s">
        <v>1197</v>
      </c>
      <c r="C55" s="17" t="s">
        <v>378</v>
      </c>
      <c r="D55" s="1" t="s">
        <v>379</v>
      </c>
      <c r="E55" s="1" t="s">
        <v>647</v>
      </c>
      <c r="F55" s="4">
        <v>1327350</v>
      </c>
      <c r="G55" s="4">
        <v>1968.46</v>
      </c>
      <c r="H55" s="4">
        <v>1.3</v>
      </c>
    </row>
    <row r="56" spans="2:8">
      <c r="B56" s="1" t="s">
        <v>1092</v>
      </c>
      <c r="C56" s="17" t="s">
        <v>378</v>
      </c>
      <c r="D56" s="1" t="s">
        <v>379</v>
      </c>
      <c r="E56" s="1" t="s">
        <v>394</v>
      </c>
      <c r="F56" s="4">
        <v>250000</v>
      </c>
      <c r="G56" s="4">
        <v>1932.63</v>
      </c>
      <c r="H56" s="4">
        <v>1.27</v>
      </c>
    </row>
    <row r="57" spans="2:8">
      <c r="B57" s="1" t="s">
        <v>1184</v>
      </c>
      <c r="C57" s="17" t="s">
        <v>378</v>
      </c>
      <c r="D57" s="1" t="s">
        <v>388</v>
      </c>
      <c r="E57" s="1" t="s">
        <v>520</v>
      </c>
      <c r="F57" s="4">
        <v>43000</v>
      </c>
      <c r="G57" s="4">
        <v>1895.12</v>
      </c>
      <c r="H57" s="4">
        <v>1.25</v>
      </c>
    </row>
    <row r="58" spans="2:8">
      <c r="B58" s="1" t="s">
        <v>1471</v>
      </c>
      <c r="C58" s="17" t="s">
        <v>378</v>
      </c>
      <c r="D58" s="1" t="s">
        <v>403</v>
      </c>
      <c r="E58" s="1" t="s">
        <v>734</v>
      </c>
      <c r="F58" s="4">
        <v>4407</v>
      </c>
      <c r="G58" s="4">
        <v>1886.66</v>
      </c>
      <c r="H58" s="4">
        <v>1.24</v>
      </c>
    </row>
    <row r="59" spans="2:8">
      <c r="B59" s="1" t="s">
        <v>1464</v>
      </c>
      <c r="C59" s="17" t="s">
        <v>378</v>
      </c>
      <c r="D59" s="1" t="s">
        <v>447</v>
      </c>
      <c r="E59" s="1" t="s">
        <v>608</v>
      </c>
      <c r="F59" s="4">
        <v>1259000</v>
      </c>
      <c r="G59" s="4">
        <v>1816.74</v>
      </c>
      <c r="H59" s="4">
        <v>1.2</v>
      </c>
    </row>
    <row r="60" spans="2:8">
      <c r="B60" s="1" t="s">
        <v>1377</v>
      </c>
      <c r="C60" s="17" t="s">
        <v>378</v>
      </c>
      <c r="D60" s="1" t="s">
        <v>396</v>
      </c>
      <c r="E60" s="1" t="s">
        <v>484</v>
      </c>
      <c r="F60" s="4">
        <v>85460</v>
      </c>
      <c r="G60" s="4">
        <v>1650.06</v>
      </c>
      <c r="H60" s="4">
        <v>1.0900000000000001</v>
      </c>
    </row>
    <row r="61" spans="2:8">
      <c r="B61" s="1" t="s">
        <v>436</v>
      </c>
      <c r="C61" s="17" t="s">
        <v>378</v>
      </c>
      <c r="D61" s="1" t="s">
        <v>379</v>
      </c>
      <c r="E61" s="1" t="s">
        <v>437</v>
      </c>
      <c r="F61" s="4">
        <v>1051000</v>
      </c>
      <c r="G61" s="4">
        <v>1646.92</v>
      </c>
      <c r="H61" s="4">
        <v>1.0900000000000001</v>
      </c>
    </row>
    <row r="62" spans="2:8">
      <c r="B62" s="1" t="s">
        <v>674</v>
      </c>
      <c r="C62" s="17" t="s">
        <v>378</v>
      </c>
      <c r="D62" s="1" t="s">
        <v>379</v>
      </c>
      <c r="E62" s="1" t="s">
        <v>675</v>
      </c>
      <c r="F62" s="4">
        <v>1525000</v>
      </c>
      <c r="G62" s="4">
        <v>1640.14</v>
      </c>
      <c r="H62" s="4">
        <v>1.08</v>
      </c>
    </row>
    <row r="63" spans="2:8">
      <c r="B63" s="1" t="s">
        <v>1210</v>
      </c>
      <c r="C63" s="17" t="s">
        <v>378</v>
      </c>
      <c r="D63" s="1" t="s">
        <v>400</v>
      </c>
      <c r="E63" s="1" t="s">
        <v>735</v>
      </c>
      <c r="F63" s="4">
        <v>750000</v>
      </c>
      <c r="G63" s="4">
        <v>1624.88</v>
      </c>
      <c r="H63" s="4">
        <v>1.07</v>
      </c>
    </row>
    <row r="64" spans="2:8">
      <c r="B64" s="1" t="s">
        <v>1489</v>
      </c>
      <c r="C64" s="17" t="s">
        <v>378</v>
      </c>
      <c r="D64" s="1" t="s">
        <v>530</v>
      </c>
      <c r="E64" s="1" t="s">
        <v>736</v>
      </c>
      <c r="F64" s="4">
        <v>161236</v>
      </c>
      <c r="G64" s="4">
        <v>1605.75</v>
      </c>
      <c r="H64" s="4">
        <v>1.06</v>
      </c>
    </row>
    <row r="65" spans="2:8">
      <c r="B65" s="1" t="s">
        <v>1490</v>
      </c>
      <c r="C65" s="17" t="s">
        <v>378</v>
      </c>
      <c r="D65" s="1" t="s">
        <v>398</v>
      </c>
      <c r="E65" s="1" t="s">
        <v>486</v>
      </c>
      <c r="F65" s="4">
        <v>146670</v>
      </c>
      <c r="G65" s="4">
        <v>1594.52</v>
      </c>
      <c r="H65" s="4">
        <v>1.05</v>
      </c>
    </row>
    <row r="66" spans="2:8">
      <c r="B66" s="1" t="s">
        <v>1218</v>
      </c>
      <c r="C66" s="17" t="s">
        <v>378</v>
      </c>
      <c r="D66" s="1" t="s">
        <v>447</v>
      </c>
      <c r="E66" s="1" t="s">
        <v>737</v>
      </c>
      <c r="F66" s="4">
        <v>225000</v>
      </c>
      <c r="G66" s="4">
        <v>1513.46</v>
      </c>
      <c r="H66" s="4">
        <v>1</v>
      </c>
    </row>
    <row r="67" spans="2:8">
      <c r="B67" s="1" t="s">
        <v>1491</v>
      </c>
      <c r="C67" s="17" t="s">
        <v>378</v>
      </c>
      <c r="D67" s="1" t="s">
        <v>417</v>
      </c>
      <c r="E67" s="1" t="s">
        <v>738</v>
      </c>
      <c r="F67" s="4">
        <v>300000</v>
      </c>
      <c r="G67" s="4">
        <v>1508.1</v>
      </c>
      <c r="H67" s="4">
        <v>0.99</v>
      </c>
    </row>
    <row r="68" spans="2:8">
      <c r="B68" s="1" t="s">
        <v>1373</v>
      </c>
      <c r="C68" s="17" t="s">
        <v>378</v>
      </c>
      <c r="D68" s="1" t="s">
        <v>503</v>
      </c>
      <c r="E68" s="1" t="s">
        <v>681</v>
      </c>
      <c r="F68" s="4">
        <v>1750000</v>
      </c>
      <c r="G68" s="4">
        <v>1482.25</v>
      </c>
      <c r="H68" s="4">
        <v>0.98</v>
      </c>
    </row>
    <row r="69" spans="2:8">
      <c r="B69" s="1" t="s">
        <v>1098</v>
      </c>
      <c r="C69" s="17" t="s">
        <v>378</v>
      </c>
      <c r="D69" s="1" t="s">
        <v>383</v>
      </c>
      <c r="E69" s="1" t="s">
        <v>655</v>
      </c>
      <c r="F69" s="4">
        <v>100000</v>
      </c>
      <c r="G69" s="4">
        <v>1479</v>
      </c>
      <c r="H69" s="4">
        <v>0.98</v>
      </c>
    </row>
    <row r="70" spans="2:8">
      <c r="B70" s="1" t="s">
        <v>1110</v>
      </c>
      <c r="C70" s="17" t="s">
        <v>378</v>
      </c>
      <c r="D70" s="1" t="s">
        <v>425</v>
      </c>
      <c r="E70" s="1" t="s">
        <v>523</v>
      </c>
      <c r="F70" s="4">
        <v>30000</v>
      </c>
      <c r="G70" s="4">
        <v>1470.24</v>
      </c>
      <c r="H70" s="4">
        <v>0.97</v>
      </c>
    </row>
    <row r="71" spans="2:8">
      <c r="B71" s="1" t="s">
        <v>1427</v>
      </c>
      <c r="C71" s="17" t="s">
        <v>378</v>
      </c>
      <c r="D71" s="1" t="s">
        <v>390</v>
      </c>
      <c r="E71" s="1" t="s">
        <v>686</v>
      </c>
      <c r="F71" s="4">
        <v>257831</v>
      </c>
      <c r="G71" s="4">
        <v>1123.24</v>
      </c>
      <c r="H71" s="4">
        <v>0.74</v>
      </c>
    </row>
    <row r="72" spans="2:8">
      <c r="B72" s="1" t="s">
        <v>1414</v>
      </c>
      <c r="C72" s="17" t="s">
        <v>378</v>
      </c>
      <c r="D72" s="1" t="s">
        <v>503</v>
      </c>
      <c r="E72" s="1" t="s">
        <v>615</v>
      </c>
      <c r="F72" s="4">
        <v>170000</v>
      </c>
      <c r="G72" s="4">
        <v>927.69</v>
      </c>
      <c r="H72" s="4">
        <v>0.61</v>
      </c>
    </row>
    <row r="73" spans="2:8">
      <c r="B73" s="1" t="s">
        <v>1147</v>
      </c>
      <c r="C73" s="17" t="s">
        <v>378</v>
      </c>
      <c r="D73" s="1" t="s">
        <v>388</v>
      </c>
      <c r="E73" s="1" t="s">
        <v>534</v>
      </c>
      <c r="F73" s="4">
        <v>65000</v>
      </c>
      <c r="G73" s="4">
        <v>769.86</v>
      </c>
      <c r="H73" s="4">
        <v>0.51</v>
      </c>
    </row>
    <row r="74" spans="2:8">
      <c r="B74" s="2" t="s">
        <v>452</v>
      </c>
      <c r="C74" s="28"/>
      <c r="D74" s="2"/>
      <c r="E74" s="2"/>
      <c r="F74" s="10"/>
      <c r="G74" s="10">
        <f>SUM(G13:G73)</f>
        <v>148425.78</v>
      </c>
      <c r="H74" s="10">
        <f>SUM(H13:H73)</f>
        <v>97.899999999999991</v>
      </c>
    </row>
    <row r="75" spans="2:8">
      <c r="B75" s="2" t="s">
        <v>453</v>
      </c>
      <c r="C75" s="28"/>
      <c r="D75" s="2"/>
      <c r="E75" s="2"/>
      <c r="F75" s="10"/>
      <c r="G75" s="10">
        <v>4839.72</v>
      </c>
      <c r="H75" s="10">
        <v>3.19</v>
      </c>
    </row>
    <row r="76" spans="2:8">
      <c r="B76" s="2" t="s">
        <v>363</v>
      </c>
      <c r="C76" s="9"/>
      <c r="D76" s="2"/>
      <c r="E76" s="2"/>
      <c r="F76" s="10"/>
      <c r="G76" s="10">
        <v>153265.5</v>
      </c>
      <c r="H76" s="10">
        <v>101.1</v>
      </c>
    </row>
    <row r="77" spans="2:8">
      <c r="B77" s="2" t="s">
        <v>364</v>
      </c>
      <c r="C77" s="9"/>
      <c r="D77" s="2"/>
      <c r="E77" s="2"/>
      <c r="F77" s="10"/>
      <c r="G77" s="10">
        <v>-1671.8109172199902</v>
      </c>
      <c r="H77" s="10">
        <v>-1.0999999999999943</v>
      </c>
    </row>
    <row r="78" spans="2:8">
      <c r="B78" s="2" t="s">
        <v>365</v>
      </c>
      <c r="C78" s="9"/>
      <c r="D78" s="2"/>
      <c r="E78" s="2"/>
      <c r="F78" s="10"/>
      <c r="G78" s="10">
        <v>151593.68908278001</v>
      </c>
      <c r="H78" s="10">
        <v>100</v>
      </c>
    </row>
    <row r="79" spans="2:8">
      <c r="B79" s="1" t="s">
        <v>366</v>
      </c>
    </row>
    <row r="80" spans="2:8">
      <c r="B80" s="1" t="s">
        <v>367</v>
      </c>
    </row>
    <row r="81" spans="2:3">
      <c r="B81" s="1" t="s">
        <v>368</v>
      </c>
      <c r="C81" s="227">
        <v>44592</v>
      </c>
    </row>
    <row r="82" spans="2:3" ht="25.5">
      <c r="B82" s="11" t="s">
        <v>369</v>
      </c>
      <c r="C82" s="5" t="s">
        <v>370</v>
      </c>
    </row>
    <row r="83" spans="2:3">
      <c r="B83" s="2"/>
    </row>
    <row r="84" spans="2:3">
      <c r="B84" s="2" t="s">
        <v>371</v>
      </c>
    </row>
    <row r="85" spans="2:3">
      <c r="B85" s="2" t="s">
        <v>454</v>
      </c>
    </row>
    <row r="86" spans="2:3">
      <c r="B86" s="2" t="s">
        <v>372</v>
      </c>
    </row>
    <row r="87" spans="2:3">
      <c r="B87" s="2" t="s">
        <v>739</v>
      </c>
      <c r="C87" s="9"/>
    </row>
    <row r="88" spans="2:3">
      <c r="B88" s="2" t="s">
        <v>740</v>
      </c>
      <c r="C88" s="9"/>
    </row>
    <row r="89" spans="2:3">
      <c r="B89" s="2" t="s">
        <v>741</v>
      </c>
      <c r="C89" s="9"/>
    </row>
    <row r="90" spans="2:3">
      <c r="B90" s="2" t="s">
        <v>742</v>
      </c>
      <c r="C90" s="9"/>
    </row>
    <row r="91" spans="2:3">
      <c r="B91" s="2" t="s">
        <v>743</v>
      </c>
      <c r="C91" s="9"/>
    </row>
    <row r="92" spans="2:3">
      <c r="B92" s="2" t="s">
        <v>744</v>
      </c>
      <c r="C92" s="9"/>
    </row>
    <row r="93" spans="2:3">
      <c r="B93" s="2" t="s">
        <v>745</v>
      </c>
      <c r="C93" s="9"/>
    </row>
    <row r="94" spans="2:3">
      <c r="B94" s="2" t="s">
        <v>746</v>
      </c>
      <c r="C94" s="9"/>
    </row>
    <row r="95" spans="2:3">
      <c r="B95" s="92" t="s">
        <v>1657</v>
      </c>
      <c r="C95" s="28"/>
    </row>
    <row r="96" spans="2:3">
      <c r="B96" s="92" t="s">
        <v>373</v>
      </c>
      <c r="C96" s="17"/>
    </row>
    <row r="97" spans="2:3">
      <c r="B97" s="92" t="s">
        <v>374</v>
      </c>
      <c r="C97" s="17"/>
    </row>
  </sheetData>
  <mergeCells count="3">
    <mergeCell ref="B1:E1"/>
    <mergeCell ref="C3:C7"/>
    <mergeCell ref="D3:D7"/>
  </mergeCells>
  <phoneticPr fontId="0" type="noConversion"/>
  <hyperlinks>
    <hyperlink ref="A1" location="Index!A1" display="Index" xr:uid="{00000000-0004-0000-0E00-000000000000}"/>
  </hyperlinks>
  <pageMargins left="0.75" right="0.75" top="1" bottom="1" header="0.5" footer="0.5"/>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85"/>
  <sheetViews>
    <sheetView workbookViewId="0"/>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374" t="s">
        <v>332</v>
      </c>
      <c r="C1" s="374"/>
      <c r="D1" s="374"/>
      <c r="E1" s="374"/>
    </row>
    <row r="2" spans="1:9" ht="13.5" thickBot="1"/>
    <row r="3" spans="1:9" s="12" customFormat="1" ht="15">
      <c r="B3" s="75" t="s">
        <v>1021</v>
      </c>
      <c r="C3" s="375"/>
      <c r="D3" s="378"/>
      <c r="F3" s="21"/>
      <c r="G3" s="21"/>
      <c r="H3" s="21"/>
    </row>
    <row r="4" spans="1:9" s="12" customFormat="1" ht="15">
      <c r="B4" s="77" t="s">
        <v>1022</v>
      </c>
      <c r="C4" s="376"/>
      <c r="D4" s="379"/>
      <c r="F4" s="21"/>
      <c r="G4" s="21"/>
      <c r="H4" s="21"/>
    </row>
    <row r="5" spans="1:9" s="12" customFormat="1" ht="15">
      <c r="B5" s="77" t="s">
        <v>992</v>
      </c>
      <c r="C5" s="376"/>
      <c r="D5" s="379"/>
      <c r="F5" s="21"/>
      <c r="G5" s="21"/>
      <c r="H5" s="21"/>
    </row>
    <row r="6" spans="1:9" s="12" customFormat="1" ht="15">
      <c r="B6" s="77" t="s">
        <v>1003</v>
      </c>
      <c r="C6" s="376"/>
      <c r="D6" s="379"/>
      <c r="F6" s="21"/>
      <c r="G6" s="21"/>
      <c r="H6" s="21"/>
    </row>
    <row r="7" spans="1:9" s="12" customFormat="1" ht="15.75" thickBot="1">
      <c r="B7" s="78" t="s">
        <v>1023</v>
      </c>
      <c r="C7" s="377"/>
      <c r="D7" s="380"/>
      <c r="F7" s="21"/>
      <c r="G7" s="21"/>
      <c r="H7" s="21"/>
    </row>
    <row r="8" spans="1:9" s="12" customFormat="1">
      <c r="C8" s="14" t="s">
        <v>995</v>
      </c>
      <c r="D8" s="14" t="s">
        <v>996</v>
      </c>
      <c r="F8" s="21"/>
      <c r="G8" s="21"/>
      <c r="H8" s="21"/>
    </row>
    <row r="11" spans="1:9">
      <c r="B11" s="1" t="s">
        <v>338</v>
      </c>
    </row>
    <row r="13" spans="1:9">
      <c r="B13" s="6" t="s">
        <v>339</v>
      </c>
      <c r="C13" s="7" t="s">
        <v>340</v>
      </c>
      <c r="D13" s="6" t="s">
        <v>375</v>
      </c>
      <c r="E13" s="6" t="s">
        <v>342</v>
      </c>
      <c r="F13" s="8" t="s">
        <v>343</v>
      </c>
      <c r="G13" s="8" t="s">
        <v>344</v>
      </c>
      <c r="H13" s="8" t="s">
        <v>345</v>
      </c>
      <c r="I13" s="2" t="s">
        <v>376</v>
      </c>
    </row>
    <row r="14" spans="1:9">
      <c r="B14" s="2" t="s">
        <v>377</v>
      </c>
      <c r="C14" s="17"/>
    </row>
    <row r="15" spans="1:9">
      <c r="B15" s="2" t="s">
        <v>347</v>
      </c>
      <c r="C15" s="17"/>
    </row>
    <row r="16" spans="1:9">
      <c r="B16" s="1" t="s">
        <v>1492</v>
      </c>
      <c r="C16" s="17" t="s">
        <v>378</v>
      </c>
      <c r="D16" s="1" t="s">
        <v>434</v>
      </c>
      <c r="E16" s="1" t="s">
        <v>459</v>
      </c>
      <c r="F16" s="4">
        <v>3088000</v>
      </c>
      <c r="G16" s="4">
        <v>10196.58</v>
      </c>
      <c r="H16" s="4">
        <v>5.28</v>
      </c>
    </row>
    <row r="17" spans="2:8">
      <c r="B17" s="1" t="s">
        <v>1435</v>
      </c>
      <c r="C17" s="17" t="s">
        <v>378</v>
      </c>
      <c r="D17" s="1" t="s">
        <v>460</v>
      </c>
      <c r="E17" s="1" t="s">
        <v>461</v>
      </c>
      <c r="F17" s="4">
        <v>5700000</v>
      </c>
      <c r="G17" s="4">
        <v>9239.7000000000007</v>
      </c>
      <c r="H17" s="4">
        <v>4.79</v>
      </c>
    </row>
    <row r="18" spans="2:8">
      <c r="B18" s="1" t="s">
        <v>1493</v>
      </c>
      <c r="C18" s="17" t="s">
        <v>378</v>
      </c>
      <c r="D18" s="1" t="s">
        <v>388</v>
      </c>
      <c r="E18" s="1" t="s">
        <v>409</v>
      </c>
      <c r="F18" s="4">
        <v>4055000</v>
      </c>
      <c r="G18" s="4">
        <v>8280.31</v>
      </c>
      <c r="H18" s="4">
        <v>4.29</v>
      </c>
    </row>
    <row r="19" spans="2:8">
      <c r="B19" s="1" t="s">
        <v>1434</v>
      </c>
      <c r="C19" s="17" t="s">
        <v>378</v>
      </c>
      <c r="D19" s="1" t="s">
        <v>415</v>
      </c>
      <c r="E19" s="1" t="s">
        <v>462</v>
      </c>
      <c r="F19" s="4">
        <v>260000</v>
      </c>
      <c r="G19" s="4">
        <v>7996.69</v>
      </c>
      <c r="H19" s="4">
        <v>4.1399999999999997</v>
      </c>
    </row>
    <row r="20" spans="2:8">
      <c r="B20" s="1" t="s">
        <v>1440</v>
      </c>
      <c r="C20" s="17" t="s">
        <v>378</v>
      </c>
      <c r="D20" s="1" t="s">
        <v>396</v>
      </c>
      <c r="E20" s="1" t="s">
        <v>463</v>
      </c>
      <c r="F20" s="4">
        <v>742353</v>
      </c>
      <c r="G20" s="4">
        <v>7069.43</v>
      </c>
      <c r="H20" s="4">
        <v>3.66</v>
      </c>
    </row>
    <row r="21" spans="2:8">
      <c r="B21" s="1" t="s">
        <v>1494</v>
      </c>
      <c r="C21" s="17" t="s">
        <v>378</v>
      </c>
      <c r="D21" s="1" t="s">
        <v>398</v>
      </c>
      <c r="E21" s="1" t="s">
        <v>464</v>
      </c>
      <c r="F21" s="4">
        <v>1514690</v>
      </c>
      <c r="G21" s="4">
        <v>6677.51</v>
      </c>
      <c r="H21" s="4">
        <v>3.46</v>
      </c>
    </row>
    <row r="22" spans="2:8">
      <c r="B22" s="1" t="s">
        <v>1438</v>
      </c>
      <c r="C22" s="17" t="s">
        <v>378</v>
      </c>
      <c r="D22" s="1" t="s">
        <v>400</v>
      </c>
      <c r="E22" s="1" t="s">
        <v>465</v>
      </c>
      <c r="F22" s="4">
        <v>390114</v>
      </c>
      <c r="G22" s="4">
        <v>6613.8</v>
      </c>
      <c r="H22" s="4">
        <v>3.43</v>
      </c>
    </row>
    <row r="23" spans="2:8">
      <c r="B23" s="1" t="s">
        <v>1495</v>
      </c>
      <c r="C23" s="17" t="s">
        <v>378</v>
      </c>
      <c r="D23" s="1" t="s">
        <v>379</v>
      </c>
      <c r="E23" s="1" t="s">
        <v>442</v>
      </c>
      <c r="F23" s="4">
        <v>7648500</v>
      </c>
      <c r="G23" s="4">
        <v>6562.41</v>
      </c>
      <c r="H23" s="4">
        <v>3.4</v>
      </c>
    </row>
    <row r="24" spans="2:8">
      <c r="B24" s="1" t="s">
        <v>1496</v>
      </c>
      <c r="C24" s="17" t="s">
        <v>378</v>
      </c>
      <c r="D24" s="1" t="s">
        <v>396</v>
      </c>
      <c r="E24" s="1" t="s">
        <v>466</v>
      </c>
      <c r="F24" s="4">
        <v>600000</v>
      </c>
      <c r="G24" s="4">
        <v>6455.1</v>
      </c>
      <c r="H24" s="4">
        <v>3.34</v>
      </c>
    </row>
    <row r="25" spans="2:8">
      <c r="B25" s="1" t="s">
        <v>1479</v>
      </c>
      <c r="C25" s="17" t="s">
        <v>378</v>
      </c>
      <c r="D25" s="1" t="s">
        <v>398</v>
      </c>
      <c r="E25" s="1" t="s">
        <v>467</v>
      </c>
      <c r="F25" s="4">
        <v>155966</v>
      </c>
      <c r="G25" s="4">
        <v>5685.04</v>
      </c>
      <c r="H25" s="4">
        <v>2.94</v>
      </c>
    </row>
    <row r="26" spans="2:8">
      <c r="B26" s="1" t="s">
        <v>1436</v>
      </c>
      <c r="C26" s="17" t="s">
        <v>378</v>
      </c>
      <c r="D26" s="1" t="s">
        <v>468</v>
      </c>
      <c r="E26" s="1" t="s">
        <v>469</v>
      </c>
      <c r="F26" s="4">
        <v>774686</v>
      </c>
      <c r="G26" s="4">
        <v>5612.99</v>
      </c>
      <c r="H26" s="4">
        <v>2.91</v>
      </c>
    </row>
    <row r="27" spans="2:8">
      <c r="B27" s="1" t="s">
        <v>1497</v>
      </c>
      <c r="C27" s="17" t="s">
        <v>378</v>
      </c>
      <c r="D27" s="1" t="s">
        <v>403</v>
      </c>
      <c r="E27" s="1" t="s">
        <v>470</v>
      </c>
      <c r="F27" s="4">
        <v>392530</v>
      </c>
      <c r="G27" s="4">
        <v>5587.08</v>
      </c>
      <c r="H27" s="4">
        <v>2.89</v>
      </c>
    </row>
    <row r="28" spans="2:8">
      <c r="B28" s="1" t="s">
        <v>1498</v>
      </c>
      <c r="C28" s="17" t="s">
        <v>378</v>
      </c>
      <c r="D28" s="1" t="s">
        <v>471</v>
      </c>
      <c r="E28" s="1" t="s">
        <v>472</v>
      </c>
      <c r="F28" s="4">
        <v>1350000</v>
      </c>
      <c r="G28" s="4">
        <v>5281.2</v>
      </c>
      <c r="H28" s="4">
        <v>2.74</v>
      </c>
    </row>
    <row r="29" spans="2:8">
      <c r="B29" s="1" t="s">
        <v>1442</v>
      </c>
      <c r="C29" s="17" t="s">
        <v>378</v>
      </c>
      <c r="D29" s="1" t="s">
        <v>434</v>
      </c>
      <c r="E29" s="1" t="s">
        <v>435</v>
      </c>
      <c r="F29" s="4">
        <v>5240729</v>
      </c>
      <c r="G29" s="4">
        <v>5112.33</v>
      </c>
      <c r="H29" s="4">
        <v>2.65</v>
      </c>
    </row>
    <row r="30" spans="2:8">
      <c r="B30" s="1" t="s">
        <v>1499</v>
      </c>
      <c r="C30" s="17" t="s">
        <v>378</v>
      </c>
      <c r="D30" s="1" t="s">
        <v>473</v>
      </c>
      <c r="E30" s="1" t="s">
        <v>474</v>
      </c>
      <c r="F30" s="4">
        <v>653804</v>
      </c>
      <c r="G30" s="4">
        <v>4306.6099999999997</v>
      </c>
      <c r="H30" s="4">
        <v>2.23</v>
      </c>
    </row>
    <row r="31" spans="2:8">
      <c r="B31" s="1" t="s">
        <v>1500</v>
      </c>
      <c r="C31" s="17" t="s">
        <v>378</v>
      </c>
      <c r="D31" s="1" t="s">
        <v>473</v>
      </c>
      <c r="E31" s="1" t="s">
        <v>475</v>
      </c>
      <c r="F31" s="4">
        <v>1670000</v>
      </c>
      <c r="G31" s="4">
        <v>4141.6000000000004</v>
      </c>
      <c r="H31" s="4">
        <v>2.15</v>
      </c>
    </row>
    <row r="32" spans="2:8">
      <c r="B32" s="1" t="s">
        <v>1501</v>
      </c>
      <c r="C32" s="17" t="s">
        <v>378</v>
      </c>
      <c r="D32" s="1" t="s">
        <v>419</v>
      </c>
      <c r="E32" s="1" t="s">
        <v>476</v>
      </c>
      <c r="F32" s="4">
        <v>1640000</v>
      </c>
      <c r="G32" s="4">
        <v>4014.72</v>
      </c>
      <c r="H32" s="4">
        <v>2.08</v>
      </c>
    </row>
    <row r="33" spans="2:8">
      <c r="B33" s="1" t="s">
        <v>1502</v>
      </c>
      <c r="C33" s="17" t="s">
        <v>378</v>
      </c>
      <c r="D33" s="1" t="s">
        <v>477</v>
      </c>
      <c r="E33" s="1" t="s">
        <v>478</v>
      </c>
      <c r="F33" s="4">
        <v>2380950</v>
      </c>
      <c r="G33" s="4">
        <v>4004.76</v>
      </c>
      <c r="H33" s="4">
        <v>2.0699999999999998</v>
      </c>
    </row>
    <row r="34" spans="2:8">
      <c r="B34" s="1" t="s">
        <v>1503</v>
      </c>
      <c r="C34" s="17" t="s">
        <v>378</v>
      </c>
      <c r="D34" s="1" t="s">
        <v>438</v>
      </c>
      <c r="E34" s="1" t="s">
        <v>479</v>
      </c>
      <c r="F34" s="4">
        <v>1500000</v>
      </c>
      <c r="G34" s="4">
        <v>3886.5</v>
      </c>
      <c r="H34" s="4">
        <v>2.0099999999999998</v>
      </c>
    </row>
    <row r="35" spans="2:8">
      <c r="B35" s="1" t="s">
        <v>1504</v>
      </c>
      <c r="C35" s="17" t="s">
        <v>378</v>
      </c>
      <c r="D35" s="1" t="s">
        <v>434</v>
      </c>
      <c r="E35" s="1" t="s">
        <v>480</v>
      </c>
      <c r="F35" s="4">
        <v>539300</v>
      </c>
      <c r="G35" s="4">
        <v>3779.95</v>
      </c>
      <c r="H35" s="4">
        <v>1.96</v>
      </c>
    </row>
    <row r="36" spans="2:8">
      <c r="B36" s="1" t="s">
        <v>1505</v>
      </c>
      <c r="C36" s="17" t="s">
        <v>378</v>
      </c>
      <c r="D36" s="1" t="s">
        <v>398</v>
      </c>
      <c r="E36" s="1" t="s">
        <v>481</v>
      </c>
      <c r="F36" s="4">
        <v>1700000</v>
      </c>
      <c r="G36" s="4">
        <v>3620.15</v>
      </c>
      <c r="H36" s="4">
        <v>1.88</v>
      </c>
    </row>
    <row r="37" spans="2:8">
      <c r="B37" s="1" t="s">
        <v>1378</v>
      </c>
      <c r="C37" s="17" t="s">
        <v>378</v>
      </c>
      <c r="D37" s="1" t="s">
        <v>447</v>
      </c>
      <c r="E37" s="1" t="s">
        <v>482</v>
      </c>
      <c r="F37" s="4">
        <v>1200000</v>
      </c>
      <c r="G37" s="4">
        <v>3610.2</v>
      </c>
      <c r="H37" s="4">
        <v>1.87</v>
      </c>
    </row>
    <row r="38" spans="2:8">
      <c r="B38" s="1" t="s">
        <v>1506</v>
      </c>
      <c r="C38" s="17" t="s">
        <v>378</v>
      </c>
      <c r="D38" s="1" t="s">
        <v>398</v>
      </c>
      <c r="E38" s="1" t="s">
        <v>483</v>
      </c>
      <c r="F38" s="4">
        <v>720000</v>
      </c>
      <c r="G38" s="4">
        <v>3574.44</v>
      </c>
      <c r="H38" s="4">
        <v>1.85</v>
      </c>
    </row>
    <row r="39" spans="2:8">
      <c r="B39" s="1" t="s">
        <v>1377</v>
      </c>
      <c r="C39" s="17" t="s">
        <v>378</v>
      </c>
      <c r="D39" s="1" t="s">
        <v>396</v>
      </c>
      <c r="E39" s="1" t="s">
        <v>484</v>
      </c>
      <c r="F39" s="4">
        <v>173053</v>
      </c>
      <c r="G39" s="4">
        <v>3341.31</v>
      </c>
      <c r="H39" s="4">
        <v>1.73</v>
      </c>
    </row>
    <row r="40" spans="2:8">
      <c r="B40" s="1" t="s">
        <v>1507</v>
      </c>
      <c r="C40" s="17" t="s">
        <v>378</v>
      </c>
      <c r="D40" s="1" t="s">
        <v>405</v>
      </c>
      <c r="E40" s="1" t="s">
        <v>485</v>
      </c>
      <c r="F40" s="4">
        <v>3900000</v>
      </c>
      <c r="G40" s="4">
        <v>2925</v>
      </c>
      <c r="H40" s="4">
        <v>1.52</v>
      </c>
    </row>
    <row r="41" spans="2:8">
      <c r="B41" s="1" t="s">
        <v>1490</v>
      </c>
      <c r="C41" s="17" t="s">
        <v>378</v>
      </c>
      <c r="D41" s="1" t="s">
        <v>398</v>
      </c>
      <c r="E41" s="1" t="s">
        <v>486</v>
      </c>
      <c r="F41" s="4">
        <v>268000</v>
      </c>
      <c r="G41" s="4">
        <v>2913.56</v>
      </c>
      <c r="H41" s="4">
        <v>1.51</v>
      </c>
    </row>
    <row r="42" spans="2:8">
      <c r="B42" s="1" t="s">
        <v>1508</v>
      </c>
      <c r="C42" s="17" t="s">
        <v>378</v>
      </c>
      <c r="D42" s="1" t="s">
        <v>487</v>
      </c>
      <c r="E42" s="1" t="s">
        <v>488</v>
      </c>
      <c r="F42" s="4">
        <v>61880</v>
      </c>
      <c r="G42" s="4">
        <v>2901.92</v>
      </c>
      <c r="H42" s="4">
        <v>1.5</v>
      </c>
    </row>
    <row r="43" spans="2:8">
      <c r="B43" s="1" t="s">
        <v>1509</v>
      </c>
      <c r="C43" s="17" t="s">
        <v>378</v>
      </c>
      <c r="D43" s="1" t="s">
        <v>396</v>
      </c>
      <c r="E43" s="1" t="s">
        <v>489</v>
      </c>
      <c r="F43" s="4">
        <v>1663248</v>
      </c>
      <c r="G43" s="4">
        <v>2664.52</v>
      </c>
      <c r="H43" s="4">
        <v>1.38</v>
      </c>
    </row>
    <row r="44" spans="2:8">
      <c r="B44" s="1" t="s">
        <v>1426</v>
      </c>
      <c r="C44" s="17" t="s">
        <v>378</v>
      </c>
      <c r="D44" s="1" t="s">
        <v>490</v>
      </c>
      <c r="E44" s="1" t="s">
        <v>491</v>
      </c>
      <c r="F44" s="4">
        <v>400000</v>
      </c>
      <c r="G44" s="4">
        <v>2491.6</v>
      </c>
      <c r="H44" s="4">
        <v>1.29</v>
      </c>
    </row>
    <row r="45" spans="2:8">
      <c r="B45" s="1" t="s">
        <v>1510</v>
      </c>
      <c r="C45" s="17" t="s">
        <v>378</v>
      </c>
      <c r="D45" s="1" t="s">
        <v>398</v>
      </c>
      <c r="E45" s="1" t="s">
        <v>492</v>
      </c>
      <c r="F45" s="4">
        <v>1432500</v>
      </c>
      <c r="G45" s="4">
        <v>2398.7199999999998</v>
      </c>
      <c r="H45" s="4">
        <v>1.24</v>
      </c>
    </row>
    <row r="46" spans="2:8">
      <c r="B46" s="1" t="s">
        <v>1174</v>
      </c>
      <c r="C46" s="17" t="s">
        <v>378</v>
      </c>
      <c r="D46" s="1" t="s">
        <v>390</v>
      </c>
      <c r="E46" s="1" t="s">
        <v>493</v>
      </c>
      <c r="F46" s="4">
        <v>3700000</v>
      </c>
      <c r="G46" s="4">
        <v>2393.9</v>
      </c>
      <c r="H46" s="4">
        <v>1.24</v>
      </c>
    </row>
    <row r="47" spans="2:8">
      <c r="B47" s="1" t="s">
        <v>1511</v>
      </c>
      <c r="C47" s="17" t="s">
        <v>378</v>
      </c>
      <c r="D47" s="1" t="s">
        <v>403</v>
      </c>
      <c r="E47" s="1" t="s">
        <v>494</v>
      </c>
      <c r="F47" s="4">
        <v>528430</v>
      </c>
      <c r="G47" s="4">
        <v>2247.6799999999998</v>
      </c>
      <c r="H47" s="4">
        <v>1.1599999999999999</v>
      </c>
    </row>
    <row r="48" spans="2:8">
      <c r="B48" s="1" t="s">
        <v>1487</v>
      </c>
      <c r="C48" s="17" t="s">
        <v>378</v>
      </c>
      <c r="D48" s="1" t="s">
        <v>411</v>
      </c>
      <c r="E48" s="1" t="s">
        <v>412</v>
      </c>
      <c r="F48" s="4">
        <v>250000</v>
      </c>
      <c r="G48" s="4">
        <v>2244.25</v>
      </c>
      <c r="H48" s="4">
        <v>1.1599999999999999</v>
      </c>
    </row>
    <row r="49" spans="2:8">
      <c r="B49" s="1" t="s">
        <v>1512</v>
      </c>
      <c r="C49" s="17" t="s">
        <v>378</v>
      </c>
      <c r="D49" s="1" t="s">
        <v>396</v>
      </c>
      <c r="E49" s="1" t="s">
        <v>495</v>
      </c>
      <c r="F49" s="4">
        <v>812167</v>
      </c>
      <c r="G49" s="4">
        <v>2196.91</v>
      </c>
      <c r="H49" s="4">
        <v>1.1399999999999999</v>
      </c>
    </row>
    <row r="50" spans="2:8">
      <c r="B50" s="1" t="s">
        <v>1513</v>
      </c>
      <c r="C50" s="17" t="s">
        <v>378</v>
      </c>
      <c r="D50" s="1" t="s">
        <v>398</v>
      </c>
      <c r="E50" s="1" t="s">
        <v>496</v>
      </c>
      <c r="F50" s="4">
        <v>174000</v>
      </c>
      <c r="G50" s="4">
        <v>2140.46</v>
      </c>
      <c r="H50" s="4">
        <v>1.1100000000000001</v>
      </c>
    </row>
    <row r="51" spans="2:8">
      <c r="B51" s="1" t="s">
        <v>1514</v>
      </c>
      <c r="C51" s="17" t="s">
        <v>378</v>
      </c>
      <c r="D51" s="1" t="s">
        <v>415</v>
      </c>
      <c r="E51" s="1" t="s">
        <v>497</v>
      </c>
      <c r="F51" s="4">
        <v>55000</v>
      </c>
      <c r="G51" s="4">
        <v>2123.5</v>
      </c>
      <c r="H51" s="4">
        <v>1.1000000000000001</v>
      </c>
    </row>
    <row r="52" spans="2:8">
      <c r="B52" s="1" t="s">
        <v>1515</v>
      </c>
      <c r="C52" s="17" t="s">
        <v>378</v>
      </c>
      <c r="D52" s="1" t="s">
        <v>400</v>
      </c>
      <c r="E52" s="1" t="s">
        <v>498</v>
      </c>
      <c r="F52" s="4">
        <v>95823</v>
      </c>
      <c r="G52" s="4">
        <v>1959.01</v>
      </c>
      <c r="H52" s="4">
        <v>1.01</v>
      </c>
    </row>
    <row r="53" spans="2:8">
      <c r="B53" s="1" t="s">
        <v>1516</v>
      </c>
      <c r="C53" s="17" t="s">
        <v>378</v>
      </c>
      <c r="D53" s="1" t="s">
        <v>396</v>
      </c>
      <c r="E53" s="1" t="s">
        <v>499</v>
      </c>
      <c r="F53" s="4">
        <v>30000</v>
      </c>
      <c r="G53" s="4">
        <v>957.21</v>
      </c>
      <c r="H53" s="4">
        <v>0.5</v>
      </c>
    </row>
    <row r="54" spans="2:8">
      <c r="B54" s="1" t="s">
        <v>1517</v>
      </c>
      <c r="C54" s="17" t="s">
        <v>378</v>
      </c>
      <c r="D54" s="1" t="s">
        <v>487</v>
      </c>
      <c r="E54" s="1" t="s">
        <v>500</v>
      </c>
      <c r="F54" s="4">
        <v>431650</v>
      </c>
      <c r="G54" s="4">
        <v>740.06</v>
      </c>
      <c r="H54" s="4">
        <v>0.38</v>
      </c>
    </row>
    <row r="55" spans="2:8">
      <c r="B55" s="1" t="s">
        <v>1518</v>
      </c>
      <c r="C55" s="17" t="s">
        <v>378</v>
      </c>
      <c r="D55" s="1" t="s">
        <v>383</v>
      </c>
      <c r="E55" s="1" t="s">
        <v>501</v>
      </c>
      <c r="F55" s="4">
        <v>38626</v>
      </c>
      <c r="G55" s="4">
        <v>525.29</v>
      </c>
      <c r="H55" s="4">
        <v>0.27</v>
      </c>
    </row>
    <row r="56" spans="2:8">
      <c r="B56" s="19" t="s">
        <v>937</v>
      </c>
      <c r="C56" s="17"/>
      <c r="G56" s="10">
        <f>SUM(G16:G55)</f>
        <v>168474</v>
      </c>
      <c r="H56" s="10">
        <f>SUM(H16:H55)</f>
        <v>87.259999999999977</v>
      </c>
    </row>
    <row r="57" spans="2:8" s="12" customFormat="1">
      <c r="B57" s="13" t="s">
        <v>1596</v>
      </c>
      <c r="C57" s="20"/>
      <c r="F57" s="21"/>
      <c r="G57" s="15"/>
      <c r="H57" s="15"/>
    </row>
    <row r="58" spans="2:8" s="12" customFormat="1">
      <c r="B58" s="13" t="s">
        <v>1597</v>
      </c>
      <c r="C58" s="20"/>
      <c r="F58" s="21"/>
      <c r="G58" s="15"/>
      <c r="H58" s="15"/>
    </row>
    <row r="59" spans="2:8">
      <c r="B59" s="1" t="s">
        <v>502</v>
      </c>
      <c r="C59" s="17" t="s">
        <v>378</v>
      </c>
      <c r="D59" s="1" t="s">
        <v>503</v>
      </c>
      <c r="E59" s="1" t="s">
        <v>504</v>
      </c>
      <c r="F59" s="4">
        <v>1043500</v>
      </c>
      <c r="G59" s="4">
        <v>1346.64</v>
      </c>
      <c r="H59" s="4">
        <v>0.7</v>
      </c>
    </row>
    <row r="60" spans="2:8" s="12" customFormat="1">
      <c r="B60" s="13" t="s">
        <v>940</v>
      </c>
      <c r="C60" s="20"/>
      <c r="F60" s="21"/>
      <c r="G60" s="15">
        <f>SUM(G59)</f>
        <v>1346.64</v>
      </c>
      <c r="H60" s="15">
        <f>SUM(H59)</f>
        <v>0.7</v>
      </c>
    </row>
    <row r="61" spans="2:8" s="12" customFormat="1">
      <c r="B61" s="13" t="s">
        <v>941</v>
      </c>
      <c r="C61" s="20"/>
      <c r="F61" s="21"/>
      <c r="G61" s="15">
        <f>+G56+G60</f>
        <v>169820.64</v>
      </c>
      <c r="H61" s="15">
        <f>+H56+H60</f>
        <v>87.95999999999998</v>
      </c>
    </row>
    <row r="62" spans="2:8">
      <c r="B62" s="2" t="s">
        <v>505</v>
      </c>
      <c r="C62" s="9"/>
      <c r="D62" s="2"/>
      <c r="E62" s="2"/>
      <c r="F62" s="10"/>
      <c r="G62" s="10">
        <v>24000</v>
      </c>
      <c r="H62" s="10">
        <v>12.43</v>
      </c>
    </row>
    <row r="63" spans="2:8">
      <c r="B63" s="2" t="s">
        <v>506</v>
      </c>
      <c r="C63" s="9"/>
      <c r="D63" s="2"/>
      <c r="E63" s="2"/>
      <c r="F63" s="10"/>
      <c r="G63" s="10">
        <v>520.70000000000005</v>
      </c>
      <c r="H63" s="10">
        <v>0.27</v>
      </c>
    </row>
    <row r="64" spans="2:8">
      <c r="B64" s="2" t="s">
        <v>363</v>
      </c>
      <c r="C64" s="9"/>
      <c r="D64" s="2"/>
      <c r="E64" s="2"/>
      <c r="F64" s="10"/>
      <c r="G64" s="10">
        <v>194341.34</v>
      </c>
      <c r="H64" s="10">
        <v>100.66</v>
      </c>
    </row>
    <row r="65" spans="2:8">
      <c r="B65" s="2" t="s">
        <v>364</v>
      </c>
      <c r="C65" s="9"/>
      <c r="D65" s="2"/>
      <c r="E65" s="2"/>
      <c r="F65" s="10"/>
      <c r="G65" s="10">
        <v>-1286.2178939800244</v>
      </c>
      <c r="H65" s="10">
        <v>-0.65999999999999659</v>
      </c>
    </row>
    <row r="66" spans="2:8">
      <c r="B66" s="2" t="s">
        <v>365</v>
      </c>
      <c r="C66" s="9"/>
      <c r="D66" s="2"/>
      <c r="E66" s="2"/>
      <c r="F66" s="10"/>
      <c r="G66" s="10">
        <v>193055.12210601999</v>
      </c>
      <c r="H66" s="10">
        <v>100</v>
      </c>
    </row>
    <row r="67" spans="2:8">
      <c r="B67" s="1" t="s">
        <v>366</v>
      </c>
    </row>
    <row r="68" spans="2:8">
      <c r="B68" s="1" t="s">
        <v>367</v>
      </c>
    </row>
    <row r="69" spans="2:8">
      <c r="B69" s="1" t="s">
        <v>368</v>
      </c>
      <c r="C69" s="227">
        <v>44592</v>
      </c>
    </row>
    <row r="70" spans="2:8" ht="25.5">
      <c r="B70" s="11" t="s">
        <v>369</v>
      </c>
      <c r="C70" s="5" t="s">
        <v>370</v>
      </c>
    </row>
    <row r="71" spans="2:8">
      <c r="B71" s="2"/>
    </row>
    <row r="72" spans="2:8">
      <c r="B72" s="2" t="s">
        <v>371</v>
      </c>
    </row>
    <row r="73" spans="2:8">
      <c r="B73" s="2" t="s">
        <v>454</v>
      </c>
    </row>
    <row r="74" spans="2:8">
      <c r="B74" s="2" t="s">
        <v>372</v>
      </c>
    </row>
    <row r="75" spans="2:8">
      <c r="B75" s="2" t="s">
        <v>507</v>
      </c>
      <c r="C75" s="9"/>
    </row>
    <row r="76" spans="2:8">
      <c r="B76" s="2" t="s">
        <v>508</v>
      </c>
      <c r="C76" s="9"/>
    </row>
    <row r="77" spans="2:8">
      <c r="B77" s="2" t="s">
        <v>509</v>
      </c>
      <c r="C77" s="9"/>
    </row>
    <row r="78" spans="2:8">
      <c r="B78" s="2" t="s">
        <v>510</v>
      </c>
      <c r="C78" s="9"/>
    </row>
    <row r="79" spans="2:8">
      <c r="B79" s="2" t="s">
        <v>511</v>
      </c>
      <c r="C79" s="9"/>
    </row>
    <row r="80" spans="2:8">
      <c r="B80" s="2" t="s">
        <v>512</v>
      </c>
      <c r="C80" s="9"/>
    </row>
    <row r="81" spans="2:3">
      <c r="B81" s="2" t="s">
        <v>513</v>
      </c>
      <c r="C81" s="9"/>
    </row>
    <row r="82" spans="2:3">
      <c r="B82" s="2" t="s">
        <v>514</v>
      </c>
      <c r="C82" s="9"/>
    </row>
    <row r="83" spans="2:3">
      <c r="B83" s="92" t="s">
        <v>1645</v>
      </c>
      <c r="C83" s="28"/>
    </row>
    <row r="84" spans="2:3">
      <c r="B84" s="92" t="s">
        <v>373</v>
      </c>
      <c r="C84" s="17"/>
    </row>
    <row r="85" spans="2:3">
      <c r="B85" s="92" t="s">
        <v>374</v>
      </c>
      <c r="C85" s="17"/>
    </row>
  </sheetData>
  <mergeCells count="3">
    <mergeCell ref="B1:E1"/>
    <mergeCell ref="C3:C7"/>
    <mergeCell ref="D3:D7"/>
  </mergeCells>
  <phoneticPr fontId="0" type="noConversion"/>
  <hyperlinks>
    <hyperlink ref="A1" location="Index!A1" display="Index" xr:uid="{00000000-0004-0000-0700-000000000000}"/>
  </hyperlinks>
  <pageMargins left="0.75" right="0.75" top="1" bottom="1" header="0.5" footer="0.5"/>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81"/>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30.28515625" style="1" bestFit="1" customWidth="1"/>
    <col min="5" max="5" width="13.7109375" style="1" bestFit="1" customWidth="1"/>
    <col min="6" max="6" width="11.5703125" style="4" bestFit="1" customWidth="1"/>
    <col min="7" max="7" width="18.140625" style="4" bestFit="1" customWidth="1"/>
    <col min="8" max="8" width="9.140625" style="4" bestFit="1"/>
    <col min="9" max="16384" width="9.140625" style="1"/>
  </cols>
  <sheetData>
    <row r="1" spans="1:9">
      <c r="A1" s="3" t="s">
        <v>243</v>
      </c>
      <c r="B1" s="374" t="s">
        <v>288</v>
      </c>
      <c r="C1" s="374"/>
      <c r="D1" s="374"/>
      <c r="E1" s="374"/>
    </row>
    <row r="2" spans="1:9" ht="13.5" thickBot="1"/>
    <row r="3" spans="1:9" s="12" customFormat="1" ht="15">
      <c r="B3" s="75" t="s">
        <v>1024</v>
      </c>
      <c r="C3" s="375"/>
      <c r="D3" s="378"/>
      <c r="F3" s="21"/>
      <c r="G3" s="21"/>
      <c r="H3" s="21"/>
    </row>
    <row r="4" spans="1:9" s="12" customFormat="1" ht="15">
      <c r="B4" s="77" t="s">
        <v>1025</v>
      </c>
      <c r="C4" s="376"/>
      <c r="D4" s="379"/>
      <c r="F4" s="21"/>
      <c r="G4" s="21"/>
      <c r="H4" s="21"/>
    </row>
    <row r="5" spans="1:9" s="12" customFormat="1" ht="15">
      <c r="B5" s="76" t="s">
        <v>992</v>
      </c>
      <c r="C5" s="376"/>
      <c r="D5" s="379"/>
      <c r="F5" s="21"/>
      <c r="G5" s="21"/>
      <c r="H5" s="21"/>
    </row>
    <row r="6" spans="1:9" s="12" customFormat="1" ht="15">
      <c r="B6" s="76" t="s">
        <v>1007</v>
      </c>
      <c r="C6" s="376"/>
      <c r="D6" s="379"/>
      <c r="F6" s="21"/>
      <c r="G6" s="21"/>
      <c r="H6" s="21"/>
    </row>
    <row r="7" spans="1:9" s="12" customFormat="1" ht="30.75" thickBot="1">
      <c r="B7" s="78" t="s">
        <v>1026</v>
      </c>
      <c r="C7" s="377"/>
      <c r="D7" s="380"/>
      <c r="F7" s="21"/>
      <c r="G7" s="21"/>
      <c r="H7" s="21"/>
    </row>
    <row r="8" spans="1:9" s="12" customFormat="1">
      <c r="C8" s="14" t="s">
        <v>995</v>
      </c>
      <c r="D8" s="14" t="s">
        <v>996</v>
      </c>
      <c r="F8" s="21"/>
      <c r="G8" s="21"/>
      <c r="H8" s="21"/>
    </row>
    <row r="11" spans="1:9">
      <c r="B11" s="1" t="s">
        <v>338</v>
      </c>
    </row>
    <row r="13" spans="1:9">
      <c r="B13" s="6" t="s">
        <v>339</v>
      </c>
      <c r="C13" s="7" t="s">
        <v>340</v>
      </c>
      <c r="D13" s="6" t="s">
        <v>375</v>
      </c>
      <c r="E13" s="6" t="s">
        <v>342</v>
      </c>
      <c r="F13" s="8" t="s">
        <v>343</v>
      </c>
      <c r="G13" s="8" t="s">
        <v>344</v>
      </c>
      <c r="H13" s="8" t="s">
        <v>345</v>
      </c>
      <c r="I13" s="2" t="s">
        <v>376</v>
      </c>
    </row>
    <row r="14" spans="1:9">
      <c r="B14" s="2" t="s">
        <v>377</v>
      </c>
      <c r="C14" s="17"/>
    </row>
    <row r="15" spans="1:9">
      <c r="B15" s="2" t="s">
        <v>347</v>
      </c>
      <c r="C15" s="17"/>
    </row>
    <row r="16" spans="1:9">
      <c r="B16" s="1" t="s">
        <v>1111</v>
      </c>
      <c r="C16" s="17" t="s">
        <v>378</v>
      </c>
      <c r="D16" s="1" t="s">
        <v>379</v>
      </c>
      <c r="E16" s="1" t="s">
        <v>380</v>
      </c>
      <c r="F16" s="4">
        <v>6030000</v>
      </c>
      <c r="G16" s="4">
        <v>47564.639999999999</v>
      </c>
      <c r="H16" s="4">
        <v>9.4499999999999993</v>
      </c>
    </row>
    <row r="17" spans="2:8">
      <c r="B17" s="1" t="s">
        <v>1100</v>
      </c>
      <c r="C17" s="17" t="s">
        <v>378</v>
      </c>
      <c r="D17" s="1" t="s">
        <v>379</v>
      </c>
      <c r="E17" s="1" t="s">
        <v>385</v>
      </c>
      <c r="F17" s="4">
        <v>2560000</v>
      </c>
      <c r="G17" s="4">
        <v>38033.919999999998</v>
      </c>
      <c r="H17" s="4">
        <v>7.55</v>
      </c>
    </row>
    <row r="18" spans="2:8">
      <c r="B18" s="1" t="s">
        <v>1089</v>
      </c>
      <c r="C18" s="17" t="s">
        <v>378</v>
      </c>
      <c r="D18" s="1" t="s">
        <v>381</v>
      </c>
      <c r="E18" s="1" t="s">
        <v>382</v>
      </c>
      <c r="F18" s="4">
        <v>1202000</v>
      </c>
      <c r="G18" s="4">
        <v>28686.93</v>
      </c>
      <c r="H18" s="4">
        <v>5.7</v>
      </c>
    </row>
    <row r="19" spans="2:8">
      <c r="B19" s="1" t="s">
        <v>1090</v>
      </c>
      <c r="C19" s="17" t="s">
        <v>378</v>
      </c>
      <c r="D19" s="1" t="s">
        <v>396</v>
      </c>
      <c r="E19" s="1" t="s">
        <v>397</v>
      </c>
      <c r="F19" s="4">
        <v>13000000</v>
      </c>
      <c r="G19" s="4">
        <v>28626</v>
      </c>
      <c r="H19" s="4">
        <v>5.69</v>
      </c>
    </row>
    <row r="20" spans="2:8">
      <c r="B20" s="1" t="s">
        <v>1087</v>
      </c>
      <c r="C20" s="17" t="s">
        <v>378</v>
      </c>
      <c r="D20" s="1" t="s">
        <v>390</v>
      </c>
      <c r="E20" s="1" t="s">
        <v>391</v>
      </c>
      <c r="F20" s="4">
        <v>1027300</v>
      </c>
      <c r="G20" s="4">
        <v>25898.23</v>
      </c>
      <c r="H20" s="4">
        <v>5.14</v>
      </c>
    </row>
    <row r="21" spans="2:8">
      <c r="B21" s="1" t="s">
        <v>1365</v>
      </c>
      <c r="C21" s="17" t="s">
        <v>378</v>
      </c>
      <c r="D21" s="1" t="s">
        <v>383</v>
      </c>
      <c r="E21" s="1" t="s">
        <v>384</v>
      </c>
      <c r="F21" s="4">
        <v>1387000</v>
      </c>
      <c r="G21" s="4">
        <v>24081.09</v>
      </c>
      <c r="H21" s="4">
        <v>4.78</v>
      </c>
    </row>
    <row r="22" spans="2:8">
      <c r="B22" s="1" t="s">
        <v>1164</v>
      </c>
      <c r="C22" s="17" t="s">
        <v>378</v>
      </c>
      <c r="D22" s="1" t="s">
        <v>503</v>
      </c>
      <c r="E22" s="1" t="s">
        <v>515</v>
      </c>
      <c r="F22" s="4">
        <v>10266666</v>
      </c>
      <c r="G22" s="4">
        <v>22114.400000000001</v>
      </c>
      <c r="H22" s="4">
        <v>4.3899999999999997</v>
      </c>
    </row>
    <row r="23" spans="2:8">
      <c r="B23" s="1" t="s">
        <v>1142</v>
      </c>
      <c r="C23" s="17" t="s">
        <v>378</v>
      </c>
      <c r="D23" s="1" t="s">
        <v>419</v>
      </c>
      <c r="E23" s="1" t="s">
        <v>427</v>
      </c>
      <c r="F23" s="4">
        <v>880000</v>
      </c>
      <c r="G23" s="4">
        <v>20114.599999999999</v>
      </c>
      <c r="H23" s="4">
        <v>3.99</v>
      </c>
    </row>
    <row r="24" spans="2:8">
      <c r="B24" s="1" t="s">
        <v>1088</v>
      </c>
      <c r="C24" s="17" t="s">
        <v>378</v>
      </c>
      <c r="D24" s="1" t="s">
        <v>383</v>
      </c>
      <c r="E24" s="1" t="s">
        <v>516</v>
      </c>
      <c r="F24" s="4">
        <v>1635000</v>
      </c>
      <c r="G24" s="4">
        <v>17975.189999999999</v>
      </c>
      <c r="H24" s="4">
        <v>3.57</v>
      </c>
    </row>
    <row r="25" spans="2:8">
      <c r="B25" s="1" t="s">
        <v>1092</v>
      </c>
      <c r="C25" s="17" t="s">
        <v>378</v>
      </c>
      <c r="D25" s="1" t="s">
        <v>379</v>
      </c>
      <c r="E25" s="1" t="s">
        <v>394</v>
      </c>
      <c r="F25" s="4">
        <v>2130000</v>
      </c>
      <c r="G25" s="4">
        <v>16465.97</v>
      </c>
      <c r="H25" s="4">
        <v>3.27</v>
      </c>
    </row>
    <row r="26" spans="2:8">
      <c r="B26" s="1" t="s">
        <v>1519</v>
      </c>
      <c r="C26" s="17" t="s">
        <v>378</v>
      </c>
      <c r="D26" s="1" t="s">
        <v>388</v>
      </c>
      <c r="E26" s="1" t="s">
        <v>825</v>
      </c>
      <c r="F26" s="4">
        <v>3100000</v>
      </c>
      <c r="G26" s="4">
        <v>16160.3</v>
      </c>
      <c r="H26" s="4">
        <v>3.21</v>
      </c>
    </row>
    <row r="27" spans="2:8">
      <c r="B27" s="1" t="s">
        <v>1496</v>
      </c>
      <c r="C27" s="17" t="s">
        <v>378</v>
      </c>
      <c r="D27" s="1" t="s">
        <v>396</v>
      </c>
      <c r="E27" s="1" t="s">
        <v>466</v>
      </c>
      <c r="F27" s="4">
        <v>1470000</v>
      </c>
      <c r="G27" s="4">
        <v>15815</v>
      </c>
      <c r="H27" s="4">
        <v>3.14</v>
      </c>
    </row>
    <row r="28" spans="2:8">
      <c r="B28" s="1" t="s">
        <v>628</v>
      </c>
      <c r="C28" s="17" t="s">
        <v>378</v>
      </c>
      <c r="D28" s="1" t="s">
        <v>379</v>
      </c>
      <c r="E28" s="1" t="s">
        <v>629</v>
      </c>
      <c r="F28" s="4">
        <v>2570000</v>
      </c>
      <c r="G28" s="4">
        <v>13834.31</v>
      </c>
      <c r="H28" s="4">
        <v>2.75</v>
      </c>
    </row>
    <row r="29" spans="2:8">
      <c r="B29" s="1" t="s">
        <v>1186</v>
      </c>
      <c r="C29" s="17" t="s">
        <v>378</v>
      </c>
      <c r="D29" s="1" t="s">
        <v>535</v>
      </c>
      <c r="E29" s="1" t="s">
        <v>540</v>
      </c>
      <c r="F29" s="4">
        <v>500000</v>
      </c>
      <c r="G29" s="4">
        <v>13621.5</v>
      </c>
      <c r="H29" s="4">
        <v>2.71</v>
      </c>
    </row>
    <row r="30" spans="2:8">
      <c r="B30" s="1" t="s">
        <v>1103</v>
      </c>
      <c r="C30" s="17" t="s">
        <v>378</v>
      </c>
      <c r="D30" s="1" t="s">
        <v>535</v>
      </c>
      <c r="E30" s="1" t="s">
        <v>536</v>
      </c>
      <c r="F30" s="4">
        <v>365165</v>
      </c>
      <c r="G30" s="4">
        <v>13016.85</v>
      </c>
      <c r="H30" s="4">
        <v>2.59</v>
      </c>
    </row>
    <row r="31" spans="2:8">
      <c r="B31" s="1" t="s">
        <v>1487</v>
      </c>
      <c r="C31" s="17" t="s">
        <v>378</v>
      </c>
      <c r="D31" s="1" t="s">
        <v>411</v>
      </c>
      <c r="E31" s="1" t="s">
        <v>412</v>
      </c>
      <c r="F31" s="4">
        <v>1425000</v>
      </c>
      <c r="G31" s="4">
        <v>12792.23</v>
      </c>
      <c r="H31" s="4">
        <v>2.54</v>
      </c>
    </row>
    <row r="32" spans="2:8">
      <c r="B32" s="1" t="s">
        <v>1093</v>
      </c>
      <c r="C32" s="17" t="s">
        <v>378</v>
      </c>
      <c r="D32" s="1" t="s">
        <v>383</v>
      </c>
      <c r="E32" s="1" t="s">
        <v>386</v>
      </c>
      <c r="F32" s="4">
        <v>300000</v>
      </c>
      <c r="G32" s="4">
        <v>11208.75</v>
      </c>
      <c r="H32" s="4">
        <v>2.23</v>
      </c>
    </row>
    <row r="33" spans="2:8">
      <c r="B33" s="1" t="s">
        <v>1469</v>
      </c>
      <c r="C33" s="17" t="s">
        <v>378</v>
      </c>
      <c r="D33" s="1" t="s">
        <v>411</v>
      </c>
      <c r="E33" s="1" t="s">
        <v>21</v>
      </c>
      <c r="F33" s="4">
        <v>1515862</v>
      </c>
      <c r="G33" s="4">
        <v>10932.4</v>
      </c>
      <c r="H33" s="4">
        <v>2.17</v>
      </c>
    </row>
    <row r="34" spans="2:8">
      <c r="B34" s="1" t="s">
        <v>1098</v>
      </c>
      <c r="C34" s="17" t="s">
        <v>378</v>
      </c>
      <c r="D34" s="1" t="s">
        <v>383</v>
      </c>
      <c r="E34" s="1" t="s">
        <v>655</v>
      </c>
      <c r="F34" s="4">
        <v>650000</v>
      </c>
      <c r="G34" s="4">
        <v>9613.5</v>
      </c>
      <c r="H34" s="4">
        <v>1.91</v>
      </c>
    </row>
    <row r="35" spans="2:8">
      <c r="B35" s="1" t="s">
        <v>1215</v>
      </c>
      <c r="C35" s="17" t="s">
        <v>378</v>
      </c>
      <c r="D35" s="1" t="s">
        <v>383</v>
      </c>
      <c r="E35" s="1" t="s">
        <v>525</v>
      </c>
      <c r="F35" s="4">
        <v>264000</v>
      </c>
      <c r="G35" s="4">
        <v>9280.26</v>
      </c>
      <c r="H35" s="4">
        <v>1.84</v>
      </c>
    </row>
    <row r="36" spans="2:8">
      <c r="B36" s="1" t="s">
        <v>1185</v>
      </c>
      <c r="C36" s="17" t="s">
        <v>378</v>
      </c>
      <c r="D36" s="1" t="s">
        <v>400</v>
      </c>
      <c r="E36" s="1" t="s">
        <v>401</v>
      </c>
      <c r="F36" s="4">
        <v>11600</v>
      </c>
      <c r="G36" s="4">
        <v>8369.18</v>
      </c>
      <c r="H36" s="4">
        <v>1.66</v>
      </c>
    </row>
    <row r="37" spans="2:8">
      <c r="B37" s="1" t="s">
        <v>1195</v>
      </c>
      <c r="C37" s="17" t="s">
        <v>378</v>
      </c>
      <c r="D37" s="1" t="s">
        <v>487</v>
      </c>
      <c r="E37" s="1" t="s">
        <v>22</v>
      </c>
      <c r="F37" s="4">
        <v>1620000</v>
      </c>
      <c r="G37" s="4">
        <v>8064.36</v>
      </c>
      <c r="H37" s="4">
        <v>1.6</v>
      </c>
    </row>
    <row r="38" spans="2:8">
      <c r="B38" s="1" t="s">
        <v>1424</v>
      </c>
      <c r="C38" s="17" t="s">
        <v>378</v>
      </c>
      <c r="D38" s="1" t="s">
        <v>396</v>
      </c>
      <c r="E38" s="1" t="s">
        <v>441</v>
      </c>
      <c r="F38" s="4">
        <v>29410</v>
      </c>
      <c r="G38" s="4">
        <v>7349.53</v>
      </c>
      <c r="H38" s="4">
        <v>1.46</v>
      </c>
    </row>
    <row r="39" spans="2:8">
      <c r="B39" s="1" t="s">
        <v>1119</v>
      </c>
      <c r="C39" s="17" t="s">
        <v>378</v>
      </c>
      <c r="D39" s="1" t="s">
        <v>535</v>
      </c>
      <c r="E39" s="1" t="s">
        <v>23</v>
      </c>
      <c r="F39" s="4">
        <v>390484</v>
      </c>
      <c r="G39" s="4">
        <v>7225.32</v>
      </c>
      <c r="H39" s="4">
        <v>1.43</v>
      </c>
    </row>
    <row r="40" spans="2:8">
      <c r="B40" s="1" t="s">
        <v>1520</v>
      </c>
      <c r="C40" s="17" t="s">
        <v>378</v>
      </c>
      <c r="D40" s="1" t="s">
        <v>445</v>
      </c>
      <c r="E40" s="1" t="s">
        <v>797</v>
      </c>
      <c r="F40" s="4">
        <v>402000</v>
      </c>
      <c r="G40" s="4">
        <v>5803.67</v>
      </c>
      <c r="H40" s="4">
        <v>1.1499999999999999</v>
      </c>
    </row>
    <row r="41" spans="2:8">
      <c r="B41" s="1" t="s">
        <v>1503</v>
      </c>
      <c r="C41" s="17" t="s">
        <v>378</v>
      </c>
      <c r="D41" s="1" t="s">
        <v>438</v>
      </c>
      <c r="E41" s="1" t="s">
        <v>479</v>
      </c>
      <c r="F41" s="4">
        <v>2160000</v>
      </c>
      <c r="G41" s="4">
        <v>5596.56</v>
      </c>
      <c r="H41" s="4">
        <v>1.1100000000000001</v>
      </c>
    </row>
    <row r="42" spans="2:8">
      <c r="B42" s="1" t="s">
        <v>1412</v>
      </c>
      <c r="C42" s="17" t="s">
        <v>378</v>
      </c>
      <c r="D42" s="1" t="s">
        <v>388</v>
      </c>
      <c r="E42" s="1" t="s">
        <v>524</v>
      </c>
      <c r="F42" s="4">
        <v>463000</v>
      </c>
      <c r="G42" s="4">
        <v>5478.68</v>
      </c>
      <c r="H42" s="4">
        <v>1.0900000000000001</v>
      </c>
    </row>
    <row r="43" spans="2:8">
      <c r="B43" s="1" t="s">
        <v>1199</v>
      </c>
      <c r="C43" s="17" t="s">
        <v>378</v>
      </c>
      <c r="D43" s="1" t="s">
        <v>535</v>
      </c>
      <c r="E43" s="1" t="s">
        <v>626</v>
      </c>
      <c r="F43" s="4">
        <v>600000</v>
      </c>
      <c r="G43" s="4">
        <v>5314.8</v>
      </c>
      <c r="H43" s="4">
        <v>1.06</v>
      </c>
    </row>
    <row r="44" spans="2:8">
      <c r="B44" s="1" t="s">
        <v>1135</v>
      </c>
      <c r="C44" s="17" t="s">
        <v>378</v>
      </c>
      <c r="D44" s="1" t="s">
        <v>390</v>
      </c>
      <c r="E44" s="1" t="s">
        <v>544</v>
      </c>
      <c r="F44" s="4">
        <v>350000</v>
      </c>
      <c r="G44" s="4">
        <v>5101.6000000000004</v>
      </c>
      <c r="H44" s="4">
        <v>1.01</v>
      </c>
    </row>
    <row r="45" spans="2:8">
      <c r="B45" s="1" t="s">
        <v>1136</v>
      </c>
      <c r="C45" s="17" t="s">
        <v>378</v>
      </c>
      <c r="D45" s="1" t="s">
        <v>477</v>
      </c>
      <c r="E45" s="1" t="s">
        <v>519</v>
      </c>
      <c r="F45" s="4">
        <v>150000</v>
      </c>
      <c r="G45" s="4">
        <v>5076.38</v>
      </c>
      <c r="H45" s="4">
        <v>1.01</v>
      </c>
    </row>
    <row r="46" spans="2:8">
      <c r="B46" s="1" t="s">
        <v>1521</v>
      </c>
      <c r="C46" s="17" t="s">
        <v>378</v>
      </c>
      <c r="D46" s="1" t="s">
        <v>417</v>
      </c>
      <c r="E46" s="1" t="s">
        <v>24</v>
      </c>
      <c r="F46" s="4">
        <v>605000</v>
      </c>
      <c r="G46" s="4">
        <v>4578.34</v>
      </c>
      <c r="H46" s="4">
        <v>0.91</v>
      </c>
    </row>
    <row r="47" spans="2:8">
      <c r="B47" s="1" t="s">
        <v>1104</v>
      </c>
      <c r="C47" s="17" t="s">
        <v>378</v>
      </c>
      <c r="D47" s="1" t="s">
        <v>396</v>
      </c>
      <c r="E47" s="1" t="s">
        <v>432</v>
      </c>
      <c r="F47" s="4">
        <v>619000</v>
      </c>
      <c r="G47" s="4">
        <v>4501.99</v>
      </c>
      <c r="H47" s="4">
        <v>0.89</v>
      </c>
    </row>
    <row r="48" spans="2:8">
      <c r="B48" s="1" t="s">
        <v>1464</v>
      </c>
      <c r="C48" s="17" t="s">
        <v>378</v>
      </c>
      <c r="D48" s="1" t="s">
        <v>447</v>
      </c>
      <c r="E48" s="1" t="s">
        <v>608</v>
      </c>
      <c r="F48" s="4">
        <v>3080000</v>
      </c>
      <c r="G48" s="4">
        <v>4444.4399999999996</v>
      </c>
      <c r="H48" s="4">
        <v>0.88</v>
      </c>
    </row>
    <row r="49" spans="2:8">
      <c r="B49" s="1" t="s">
        <v>1150</v>
      </c>
      <c r="C49" s="17" t="s">
        <v>378</v>
      </c>
      <c r="D49" s="1" t="s">
        <v>429</v>
      </c>
      <c r="E49" s="1" t="s">
        <v>430</v>
      </c>
      <c r="F49" s="4">
        <v>319000</v>
      </c>
      <c r="G49" s="4">
        <v>4367.43</v>
      </c>
      <c r="H49" s="4">
        <v>0.87</v>
      </c>
    </row>
    <row r="50" spans="2:8">
      <c r="B50" s="1" t="s">
        <v>1137</v>
      </c>
      <c r="C50" s="17" t="s">
        <v>378</v>
      </c>
      <c r="D50" s="1" t="s">
        <v>447</v>
      </c>
      <c r="E50" s="1" t="s">
        <v>448</v>
      </c>
      <c r="F50" s="4">
        <v>1108000</v>
      </c>
      <c r="G50" s="4">
        <v>4352.22</v>
      </c>
      <c r="H50" s="4">
        <v>0.86</v>
      </c>
    </row>
    <row r="51" spans="2:8">
      <c r="B51" s="1" t="s">
        <v>1183</v>
      </c>
      <c r="C51" s="17" t="s">
        <v>378</v>
      </c>
      <c r="D51" s="1" t="s">
        <v>390</v>
      </c>
      <c r="E51" s="1" t="s">
        <v>518</v>
      </c>
      <c r="F51" s="4">
        <v>475000</v>
      </c>
      <c r="G51" s="4">
        <v>4177.63</v>
      </c>
      <c r="H51" s="4">
        <v>0.83</v>
      </c>
    </row>
    <row r="52" spans="2:8">
      <c r="B52" s="1" t="s">
        <v>1522</v>
      </c>
      <c r="C52" s="17" t="s">
        <v>378</v>
      </c>
      <c r="D52" s="1" t="s">
        <v>400</v>
      </c>
      <c r="E52" s="1" t="s">
        <v>25</v>
      </c>
      <c r="F52" s="4">
        <v>329000</v>
      </c>
      <c r="G52" s="4">
        <v>3602.39</v>
      </c>
      <c r="H52" s="4">
        <v>0.72</v>
      </c>
    </row>
    <row r="53" spans="2:8">
      <c r="B53" s="2" t="s">
        <v>452</v>
      </c>
      <c r="C53" s="9"/>
      <c r="D53" s="2"/>
      <c r="E53" s="2"/>
      <c r="F53" s="10"/>
      <c r="G53" s="10">
        <f>SUM(G13:G52)</f>
        <v>489240.58999999991</v>
      </c>
      <c r="H53" s="10">
        <f>SUM(H13:H52)</f>
        <v>97.160000000000025</v>
      </c>
    </row>
    <row r="54" spans="2:8">
      <c r="B54" s="2" t="s">
        <v>505</v>
      </c>
      <c r="C54" s="9"/>
      <c r="D54" s="2"/>
      <c r="E54" s="2"/>
      <c r="F54" s="10"/>
      <c r="G54" s="10">
        <v>13000</v>
      </c>
      <c r="H54" s="10">
        <v>2.58</v>
      </c>
    </row>
    <row r="55" spans="2:8">
      <c r="B55" s="2" t="s">
        <v>506</v>
      </c>
      <c r="C55" s="9"/>
      <c r="D55" s="2"/>
      <c r="E55" s="2"/>
      <c r="F55" s="10"/>
      <c r="G55" s="10">
        <v>1426.16</v>
      </c>
      <c r="H55" s="10">
        <v>0.28000000000000003</v>
      </c>
    </row>
    <row r="56" spans="2:8">
      <c r="B56" s="2" t="s">
        <v>363</v>
      </c>
      <c r="C56" s="9"/>
      <c r="D56" s="2"/>
      <c r="E56" s="2"/>
      <c r="F56" s="10"/>
      <c r="G56" s="10">
        <v>503666.75</v>
      </c>
      <c r="H56" s="10">
        <v>100.03</v>
      </c>
    </row>
    <row r="57" spans="2:8">
      <c r="B57" s="2" t="s">
        <v>364</v>
      </c>
      <c r="C57" s="9"/>
      <c r="D57" s="2"/>
      <c r="E57" s="2"/>
      <c r="F57" s="10"/>
      <c r="G57" s="10">
        <v>-155.06375142003185</v>
      </c>
      <c r="H57" s="10">
        <v>-3.0000000000001137E-2</v>
      </c>
    </row>
    <row r="58" spans="2:8">
      <c r="B58" s="2" t="s">
        <v>365</v>
      </c>
      <c r="C58" s="9"/>
      <c r="D58" s="2"/>
      <c r="E58" s="2"/>
      <c r="F58" s="10"/>
      <c r="G58" s="10">
        <v>503511.68624857999</v>
      </c>
      <c r="H58" s="10">
        <v>100</v>
      </c>
    </row>
    <row r="59" spans="2:8">
      <c r="B59" s="1" t="s">
        <v>366</v>
      </c>
    </row>
    <row r="60" spans="2:8">
      <c r="B60" s="1" t="s">
        <v>367</v>
      </c>
    </row>
    <row r="61" spans="2:8">
      <c r="B61" s="1" t="s">
        <v>368</v>
      </c>
      <c r="C61" s="227">
        <v>44592</v>
      </c>
    </row>
    <row r="62" spans="2:8" ht="25.5">
      <c r="B62" s="11" t="s">
        <v>369</v>
      </c>
      <c r="C62" s="5" t="s">
        <v>370</v>
      </c>
    </row>
    <row r="63" spans="2:8">
      <c r="B63" s="2"/>
    </row>
    <row r="64" spans="2:8">
      <c r="B64" s="2" t="s">
        <v>371</v>
      </c>
    </row>
    <row r="65" spans="2:3">
      <c r="B65" s="2" t="s">
        <v>454</v>
      </c>
    </row>
    <row r="66" spans="2:3">
      <c r="B66" s="2" t="s">
        <v>372</v>
      </c>
    </row>
    <row r="67" spans="2:3">
      <c r="B67" s="2" t="s">
        <v>26</v>
      </c>
      <c r="C67" s="9"/>
    </row>
    <row r="68" spans="2:3">
      <c r="B68" s="2" t="s">
        <v>27</v>
      </c>
      <c r="C68" s="9"/>
    </row>
    <row r="69" spans="2:3">
      <c r="B69" s="2" t="s">
        <v>28</v>
      </c>
      <c r="C69" s="9"/>
    </row>
    <row r="70" spans="2:3">
      <c r="B70" s="2" t="s">
        <v>29</v>
      </c>
      <c r="C70" s="9"/>
    </row>
    <row r="71" spans="2:3">
      <c r="B71" s="2" t="s">
        <v>30</v>
      </c>
      <c r="C71" s="9"/>
    </row>
    <row r="72" spans="2:3">
      <c r="B72" s="2" t="s">
        <v>31</v>
      </c>
      <c r="C72" s="9"/>
    </row>
    <row r="73" spans="2:3">
      <c r="B73" s="2" t="s">
        <v>32</v>
      </c>
      <c r="C73" s="9"/>
    </row>
    <row r="74" spans="2:3">
      <c r="B74" s="2" t="s">
        <v>33</v>
      </c>
      <c r="C74" s="9"/>
    </row>
    <row r="75" spans="2:3">
      <c r="B75" s="2" t="s">
        <v>34</v>
      </c>
      <c r="C75" s="9"/>
    </row>
    <row r="76" spans="2:3">
      <c r="B76" s="2" t="s">
        <v>35</v>
      </c>
      <c r="C76" s="9"/>
    </row>
    <row r="77" spans="2:3">
      <c r="B77" s="2" t="s">
        <v>36</v>
      </c>
      <c r="C77" s="9"/>
    </row>
    <row r="78" spans="2:3">
      <c r="B78" s="2" t="s">
        <v>37</v>
      </c>
      <c r="C78" s="9"/>
    </row>
    <row r="79" spans="2:3">
      <c r="B79" s="92" t="s">
        <v>1658</v>
      </c>
      <c r="C79" s="28"/>
    </row>
    <row r="80" spans="2:3">
      <c r="B80" s="91" t="s">
        <v>1636</v>
      </c>
      <c r="C80" s="17"/>
    </row>
    <row r="81" spans="2:3">
      <c r="B81" s="2" t="s">
        <v>374</v>
      </c>
      <c r="C81" s="17"/>
    </row>
  </sheetData>
  <mergeCells count="3">
    <mergeCell ref="B1:E1"/>
    <mergeCell ref="C3:C7"/>
    <mergeCell ref="D3:D7"/>
  </mergeCells>
  <phoneticPr fontId="0" type="noConversion"/>
  <hyperlinks>
    <hyperlink ref="A1" location="Index!A1" display="Index" xr:uid="{00000000-0004-0000-1B00-000000000000}"/>
  </hyperlinks>
  <pageMargins left="0.75" right="0.75" top="1" bottom="1" header="0.5" footer="0.5"/>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89"/>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30.28515625" style="1" bestFit="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374" t="s">
        <v>294</v>
      </c>
      <c r="C1" s="374"/>
      <c r="D1" s="374"/>
      <c r="E1" s="374"/>
    </row>
    <row r="2" spans="1:9" ht="13.5" thickBot="1"/>
    <row r="3" spans="1:9" s="12" customFormat="1" ht="15">
      <c r="B3" s="75" t="s">
        <v>1027</v>
      </c>
      <c r="C3" s="375"/>
      <c r="D3" s="378"/>
      <c r="F3" s="21"/>
      <c r="G3" s="21"/>
      <c r="H3" s="21"/>
    </row>
    <row r="4" spans="1:9" s="12" customFormat="1" ht="30">
      <c r="B4" s="76" t="s">
        <v>1028</v>
      </c>
      <c r="C4" s="376"/>
      <c r="D4" s="379"/>
      <c r="F4" s="21"/>
      <c r="G4" s="21"/>
      <c r="H4" s="21"/>
    </row>
    <row r="5" spans="1:9" s="12" customFormat="1" ht="15">
      <c r="B5" s="76" t="s">
        <v>992</v>
      </c>
      <c r="C5" s="376"/>
      <c r="D5" s="379"/>
      <c r="F5" s="21"/>
      <c r="G5" s="21"/>
      <c r="H5" s="21"/>
    </row>
    <row r="6" spans="1:9" s="12" customFormat="1" ht="15">
      <c r="B6" s="77" t="s">
        <v>1029</v>
      </c>
      <c r="C6" s="376"/>
      <c r="D6" s="379"/>
      <c r="F6" s="21"/>
      <c r="G6" s="21"/>
      <c r="H6" s="21"/>
    </row>
    <row r="7" spans="1:9" s="12" customFormat="1" ht="30.75" thickBot="1">
      <c r="B7" s="78" t="s">
        <v>1030</v>
      </c>
      <c r="C7" s="377"/>
      <c r="D7" s="380"/>
      <c r="F7" s="21"/>
      <c r="G7" s="21"/>
      <c r="H7" s="21"/>
    </row>
    <row r="8" spans="1:9" s="12" customFormat="1">
      <c r="C8" s="14" t="s">
        <v>995</v>
      </c>
      <c r="D8" s="14" t="s">
        <v>996</v>
      </c>
      <c r="F8" s="21"/>
      <c r="G8" s="21"/>
      <c r="H8" s="21"/>
    </row>
    <row r="11" spans="1:9">
      <c r="B11" s="1" t="s">
        <v>338</v>
      </c>
    </row>
    <row r="13" spans="1:9">
      <c r="B13" s="6" t="s">
        <v>339</v>
      </c>
      <c r="C13" s="7" t="s">
        <v>340</v>
      </c>
      <c r="D13" s="6" t="s">
        <v>375</v>
      </c>
      <c r="E13" s="6" t="s">
        <v>342</v>
      </c>
      <c r="F13" s="8" t="s">
        <v>343</v>
      </c>
      <c r="G13" s="8" t="s">
        <v>344</v>
      </c>
      <c r="H13" s="8" t="s">
        <v>345</v>
      </c>
      <c r="I13" s="2" t="s">
        <v>376</v>
      </c>
    </row>
    <row r="14" spans="1:9">
      <c r="B14" s="2" t="s">
        <v>377</v>
      </c>
      <c r="C14" s="17"/>
    </row>
    <row r="15" spans="1:9">
      <c r="B15" s="2" t="s">
        <v>347</v>
      </c>
      <c r="C15" s="17"/>
    </row>
    <row r="16" spans="1:9">
      <c r="B16" s="1" t="s">
        <v>1111</v>
      </c>
      <c r="C16" s="17" t="s">
        <v>378</v>
      </c>
      <c r="D16" s="1" t="s">
        <v>379</v>
      </c>
      <c r="E16" s="1" t="s">
        <v>380</v>
      </c>
      <c r="F16" s="4">
        <v>2383000</v>
      </c>
      <c r="G16" s="4">
        <v>18797.099999999999</v>
      </c>
      <c r="H16" s="4">
        <v>8.77</v>
      </c>
    </row>
    <row r="17" spans="2:8">
      <c r="B17" s="1" t="s">
        <v>1089</v>
      </c>
      <c r="C17" s="17" t="s">
        <v>378</v>
      </c>
      <c r="D17" s="1" t="s">
        <v>381</v>
      </c>
      <c r="E17" s="1" t="s">
        <v>382</v>
      </c>
      <c r="F17" s="4">
        <v>500000</v>
      </c>
      <c r="G17" s="4">
        <v>11933</v>
      </c>
      <c r="H17" s="4">
        <v>5.57</v>
      </c>
    </row>
    <row r="18" spans="2:8">
      <c r="B18" s="1" t="s">
        <v>1093</v>
      </c>
      <c r="C18" s="17" t="s">
        <v>378</v>
      </c>
      <c r="D18" s="1" t="s">
        <v>383</v>
      </c>
      <c r="E18" s="1" t="s">
        <v>386</v>
      </c>
      <c r="F18" s="4">
        <v>278500</v>
      </c>
      <c r="G18" s="4">
        <v>10405.459999999999</v>
      </c>
      <c r="H18" s="4">
        <v>4.8499999999999996</v>
      </c>
    </row>
    <row r="19" spans="2:8">
      <c r="B19" s="1" t="s">
        <v>1365</v>
      </c>
      <c r="C19" s="17" t="s">
        <v>378</v>
      </c>
      <c r="D19" s="1" t="s">
        <v>383</v>
      </c>
      <c r="E19" s="1" t="s">
        <v>384</v>
      </c>
      <c r="F19" s="4">
        <v>550000</v>
      </c>
      <c r="G19" s="4">
        <v>9549.1</v>
      </c>
      <c r="H19" s="4">
        <v>4.45</v>
      </c>
    </row>
    <row r="20" spans="2:8">
      <c r="B20" s="1" t="s">
        <v>1100</v>
      </c>
      <c r="C20" s="17" t="s">
        <v>378</v>
      </c>
      <c r="D20" s="1" t="s">
        <v>379</v>
      </c>
      <c r="E20" s="1" t="s">
        <v>385</v>
      </c>
      <c r="F20" s="4">
        <v>591000</v>
      </c>
      <c r="G20" s="4">
        <v>8780.49</v>
      </c>
      <c r="H20" s="4">
        <v>4.0999999999999996</v>
      </c>
    </row>
    <row r="21" spans="2:8">
      <c r="B21" s="1" t="s">
        <v>1090</v>
      </c>
      <c r="C21" s="17" t="s">
        <v>378</v>
      </c>
      <c r="D21" s="1" t="s">
        <v>396</v>
      </c>
      <c r="E21" s="1" t="s">
        <v>397</v>
      </c>
      <c r="F21" s="4">
        <v>3210000</v>
      </c>
      <c r="G21" s="4">
        <v>7068.42</v>
      </c>
      <c r="H21" s="4">
        <v>3.3</v>
      </c>
    </row>
    <row r="22" spans="2:8">
      <c r="B22" s="1" t="s">
        <v>1123</v>
      </c>
      <c r="C22" s="17" t="s">
        <v>378</v>
      </c>
      <c r="D22" s="1" t="s">
        <v>419</v>
      </c>
      <c r="E22" s="1" t="s">
        <v>521</v>
      </c>
      <c r="F22" s="4">
        <v>1900000</v>
      </c>
      <c r="G22" s="4">
        <v>6937.85</v>
      </c>
      <c r="H22" s="4">
        <v>3.24</v>
      </c>
    </row>
    <row r="23" spans="2:8">
      <c r="B23" s="1" t="s">
        <v>1092</v>
      </c>
      <c r="C23" s="17" t="s">
        <v>378</v>
      </c>
      <c r="D23" s="1" t="s">
        <v>379</v>
      </c>
      <c r="E23" s="1" t="s">
        <v>394</v>
      </c>
      <c r="F23" s="4">
        <v>761500</v>
      </c>
      <c r="G23" s="4">
        <v>5886.78</v>
      </c>
      <c r="H23" s="4">
        <v>2.75</v>
      </c>
    </row>
    <row r="24" spans="2:8">
      <c r="B24" s="1" t="s">
        <v>1088</v>
      </c>
      <c r="C24" s="17" t="s">
        <v>378</v>
      </c>
      <c r="D24" s="1" t="s">
        <v>383</v>
      </c>
      <c r="E24" s="1" t="s">
        <v>516</v>
      </c>
      <c r="F24" s="4">
        <v>525000</v>
      </c>
      <c r="G24" s="4">
        <v>5771.85</v>
      </c>
      <c r="H24" s="4">
        <v>2.69</v>
      </c>
    </row>
    <row r="25" spans="2:8">
      <c r="B25" s="1" t="s">
        <v>1099</v>
      </c>
      <c r="C25" s="17" t="s">
        <v>378</v>
      </c>
      <c r="D25" s="1" t="s">
        <v>388</v>
      </c>
      <c r="E25" s="1" t="s">
        <v>389</v>
      </c>
      <c r="F25" s="4">
        <v>220500</v>
      </c>
      <c r="G25" s="4">
        <v>5204.46</v>
      </c>
      <c r="H25" s="4">
        <v>2.4300000000000002</v>
      </c>
    </row>
    <row r="26" spans="2:8">
      <c r="B26" s="1" t="s">
        <v>1183</v>
      </c>
      <c r="C26" s="17" t="s">
        <v>378</v>
      </c>
      <c r="D26" s="1" t="s">
        <v>390</v>
      </c>
      <c r="E26" s="1" t="s">
        <v>518</v>
      </c>
      <c r="F26" s="4">
        <v>577500</v>
      </c>
      <c r="G26" s="4">
        <v>5079.1099999999997</v>
      </c>
      <c r="H26" s="4">
        <v>2.37</v>
      </c>
    </row>
    <row r="27" spans="2:8">
      <c r="B27" s="1" t="s">
        <v>1219</v>
      </c>
      <c r="C27" s="17" t="s">
        <v>378</v>
      </c>
      <c r="D27" s="1" t="s">
        <v>398</v>
      </c>
      <c r="E27" s="1" t="s">
        <v>517</v>
      </c>
      <c r="F27" s="4">
        <v>200000</v>
      </c>
      <c r="G27" s="4">
        <v>5047.8</v>
      </c>
      <c r="H27" s="4">
        <v>2.35</v>
      </c>
    </row>
    <row r="28" spans="2:8">
      <c r="B28" s="1" t="s">
        <v>1519</v>
      </c>
      <c r="C28" s="17" t="s">
        <v>378</v>
      </c>
      <c r="D28" s="1" t="s">
        <v>388</v>
      </c>
      <c r="E28" s="1" t="s">
        <v>825</v>
      </c>
      <c r="F28" s="4">
        <v>965000</v>
      </c>
      <c r="G28" s="4">
        <v>5030.55</v>
      </c>
      <c r="H28" s="4">
        <v>2.35</v>
      </c>
    </row>
    <row r="29" spans="2:8">
      <c r="B29" s="1" t="s">
        <v>1164</v>
      </c>
      <c r="C29" s="17" t="s">
        <v>378</v>
      </c>
      <c r="D29" s="1" t="s">
        <v>503</v>
      </c>
      <c r="E29" s="1" t="s">
        <v>515</v>
      </c>
      <c r="F29" s="4">
        <v>2106666</v>
      </c>
      <c r="G29" s="4">
        <v>4537.76</v>
      </c>
      <c r="H29" s="4">
        <v>2.12</v>
      </c>
    </row>
    <row r="30" spans="2:8">
      <c r="B30" s="1" t="s">
        <v>1424</v>
      </c>
      <c r="C30" s="17" t="s">
        <v>378</v>
      </c>
      <c r="D30" s="1" t="s">
        <v>396</v>
      </c>
      <c r="E30" s="1" t="s">
        <v>441</v>
      </c>
      <c r="F30" s="4">
        <v>17340</v>
      </c>
      <c r="G30" s="4">
        <v>4333.25</v>
      </c>
      <c r="H30" s="4">
        <v>2.02</v>
      </c>
    </row>
    <row r="31" spans="2:8">
      <c r="B31" s="1" t="s">
        <v>1136</v>
      </c>
      <c r="C31" s="17" t="s">
        <v>378</v>
      </c>
      <c r="D31" s="1" t="s">
        <v>477</v>
      </c>
      <c r="E31" s="1" t="s">
        <v>519</v>
      </c>
      <c r="F31" s="4">
        <v>120500</v>
      </c>
      <c r="G31" s="4">
        <v>4078.02</v>
      </c>
      <c r="H31" s="4">
        <v>1.9</v>
      </c>
    </row>
    <row r="32" spans="2:8">
      <c r="B32" s="1" t="s">
        <v>1523</v>
      </c>
      <c r="C32" s="17" t="s">
        <v>378</v>
      </c>
      <c r="D32" s="1" t="s">
        <v>398</v>
      </c>
      <c r="E32" s="1" t="s">
        <v>399</v>
      </c>
      <c r="F32" s="4">
        <v>191000</v>
      </c>
      <c r="G32" s="4">
        <v>3607.32</v>
      </c>
      <c r="H32" s="4">
        <v>1.68</v>
      </c>
    </row>
    <row r="33" spans="2:8">
      <c r="B33" s="1" t="s">
        <v>1184</v>
      </c>
      <c r="C33" s="17" t="s">
        <v>378</v>
      </c>
      <c r="D33" s="1" t="s">
        <v>388</v>
      </c>
      <c r="E33" s="1" t="s">
        <v>520</v>
      </c>
      <c r="F33" s="4">
        <v>81400</v>
      </c>
      <c r="G33" s="4">
        <v>3587.5</v>
      </c>
      <c r="H33" s="4">
        <v>1.67</v>
      </c>
    </row>
    <row r="34" spans="2:8">
      <c r="B34" s="1" t="s">
        <v>1104</v>
      </c>
      <c r="C34" s="17" t="s">
        <v>378</v>
      </c>
      <c r="D34" s="1" t="s">
        <v>396</v>
      </c>
      <c r="E34" s="1" t="s">
        <v>432</v>
      </c>
      <c r="F34" s="4">
        <v>480000</v>
      </c>
      <c r="G34" s="4">
        <v>3491.04</v>
      </c>
      <c r="H34" s="4">
        <v>1.63</v>
      </c>
    </row>
    <row r="35" spans="2:8">
      <c r="B35" s="1" t="s">
        <v>1412</v>
      </c>
      <c r="C35" s="17" t="s">
        <v>378</v>
      </c>
      <c r="D35" s="1" t="s">
        <v>388</v>
      </c>
      <c r="E35" s="1" t="s">
        <v>524</v>
      </c>
      <c r="F35" s="4">
        <v>290000</v>
      </c>
      <c r="G35" s="4">
        <v>3431.57</v>
      </c>
      <c r="H35" s="4">
        <v>1.6</v>
      </c>
    </row>
    <row r="36" spans="2:8">
      <c r="B36" s="1" t="s">
        <v>1185</v>
      </c>
      <c r="C36" s="17" t="s">
        <v>378</v>
      </c>
      <c r="D36" s="1" t="s">
        <v>400</v>
      </c>
      <c r="E36" s="1" t="s">
        <v>401</v>
      </c>
      <c r="F36" s="4">
        <v>4750</v>
      </c>
      <c r="G36" s="4">
        <v>3427.03</v>
      </c>
      <c r="H36" s="4">
        <v>1.6</v>
      </c>
    </row>
    <row r="37" spans="2:8">
      <c r="B37" s="1" t="s">
        <v>1110</v>
      </c>
      <c r="C37" s="17" t="s">
        <v>378</v>
      </c>
      <c r="D37" s="1" t="s">
        <v>425</v>
      </c>
      <c r="E37" s="1" t="s">
        <v>523</v>
      </c>
      <c r="F37" s="4">
        <v>68470</v>
      </c>
      <c r="G37" s="4">
        <v>3355.58</v>
      </c>
      <c r="H37" s="4">
        <v>1.57</v>
      </c>
    </row>
    <row r="38" spans="2:8">
      <c r="B38" s="1" t="s">
        <v>1087</v>
      </c>
      <c r="C38" s="17" t="s">
        <v>378</v>
      </c>
      <c r="D38" s="1" t="s">
        <v>390</v>
      </c>
      <c r="E38" s="1" t="s">
        <v>391</v>
      </c>
      <c r="F38" s="4">
        <v>120220</v>
      </c>
      <c r="G38" s="4">
        <v>3030.75</v>
      </c>
      <c r="H38" s="4">
        <v>1.41</v>
      </c>
    </row>
    <row r="39" spans="2:8">
      <c r="B39" s="1" t="s">
        <v>1194</v>
      </c>
      <c r="C39" s="17" t="s">
        <v>378</v>
      </c>
      <c r="D39" s="1" t="s">
        <v>383</v>
      </c>
      <c r="E39" s="1" t="s">
        <v>414</v>
      </c>
      <c r="F39" s="4">
        <v>611000</v>
      </c>
      <c r="G39" s="4">
        <v>2905.92</v>
      </c>
      <c r="H39" s="4">
        <v>1.36</v>
      </c>
    </row>
    <row r="40" spans="2:8">
      <c r="B40" s="1" t="s">
        <v>1186</v>
      </c>
      <c r="C40" s="17" t="s">
        <v>378</v>
      </c>
      <c r="D40" s="1" t="s">
        <v>535</v>
      </c>
      <c r="E40" s="1" t="s">
        <v>540</v>
      </c>
      <c r="F40" s="4">
        <v>100000</v>
      </c>
      <c r="G40" s="4">
        <v>2724.3</v>
      </c>
      <c r="H40" s="4">
        <v>1.27</v>
      </c>
    </row>
    <row r="41" spans="2:8">
      <c r="B41" s="1" t="s">
        <v>1524</v>
      </c>
      <c r="C41" s="17" t="s">
        <v>378</v>
      </c>
      <c r="D41" s="1" t="s">
        <v>388</v>
      </c>
      <c r="E41" s="1" t="s">
        <v>548</v>
      </c>
      <c r="F41" s="4">
        <v>451600</v>
      </c>
      <c r="G41" s="4">
        <v>2661.73</v>
      </c>
      <c r="H41" s="4">
        <v>1.24</v>
      </c>
    </row>
    <row r="42" spans="2:8">
      <c r="B42" s="1" t="s">
        <v>1525</v>
      </c>
      <c r="C42" s="17" t="s">
        <v>378</v>
      </c>
      <c r="D42" s="1" t="s">
        <v>438</v>
      </c>
      <c r="E42" s="1" t="s">
        <v>528</v>
      </c>
      <c r="F42" s="4">
        <v>160350</v>
      </c>
      <c r="G42" s="4">
        <v>2654.43</v>
      </c>
      <c r="H42" s="4">
        <v>1.24</v>
      </c>
    </row>
    <row r="43" spans="2:8">
      <c r="B43" s="1" t="s">
        <v>1108</v>
      </c>
      <c r="C43" s="17" t="s">
        <v>378</v>
      </c>
      <c r="D43" s="1" t="s">
        <v>396</v>
      </c>
      <c r="E43" s="1" t="s">
        <v>526</v>
      </c>
      <c r="F43" s="4">
        <v>84000</v>
      </c>
      <c r="G43" s="4">
        <v>2647.89</v>
      </c>
      <c r="H43" s="4">
        <v>1.24</v>
      </c>
    </row>
    <row r="44" spans="2:8">
      <c r="B44" s="1" t="s">
        <v>1526</v>
      </c>
      <c r="C44" s="17" t="s">
        <v>378</v>
      </c>
      <c r="D44" s="1" t="s">
        <v>425</v>
      </c>
      <c r="E44" s="1" t="s">
        <v>527</v>
      </c>
      <c r="F44" s="4">
        <v>316000</v>
      </c>
      <c r="G44" s="4">
        <v>2618.2199999999998</v>
      </c>
      <c r="H44" s="4">
        <v>1.22</v>
      </c>
    </row>
    <row r="45" spans="2:8">
      <c r="B45" s="1" t="s">
        <v>1215</v>
      </c>
      <c r="C45" s="17" t="s">
        <v>378</v>
      </c>
      <c r="D45" s="1" t="s">
        <v>383</v>
      </c>
      <c r="E45" s="1" t="s">
        <v>525</v>
      </c>
      <c r="F45" s="4">
        <v>73200</v>
      </c>
      <c r="G45" s="4">
        <v>2573.16</v>
      </c>
      <c r="H45" s="4">
        <v>1.2</v>
      </c>
    </row>
    <row r="46" spans="2:8">
      <c r="B46" s="1" t="s">
        <v>1527</v>
      </c>
      <c r="C46" s="17" t="s">
        <v>378</v>
      </c>
      <c r="D46" s="1" t="s">
        <v>425</v>
      </c>
      <c r="E46" s="1" t="s">
        <v>529</v>
      </c>
      <c r="F46" s="4">
        <v>2822297</v>
      </c>
      <c r="G46" s="4">
        <v>2551.36</v>
      </c>
      <c r="H46" s="4">
        <v>1.19</v>
      </c>
    </row>
    <row r="47" spans="2:8">
      <c r="B47" s="1" t="s">
        <v>1528</v>
      </c>
      <c r="C47" s="17" t="s">
        <v>378</v>
      </c>
      <c r="D47" s="1" t="s">
        <v>417</v>
      </c>
      <c r="E47" s="1" t="s">
        <v>541</v>
      </c>
      <c r="F47" s="4">
        <v>49400</v>
      </c>
      <c r="G47" s="4">
        <v>2499.02</v>
      </c>
      <c r="H47" s="4">
        <v>1.17</v>
      </c>
    </row>
    <row r="48" spans="2:8">
      <c r="B48" s="1" t="s">
        <v>1200</v>
      </c>
      <c r="C48" s="17" t="s">
        <v>378</v>
      </c>
      <c r="D48" s="1" t="s">
        <v>429</v>
      </c>
      <c r="E48" s="1" t="s">
        <v>532</v>
      </c>
      <c r="F48" s="4">
        <v>445000</v>
      </c>
      <c r="G48" s="4">
        <v>2494</v>
      </c>
      <c r="H48" s="4">
        <v>1.1599999999999999</v>
      </c>
    </row>
    <row r="49" spans="2:8">
      <c r="B49" s="1" t="s">
        <v>1474</v>
      </c>
      <c r="C49" s="17" t="s">
        <v>378</v>
      </c>
      <c r="D49" s="1" t="s">
        <v>425</v>
      </c>
      <c r="E49" s="1" t="s">
        <v>426</v>
      </c>
      <c r="F49" s="4">
        <v>59000</v>
      </c>
      <c r="G49" s="4">
        <v>2427.4699999999998</v>
      </c>
      <c r="H49" s="4">
        <v>1.1299999999999999</v>
      </c>
    </row>
    <row r="50" spans="2:8">
      <c r="B50" s="1" t="s">
        <v>1147</v>
      </c>
      <c r="C50" s="17" t="s">
        <v>378</v>
      </c>
      <c r="D50" s="1" t="s">
        <v>388</v>
      </c>
      <c r="E50" s="1" t="s">
        <v>534</v>
      </c>
      <c r="F50" s="4">
        <v>200000</v>
      </c>
      <c r="G50" s="4">
        <v>2368.8000000000002</v>
      </c>
      <c r="H50" s="4">
        <v>1.1000000000000001</v>
      </c>
    </row>
    <row r="51" spans="2:8">
      <c r="B51" s="1" t="s">
        <v>1096</v>
      </c>
      <c r="C51" s="17" t="s">
        <v>378</v>
      </c>
      <c r="D51" s="1" t="s">
        <v>473</v>
      </c>
      <c r="E51" s="1" t="s">
        <v>533</v>
      </c>
      <c r="F51" s="4">
        <v>53000</v>
      </c>
      <c r="G51" s="4">
        <v>2362.4</v>
      </c>
      <c r="H51" s="4">
        <v>1.1000000000000001</v>
      </c>
    </row>
    <row r="52" spans="2:8">
      <c r="B52" s="1" t="s">
        <v>1103</v>
      </c>
      <c r="C52" s="17" t="s">
        <v>378</v>
      </c>
      <c r="D52" s="1" t="s">
        <v>535</v>
      </c>
      <c r="E52" s="1" t="s">
        <v>536</v>
      </c>
      <c r="F52" s="4">
        <v>65000</v>
      </c>
      <c r="G52" s="4">
        <v>2317.02</v>
      </c>
      <c r="H52" s="4">
        <v>1.08</v>
      </c>
    </row>
    <row r="53" spans="2:8">
      <c r="B53" s="1" t="s">
        <v>1216</v>
      </c>
      <c r="C53" s="17" t="s">
        <v>378</v>
      </c>
      <c r="D53" s="1" t="s">
        <v>429</v>
      </c>
      <c r="E53" s="1" t="s">
        <v>537</v>
      </c>
      <c r="F53" s="4">
        <v>187000</v>
      </c>
      <c r="G53" s="4">
        <v>2306.1799999999998</v>
      </c>
      <c r="H53" s="4">
        <v>1.08</v>
      </c>
    </row>
    <row r="54" spans="2:8">
      <c r="B54" s="1" t="s">
        <v>1529</v>
      </c>
      <c r="C54" s="17" t="s">
        <v>378</v>
      </c>
      <c r="D54" s="1" t="s">
        <v>530</v>
      </c>
      <c r="E54" s="1" t="s">
        <v>531</v>
      </c>
      <c r="F54" s="4">
        <v>449000</v>
      </c>
      <c r="G54" s="4">
        <v>2291.4699999999998</v>
      </c>
      <c r="H54" s="4">
        <v>1.07</v>
      </c>
    </row>
    <row r="55" spans="2:8">
      <c r="B55" s="1" t="s">
        <v>542</v>
      </c>
      <c r="C55" s="17" t="s">
        <v>378</v>
      </c>
      <c r="D55" s="1" t="s">
        <v>396</v>
      </c>
      <c r="E55" s="1" t="s">
        <v>543</v>
      </c>
      <c r="F55" s="4">
        <v>370000</v>
      </c>
      <c r="G55" s="4">
        <v>2266.0700000000002</v>
      </c>
      <c r="H55" s="4">
        <v>1.06</v>
      </c>
    </row>
    <row r="56" spans="2:8">
      <c r="B56" s="1" t="s">
        <v>1379</v>
      </c>
      <c r="C56" s="17" t="s">
        <v>378</v>
      </c>
      <c r="D56" s="1" t="s">
        <v>398</v>
      </c>
      <c r="E56" s="1" t="s">
        <v>538</v>
      </c>
      <c r="F56" s="4">
        <v>107000</v>
      </c>
      <c r="G56" s="4">
        <v>2246.63</v>
      </c>
      <c r="H56" s="4">
        <v>1.05</v>
      </c>
    </row>
    <row r="57" spans="2:8">
      <c r="B57" s="1" t="s">
        <v>1530</v>
      </c>
      <c r="C57" s="17" t="s">
        <v>378</v>
      </c>
      <c r="D57" s="1" t="s">
        <v>388</v>
      </c>
      <c r="E57" s="1" t="s">
        <v>831</v>
      </c>
      <c r="F57" s="4">
        <v>246283</v>
      </c>
      <c r="G57" s="4">
        <v>2176.5300000000002</v>
      </c>
      <c r="H57" s="4">
        <v>1.02</v>
      </c>
    </row>
    <row r="58" spans="2:8">
      <c r="B58" s="1" t="s">
        <v>1115</v>
      </c>
      <c r="C58" s="17" t="s">
        <v>378</v>
      </c>
      <c r="D58" s="1" t="s">
        <v>429</v>
      </c>
      <c r="E58" s="1" t="s">
        <v>443</v>
      </c>
      <c r="F58" s="4">
        <v>340000</v>
      </c>
      <c r="G58" s="4">
        <v>2116.33</v>
      </c>
      <c r="H58" s="4">
        <v>0.99</v>
      </c>
    </row>
    <row r="59" spans="2:8">
      <c r="B59" s="1" t="s">
        <v>1150</v>
      </c>
      <c r="C59" s="17" t="s">
        <v>378</v>
      </c>
      <c r="D59" s="1" t="s">
        <v>429</v>
      </c>
      <c r="E59" s="1" t="s">
        <v>430</v>
      </c>
      <c r="F59" s="4">
        <v>149000</v>
      </c>
      <c r="G59" s="4">
        <v>2039.96</v>
      </c>
      <c r="H59" s="4">
        <v>0.95</v>
      </c>
    </row>
    <row r="60" spans="2:8">
      <c r="B60" s="1" t="s">
        <v>1152</v>
      </c>
      <c r="C60" s="17" t="s">
        <v>378</v>
      </c>
      <c r="D60" s="1" t="s">
        <v>383</v>
      </c>
      <c r="E60" s="1" t="s">
        <v>422</v>
      </c>
      <c r="F60" s="4">
        <v>48000</v>
      </c>
      <c r="G60" s="4">
        <v>1923.02</v>
      </c>
      <c r="H60" s="4">
        <v>0.9</v>
      </c>
    </row>
    <row r="61" spans="2:8">
      <c r="B61" s="1" t="s">
        <v>1487</v>
      </c>
      <c r="C61" s="17" t="s">
        <v>378</v>
      </c>
      <c r="D61" s="1" t="s">
        <v>411</v>
      </c>
      <c r="E61" s="1" t="s">
        <v>412</v>
      </c>
      <c r="F61" s="4">
        <v>204000</v>
      </c>
      <c r="G61" s="4">
        <v>1831.31</v>
      </c>
      <c r="H61" s="4">
        <v>0.85</v>
      </c>
    </row>
    <row r="62" spans="2:8">
      <c r="B62" s="1" t="s">
        <v>1531</v>
      </c>
      <c r="C62" s="17" t="s">
        <v>378</v>
      </c>
      <c r="D62" s="1" t="s">
        <v>396</v>
      </c>
      <c r="E62" s="1" t="s">
        <v>539</v>
      </c>
      <c r="F62" s="4">
        <v>319000</v>
      </c>
      <c r="G62" s="4">
        <v>1808.73</v>
      </c>
      <c r="H62" s="4">
        <v>0.84</v>
      </c>
    </row>
    <row r="63" spans="2:8">
      <c r="B63" s="1" t="s">
        <v>1475</v>
      </c>
      <c r="C63" s="17" t="s">
        <v>378</v>
      </c>
      <c r="D63" s="1" t="s">
        <v>379</v>
      </c>
      <c r="E63" s="1" t="s">
        <v>547</v>
      </c>
      <c r="F63" s="4">
        <v>335617</v>
      </c>
      <c r="G63" s="4">
        <v>1310.08</v>
      </c>
      <c r="H63" s="4">
        <v>0.61</v>
      </c>
    </row>
    <row r="64" spans="2:8">
      <c r="B64" s="1" t="s">
        <v>1532</v>
      </c>
      <c r="C64" s="17" t="s">
        <v>378</v>
      </c>
      <c r="D64" s="1" t="s">
        <v>477</v>
      </c>
      <c r="E64" s="1" t="s">
        <v>911</v>
      </c>
      <c r="F64" s="4">
        <v>209000</v>
      </c>
      <c r="G64" s="4">
        <v>1162.77</v>
      </c>
      <c r="H64" s="4">
        <v>0.54</v>
      </c>
    </row>
    <row r="65" spans="2:8">
      <c r="B65" s="1" t="s">
        <v>1533</v>
      </c>
      <c r="C65" s="17" t="s">
        <v>378</v>
      </c>
      <c r="D65" s="1" t="s">
        <v>388</v>
      </c>
      <c r="E65" s="1" t="s">
        <v>912</v>
      </c>
      <c r="F65" s="4">
        <v>10800</v>
      </c>
      <c r="G65" s="4">
        <v>527</v>
      </c>
      <c r="H65" s="4">
        <v>0.25</v>
      </c>
    </row>
    <row r="66" spans="2:8">
      <c r="B66" s="2" t="s">
        <v>452</v>
      </c>
      <c r="C66" s="9"/>
      <c r="D66" s="2"/>
      <c r="E66" s="2"/>
      <c r="F66" s="10"/>
      <c r="G66" s="10">
        <f>SUM(G13:G65)</f>
        <v>202183.58999999994</v>
      </c>
      <c r="H66" s="10">
        <f>SUM(H13:H65)</f>
        <v>94.329999999999941</v>
      </c>
    </row>
    <row r="67" spans="2:8">
      <c r="B67" s="2" t="s">
        <v>453</v>
      </c>
      <c r="C67" s="9"/>
      <c r="D67" s="2"/>
      <c r="E67" s="2"/>
      <c r="F67" s="10"/>
      <c r="G67" s="10">
        <v>11104.51</v>
      </c>
      <c r="H67" s="10">
        <v>5.18</v>
      </c>
    </row>
    <row r="68" spans="2:8">
      <c r="B68" s="2" t="s">
        <v>363</v>
      </c>
      <c r="C68" s="9"/>
      <c r="D68" s="2"/>
      <c r="E68" s="2"/>
      <c r="F68" s="10"/>
      <c r="G68" s="10">
        <v>213288.1</v>
      </c>
      <c r="H68" s="10">
        <v>99.48</v>
      </c>
    </row>
    <row r="69" spans="2:8">
      <c r="B69" s="2" t="s">
        <v>549</v>
      </c>
      <c r="C69" s="9"/>
      <c r="D69" s="2"/>
      <c r="E69" s="2"/>
      <c r="F69" s="10"/>
      <c r="G69" s="10">
        <v>1110.3819207100114</v>
      </c>
      <c r="H69" s="10">
        <v>0.51999999999999602</v>
      </c>
    </row>
    <row r="70" spans="2:8">
      <c r="B70" s="2" t="s">
        <v>365</v>
      </c>
      <c r="C70" s="9"/>
      <c r="D70" s="2"/>
      <c r="E70" s="2"/>
      <c r="F70" s="10"/>
      <c r="G70" s="10">
        <v>214398.48192071001</v>
      </c>
      <c r="H70" s="10">
        <v>100</v>
      </c>
    </row>
    <row r="71" spans="2:8">
      <c r="B71" s="1" t="s">
        <v>366</v>
      </c>
    </row>
    <row r="72" spans="2:8">
      <c r="B72" s="1" t="s">
        <v>367</v>
      </c>
    </row>
    <row r="73" spans="2:8">
      <c r="B73" s="1" t="s">
        <v>368</v>
      </c>
      <c r="C73" s="227">
        <v>44592</v>
      </c>
    </row>
    <row r="74" spans="2:8" ht="25.5">
      <c r="B74" s="11" t="s">
        <v>369</v>
      </c>
      <c r="C74" s="5" t="s">
        <v>370</v>
      </c>
    </row>
    <row r="75" spans="2:8">
      <c r="B75" s="2"/>
    </row>
    <row r="76" spans="2:8">
      <c r="B76" s="2" t="s">
        <v>371</v>
      </c>
    </row>
    <row r="77" spans="2:8">
      <c r="B77" s="2" t="s">
        <v>454</v>
      </c>
    </row>
    <row r="78" spans="2:8">
      <c r="B78" s="2" t="s">
        <v>372</v>
      </c>
    </row>
    <row r="79" spans="2:8">
      <c r="B79" s="2" t="s">
        <v>913</v>
      </c>
      <c r="C79" s="9"/>
    </row>
    <row r="80" spans="2:8">
      <c r="B80" s="2" t="s">
        <v>914</v>
      </c>
      <c r="C80" s="9"/>
    </row>
    <row r="81" spans="2:3">
      <c r="B81" s="2" t="s">
        <v>915</v>
      </c>
      <c r="C81" s="9"/>
    </row>
    <row r="82" spans="2:3">
      <c r="B82" s="2" t="s">
        <v>916</v>
      </c>
      <c r="C82" s="9"/>
    </row>
    <row r="83" spans="2:3">
      <c r="B83" s="2" t="s">
        <v>917</v>
      </c>
      <c r="C83" s="9"/>
    </row>
    <row r="84" spans="2:3">
      <c r="B84" s="2" t="s">
        <v>918</v>
      </c>
      <c r="C84" s="9"/>
    </row>
    <row r="85" spans="2:3">
      <c r="B85" s="2" t="s">
        <v>919</v>
      </c>
      <c r="C85" s="9"/>
    </row>
    <row r="86" spans="2:3">
      <c r="B86" s="2" t="s">
        <v>920</v>
      </c>
      <c r="C86" s="9"/>
    </row>
    <row r="87" spans="2:3">
      <c r="B87" s="92" t="s">
        <v>1659</v>
      </c>
      <c r="C87" s="28"/>
    </row>
    <row r="88" spans="2:3">
      <c r="B88" s="92" t="s">
        <v>373</v>
      </c>
      <c r="C88" s="17"/>
    </row>
    <row r="89" spans="2:3">
      <c r="B89" s="92" t="s">
        <v>374</v>
      </c>
      <c r="C89" s="17"/>
    </row>
  </sheetData>
  <mergeCells count="3">
    <mergeCell ref="B1:E1"/>
    <mergeCell ref="C3:C7"/>
    <mergeCell ref="D3:D7"/>
  </mergeCells>
  <phoneticPr fontId="0" type="noConversion"/>
  <hyperlinks>
    <hyperlink ref="A1" location="Index!A1" display="Index" xr:uid="{00000000-0004-0000-1900-000000000000}"/>
  </hyperlinks>
  <pageMargins left="0.75" right="0.75" top="1" bottom="1" header="0.5" footer="0.5"/>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66"/>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30.28515625" style="1" bestFit="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374" t="s">
        <v>296</v>
      </c>
      <c r="C1" s="374"/>
      <c r="D1" s="374"/>
      <c r="E1" s="374"/>
    </row>
    <row r="2" spans="1:9" ht="13.5" thickBot="1"/>
    <row r="3" spans="1:9" s="12" customFormat="1" ht="15">
      <c r="B3" s="75" t="s">
        <v>1031</v>
      </c>
      <c r="C3" s="375"/>
      <c r="D3" s="378"/>
      <c r="F3" s="21"/>
      <c r="G3" s="21"/>
      <c r="H3" s="21"/>
    </row>
    <row r="4" spans="1:9" s="12" customFormat="1" ht="30">
      <c r="B4" s="77" t="s">
        <v>1032</v>
      </c>
      <c r="C4" s="376"/>
      <c r="D4" s="379"/>
      <c r="F4" s="21"/>
      <c r="G4" s="21"/>
      <c r="H4" s="21"/>
    </row>
    <row r="5" spans="1:9" s="12" customFormat="1" ht="15">
      <c r="B5" s="76" t="s">
        <v>992</v>
      </c>
      <c r="C5" s="376"/>
      <c r="D5" s="379"/>
      <c r="F5" s="21"/>
      <c r="G5" s="21"/>
      <c r="H5" s="21"/>
    </row>
    <row r="6" spans="1:9" s="12" customFormat="1" ht="15">
      <c r="B6" s="77" t="s">
        <v>1003</v>
      </c>
      <c r="C6" s="376"/>
      <c r="D6" s="379"/>
      <c r="F6" s="21"/>
      <c r="G6" s="21"/>
      <c r="H6" s="21"/>
    </row>
    <row r="7" spans="1:9" s="12" customFormat="1" ht="30.75" thickBot="1">
      <c r="B7" s="78" t="s">
        <v>1033</v>
      </c>
      <c r="C7" s="377"/>
      <c r="D7" s="380"/>
      <c r="F7" s="21"/>
      <c r="G7" s="21"/>
      <c r="H7" s="21"/>
    </row>
    <row r="8" spans="1:9" s="12" customFormat="1">
      <c r="C8" s="14" t="s">
        <v>995</v>
      </c>
      <c r="D8" s="14" t="s">
        <v>996</v>
      </c>
      <c r="F8" s="21"/>
      <c r="G8" s="21"/>
      <c r="H8" s="21"/>
    </row>
    <row r="11" spans="1:9">
      <c r="B11" s="1" t="s">
        <v>338</v>
      </c>
    </row>
    <row r="13" spans="1:9">
      <c r="B13" s="6" t="s">
        <v>339</v>
      </c>
      <c r="C13" s="7" t="s">
        <v>340</v>
      </c>
      <c r="D13" s="6" t="s">
        <v>375</v>
      </c>
      <c r="E13" s="6" t="s">
        <v>342</v>
      </c>
      <c r="F13" s="8" t="s">
        <v>343</v>
      </c>
      <c r="G13" s="8" t="s">
        <v>344</v>
      </c>
      <c r="H13" s="8" t="s">
        <v>345</v>
      </c>
      <c r="I13" s="2" t="s">
        <v>376</v>
      </c>
    </row>
    <row r="14" spans="1:9">
      <c r="B14" s="2" t="s">
        <v>377</v>
      </c>
      <c r="C14" s="17"/>
    </row>
    <row r="15" spans="1:9">
      <c r="B15" s="2" t="s">
        <v>347</v>
      </c>
      <c r="C15" s="17"/>
    </row>
    <row r="16" spans="1:9">
      <c r="B16" s="1" t="s">
        <v>1111</v>
      </c>
      <c r="C16" s="17" t="s">
        <v>378</v>
      </c>
      <c r="D16" s="1" t="s">
        <v>379</v>
      </c>
      <c r="E16" s="1" t="s">
        <v>380</v>
      </c>
      <c r="F16" s="4">
        <v>1552680</v>
      </c>
      <c r="G16" s="4">
        <v>12247.54</v>
      </c>
      <c r="H16" s="4">
        <v>10.15</v>
      </c>
    </row>
    <row r="17" spans="2:8">
      <c r="B17" s="1" t="s">
        <v>628</v>
      </c>
      <c r="C17" s="17" t="s">
        <v>378</v>
      </c>
      <c r="D17" s="1" t="s">
        <v>379</v>
      </c>
      <c r="E17" s="1" t="s">
        <v>629</v>
      </c>
      <c r="F17" s="4">
        <v>2259000</v>
      </c>
      <c r="G17" s="4">
        <v>12160.2</v>
      </c>
      <c r="H17" s="4">
        <v>10.08</v>
      </c>
    </row>
    <row r="18" spans="2:8">
      <c r="B18" s="1" t="s">
        <v>1365</v>
      </c>
      <c r="C18" s="17" t="s">
        <v>378</v>
      </c>
      <c r="D18" s="1" t="s">
        <v>383</v>
      </c>
      <c r="E18" s="1" t="s">
        <v>384</v>
      </c>
      <c r="F18" s="4">
        <v>585863</v>
      </c>
      <c r="G18" s="4">
        <v>10171.75</v>
      </c>
      <c r="H18" s="4">
        <v>8.43</v>
      </c>
    </row>
    <row r="19" spans="2:8">
      <c r="B19" s="1" t="s">
        <v>1089</v>
      </c>
      <c r="C19" s="17" t="s">
        <v>378</v>
      </c>
      <c r="D19" s="1" t="s">
        <v>381</v>
      </c>
      <c r="E19" s="1" t="s">
        <v>382</v>
      </c>
      <c r="F19" s="4">
        <v>352974</v>
      </c>
      <c r="G19" s="4">
        <v>8424.08</v>
      </c>
      <c r="H19" s="4">
        <v>6.98</v>
      </c>
    </row>
    <row r="20" spans="2:8">
      <c r="B20" s="1" t="s">
        <v>1100</v>
      </c>
      <c r="C20" s="17" t="s">
        <v>378</v>
      </c>
      <c r="D20" s="1" t="s">
        <v>379</v>
      </c>
      <c r="E20" s="1" t="s">
        <v>385</v>
      </c>
      <c r="F20" s="4">
        <v>457000</v>
      </c>
      <c r="G20" s="4">
        <v>6789.65</v>
      </c>
      <c r="H20" s="4">
        <v>5.63</v>
      </c>
    </row>
    <row r="21" spans="2:8">
      <c r="B21" s="1" t="s">
        <v>1113</v>
      </c>
      <c r="C21" s="17" t="s">
        <v>378</v>
      </c>
      <c r="D21" s="1" t="s">
        <v>405</v>
      </c>
      <c r="E21" s="1" t="s">
        <v>406</v>
      </c>
      <c r="F21" s="4">
        <v>320000</v>
      </c>
      <c r="G21" s="4">
        <v>6109.44</v>
      </c>
      <c r="H21" s="4">
        <v>5.0599999999999996</v>
      </c>
    </row>
    <row r="22" spans="2:8">
      <c r="B22" s="1" t="s">
        <v>1366</v>
      </c>
      <c r="C22" s="17" t="s">
        <v>378</v>
      </c>
      <c r="D22" s="1" t="s">
        <v>392</v>
      </c>
      <c r="E22" s="1" t="s">
        <v>393</v>
      </c>
      <c r="F22" s="4">
        <v>792245</v>
      </c>
      <c r="G22" s="4">
        <v>5777.84</v>
      </c>
      <c r="H22" s="4">
        <v>4.79</v>
      </c>
    </row>
    <row r="23" spans="2:8">
      <c r="B23" s="1" t="s">
        <v>1087</v>
      </c>
      <c r="C23" s="17" t="s">
        <v>378</v>
      </c>
      <c r="D23" s="1" t="s">
        <v>390</v>
      </c>
      <c r="E23" s="1" t="s">
        <v>391</v>
      </c>
      <c r="F23" s="4">
        <v>195000</v>
      </c>
      <c r="G23" s="4">
        <v>4915.95</v>
      </c>
      <c r="H23" s="4">
        <v>4.07</v>
      </c>
    </row>
    <row r="24" spans="2:8">
      <c r="B24" s="1" t="s">
        <v>1421</v>
      </c>
      <c r="C24" s="17" t="s">
        <v>378</v>
      </c>
      <c r="D24" s="1" t="s">
        <v>398</v>
      </c>
      <c r="E24" s="1" t="s">
        <v>682</v>
      </c>
      <c r="F24" s="4">
        <v>514666</v>
      </c>
      <c r="G24" s="4">
        <v>3782.8</v>
      </c>
      <c r="H24" s="4">
        <v>3.14</v>
      </c>
    </row>
    <row r="25" spans="2:8">
      <c r="B25" s="1" t="s">
        <v>1193</v>
      </c>
      <c r="C25" s="17" t="s">
        <v>378</v>
      </c>
      <c r="D25" s="1" t="s">
        <v>381</v>
      </c>
      <c r="E25" s="1" t="s">
        <v>611</v>
      </c>
      <c r="F25" s="4">
        <v>900000</v>
      </c>
      <c r="G25" s="4">
        <v>3573.45</v>
      </c>
      <c r="H25" s="4">
        <v>2.96</v>
      </c>
    </row>
    <row r="26" spans="2:8">
      <c r="B26" s="1" t="s">
        <v>1088</v>
      </c>
      <c r="C26" s="17" t="s">
        <v>378</v>
      </c>
      <c r="D26" s="1" t="s">
        <v>383</v>
      </c>
      <c r="E26" s="1" t="s">
        <v>516</v>
      </c>
      <c r="F26" s="4">
        <v>318000</v>
      </c>
      <c r="G26" s="4">
        <v>3496.09</v>
      </c>
      <c r="H26" s="4">
        <v>2.9</v>
      </c>
    </row>
    <row r="27" spans="2:8">
      <c r="B27" s="1" t="s">
        <v>1367</v>
      </c>
      <c r="C27" s="17" t="s">
        <v>378</v>
      </c>
      <c r="D27" s="1" t="s">
        <v>417</v>
      </c>
      <c r="E27" s="1" t="s">
        <v>663</v>
      </c>
      <c r="F27" s="4">
        <v>369369</v>
      </c>
      <c r="G27" s="4">
        <v>3490.54</v>
      </c>
      <c r="H27" s="4">
        <v>2.89</v>
      </c>
    </row>
    <row r="28" spans="2:8">
      <c r="B28" s="1" t="s">
        <v>1531</v>
      </c>
      <c r="C28" s="17" t="s">
        <v>378</v>
      </c>
      <c r="D28" s="1" t="s">
        <v>396</v>
      </c>
      <c r="E28" s="1" t="s">
        <v>539</v>
      </c>
      <c r="F28" s="4">
        <v>513000</v>
      </c>
      <c r="G28" s="4">
        <v>2908.71</v>
      </c>
      <c r="H28" s="4">
        <v>2.41</v>
      </c>
    </row>
    <row r="29" spans="2:8">
      <c r="B29" s="1" t="s">
        <v>1216</v>
      </c>
      <c r="C29" s="17" t="s">
        <v>378</v>
      </c>
      <c r="D29" s="1" t="s">
        <v>429</v>
      </c>
      <c r="E29" s="1" t="s">
        <v>537</v>
      </c>
      <c r="F29" s="4">
        <v>235000</v>
      </c>
      <c r="G29" s="4">
        <v>2898.14</v>
      </c>
      <c r="H29" s="4">
        <v>2.4</v>
      </c>
    </row>
    <row r="30" spans="2:8">
      <c r="B30" s="1" t="s">
        <v>1096</v>
      </c>
      <c r="C30" s="17" t="s">
        <v>378</v>
      </c>
      <c r="D30" s="1" t="s">
        <v>473</v>
      </c>
      <c r="E30" s="1" t="s">
        <v>533</v>
      </c>
      <c r="F30" s="4">
        <v>63647</v>
      </c>
      <c r="G30" s="4">
        <v>2836.97</v>
      </c>
      <c r="H30" s="4">
        <v>2.35</v>
      </c>
    </row>
    <row r="31" spans="2:8">
      <c r="B31" s="1" t="s">
        <v>1419</v>
      </c>
      <c r="C31" s="17" t="s">
        <v>378</v>
      </c>
      <c r="D31" s="1" t="s">
        <v>403</v>
      </c>
      <c r="E31" s="1" t="s">
        <v>404</v>
      </c>
      <c r="F31" s="4">
        <v>134000</v>
      </c>
      <c r="G31" s="4">
        <v>2789.21</v>
      </c>
      <c r="H31" s="4">
        <v>2.31</v>
      </c>
    </row>
    <row r="32" spans="2:8">
      <c r="B32" s="1" t="s">
        <v>1091</v>
      </c>
      <c r="C32" s="17" t="s">
        <v>378</v>
      </c>
      <c r="D32" s="1" t="s">
        <v>589</v>
      </c>
      <c r="E32" s="1" t="s">
        <v>590</v>
      </c>
      <c r="F32" s="4">
        <v>253062</v>
      </c>
      <c r="G32" s="4">
        <v>2747.11</v>
      </c>
      <c r="H32" s="4">
        <v>2.2799999999999998</v>
      </c>
    </row>
    <row r="33" spans="2:8">
      <c r="B33" s="1" t="s">
        <v>1142</v>
      </c>
      <c r="C33" s="17" t="s">
        <v>378</v>
      </c>
      <c r="D33" s="1" t="s">
        <v>419</v>
      </c>
      <c r="E33" s="1" t="s">
        <v>427</v>
      </c>
      <c r="F33" s="4">
        <v>119746</v>
      </c>
      <c r="G33" s="4">
        <v>2737.09</v>
      </c>
      <c r="H33" s="4">
        <v>2.27</v>
      </c>
    </row>
    <row r="34" spans="2:8">
      <c r="B34" s="1" t="s">
        <v>1368</v>
      </c>
      <c r="C34" s="17" t="s">
        <v>378</v>
      </c>
      <c r="D34" s="1" t="s">
        <v>591</v>
      </c>
      <c r="E34" s="1" t="s">
        <v>592</v>
      </c>
      <c r="F34" s="4">
        <v>533573</v>
      </c>
      <c r="G34" s="4">
        <v>2609.44</v>
      </c>
      <c r="H34" s="4">
        <v>2.16</v>
      </c>
    </row>
    <row r="35" spans="2:8">
      <c r="B35" s="1" t="s">
        <v>1114</v>
      </c>
      <c r="C35" s="17" t="s">
        <v>378</v>
      </c>
      <c r="D35" s="1" t="s">
        <v>419</v>
      </c>
      <c r="E35" s="1" t="s">
        <v>420</v>
      </c>
      <c r="F35" s="4">
        <v>35168</v>
      </c>
      <c r="G35" s="4">
        <v>2537.86</v>
      </c>
      <c r="H35" s="4">
        <v>2.1</v>
      </c>
    </row>
    <row r="36" spans="2:8">
      <c r="B36" s="1" t="s">
        <v>1112</v>
      </c>
      <c r="C36" s="17" t="s">
        <v>378</v>
      </c>
      <c r="D36" s="1" t="s">
        <v>417</v>
      </c>
      <c r="E36" s="1" t="s">
        <v>418</v>
      </c>
      <c r="F36" s="4">
        <v>300000</v>
      </c>
      <c r="G36" s="4">
        <v>2503.5</v>
      </c>
      <c r="H36" s="4">
        <v>2.08</v>
      </c>
    </row>
    <row r="37" spans="2:8">
      <c r="B37" s="1" t="s">
        <v>1129</v>
      </c>
      <c r="C37" s="17" t="s">
        <v>378</v>
      </c>
      <c r="D37" s="1" t="s">
        <v>438</v>
      </c>
      <c r="E37" s="1" t="s">
        <v>607</v>
      </c>
      <c r="F37" s="4">
        <v>93394</v>
      </c>
      <c r="G37" s="4">
        <v>2272.7399999999998</v>
      </c>
      <c r="H37" s="4">
        <v>1.88</v>
      </c>
    </row>
    <row r="38" spans="2:8">
      <c r="B38" s="1" t="s">
        <v>1219</v>
      </c>
      <c r="C38" s="17" t="s">
        <v>378</v>
      </c>
      <c r="D38" s="1" t="s">
        <v>398</v>
      </c>
      <c r="E38" s="1" t="s">
        <v>517</v>
      </c>
      <c r="F38" s="4">
        <v>88000</v>
      </c>
      <c r="G38" s="4">
        <v>2221.0300000000002</v>
      </c>
      <c r="H38" s="4">
        <v>1.84</v>
      </c>
    </row>
    <row r="39" spans="2:8">
      <c r="B39" s="1" t="s">
        <v>1412</v>
      </c>
      <c r="C39" s="17" t="s">
        <v>378</v>
      </c>
      <c r="D39" s="1" t="s">
        <v>388</v>
      </c>
      <c r="E39" s="1" t="s">
        <v>524</v>
      </c>
      <c r="F39" s="4">
        <v>170883</v>
      </c>
      <c r="G39" s="4">
        <v>2022.06</v>
      </c>
      <c r="H39" s="4">
        <v>1.68</v>
      </c>
    </row>
    <row r="40" spans="2:8">
      <c r="B40" s="1" t="s">
        <v>1162</v>
      </c>
      <c r="C40" s="17" t="s">
        <v>378</v>
      </c>
      <c r="D40" s="1" t="s">
        <v>530</v>
      </c>
      <c r="E40" s="1" t="s">
        <v>677</v>
      </c>
      <c r="F40" s="4">
        <v>503730</v>
      </c>
      <c r="G40" s="4">
        <v>1969.08</v>
      </c>
      <c r="H40" s="4">
        <v>1.63</v>
      </c>
    </row>
    <row r="41" spans="2:8">
      <c r="B41" s="1" t="s">
        <v>1136</v>
      </c>
      <c r="C41" s="17" t="s">
        <v>378</v>
      </c>
      <c r="D41" s="1" t="s">
        <v>477</v>
      </c>
      <c r="E41" s="1" t="s">
        <v>519</v>
      </c>
      <c r="F41" s="4">
        <v>52705</v>
      </c>
      <c r="G41" s="4">
        <v>1783.67</v>
      </c>
      <c r="H41" s="4">
        <v>1.48</v>
      </c>
    </row>
    <row r="42" spans="2:8">
      <c r="B42" s="1" t="s">
        <v>1383</v>
      </c>
      <c r="C42" s="17" t="s">
        <v>378</v>
      </c>
      <c r="D42" s="1" t="s">
        <v>392</v>
      </c>
      <c r="E42" s="1" t="s">
        <v>688</v>
      </c>
      <c r="F42" s="4">
        <v>56588</v>
      </c>
      <c r="G42" s="4">
        <v>216.02</v>
      </c>
      <c r="H42" s="4">
        <v>0.18</v>
      </c>
    </row>
    <row r="43" spans="2:8">
      <c r="B43" s="2" t="s">
        <v>452</v>
      </c>
      <c r="C43" s="9"/>
      <c r="D43" s="2"/>
      <c r="E43" s="2"/>
      <c r="F43" s="10"/>
      <c r="G43" s="10">
        <f>SUM(G13:G42)</f>
        <v>115991.96000000002</v>
      </c>
      <c r="H43" s="10">
        <f>SUM(H13:H42)</f>
        <v>96.13000000000001</v>
      </c>
    </row>
    <row r="44" spans="2:8">
      <c r="B44" s="2" t="s">
        <v>453</v>
      </c>
      <c r="C44" s="9"/>
      <c r="D44" s="2"/>
      <c r="E44" s="2"/>
      <c r="F44" s="10"/>
      <c r="G44" s="10">
        <v>4540.46</v>
      </c>
      <c r="H44" s="10">
        <v>3.76</v>
      </c>
    </row>
    <row r="45" spans="2:8">
      <c r="B45" s="2" t="s">
        <v>363</v>
      </c>
      <c r="C45" s="9"/>
      <c r="D45" s="2"/>
      <c r="E45" s="2"/>
      <c r="F45" s="10"/>
      <c r="G45" s="10">
        <v>120532.42</v>
      </c>
      <c r="H45" s="10">
        <v>99.91</v>
      </c>
    </row>
    <row r="46" spans="2:8">
      <c r="B46" s="2" t="s">
        <v>549</v>
      </c>
      <c r="C46" s="9"/>
      <c r="D46" s="2"/>
      <c r="E46" s="2"/>
      <c r="F46" s="10"/>
      <c r="G46" s="10">
        <v>105.62030372999197</v>
      </c>
      <c r="H46" s="10">
        <v>9.0000000000003411E-2</v>
      </c>
    </row>
    <row r="47" spans="2:8">
      <c r="B47" s="2" t="s">
        <v>365</v>
      </c>
      <c r="C47" s="9"/>
      <c r="D47" s="2"/>
      <c r="E47" s="2"/>
      <c r="F47" s="10"/>
      <c r="G47" s="10">
        <v>120638.04030373</v>
      </c>
      <c r="H47" s="10">
        <v>100</v>
      </c>
    </row>
    <row r="48" spans="2:8">
      <c r="B48" s="1" t="s">
        <v>366</v>
      </c>
    </row>
    <row r="49" spans="2:3">
      <c r="B49" s="1" t="s">
        <v>367</v>
      </c>
    </row>
    <row r="50" spans="2:3">
      <c r="B50" s="1" t="s">
        <v>368</v>
      </c>
      <c r="C50" s="227">
        <v>44592</v>
      </c>
    </row>
    <row r="51" spans="2:3" ht="25.5">
      <c r="B51" s="11" t="s">
        <v>369</v>
      </c>
      <c r="C51" s="5" t="s">
        <v>370</v>
      </c>
    </row>
    <row r="52" spans="2:3">
      <c r="B52" s="2"/>
    </row>
    <row r="53" spans="2:3">
      <c r="B53" s="2" t="s">
        <v>371</v>
      </c>
    </row>
    <row r="54" spans="2:3">
      <c r="B54" s="2" t="s">
        <v>454</v>
      </c>
    </row>
    <row r="55" spans="2:3">
      <c r="B55" s="2" t="s">
        <v>372</v>
      </c>
    </row>
    <row r="56" spans="2:3">
      <c r="B56" s="2" t="s">
        <v>903</v>
      </c>
      <c r="C56" s="9"/>
    </row>
    <row r="57" spans="2:3">
      <c r="B57" s="2" t="s">
        <v>904</v>
      </c>
      <c r="C57" s="9"/>
    </row>
    <row r="58" spans="2:3">
      <c r="B58" s="2" t="s">
        <v>905</v>
      </c>
      <c r="C58" s="9"/>
    </row>
    <row r="59" spans="2:3">
      <c r="B59" s="2" t="s">
        <v>906</v>
      </c>
      <c r="C59" s="9"/>
    </row>
    <row r="60" spans="2:3">
      <c r="B60" s="2" t="s">
        <v>907</v>
      </c>
      <c r="C60" s="9"/>
    </row>
    <row r="61" spans="2:3">
      <c r="B61" s="2" t="s">
        <v>908</v>
      </c>
      <c r="C61" s="9"/>
    </row>
    <row r="62" spans="2:3">
      <c r="B62" s="2" t="s">
        <v>909</v>
      </c>
      <c r="C62" s="9"/>
    </row>
    <row r="63" spans="2:3">
      <c r="B63" s="2" t="s">
        <v>910</v>
      </c>
      <c r="C63" s="9"/>
    </row>
    <row r="64" spans="2:3">
      <c r="B64" s="92" t="s">
        <v>1638</v>
      </c>
      <c r="C64" s="28"/>
    </row>
    <row r="65" spans="2:3">
      <c r="B65" s="92" t="s">
        <v>373</v>
      </c>
      <c r="C65" s="17"/>
    </row>
    <row r="66" spans="2:3">
      <c r="B66" s="92" t="s">
        <v>374</v>
      </c>
      <c r="C66" s="17"/>
    </row>
  </sheetData>
  <mergeCells count="3">
    <mergeCell ref="B1:E1"/>
    <mergeCell ref="C3:C7"/>
    <mergeCell ref="D3:D7"/>
  </mergeCells>
  <phoneticPr fontId="0" type="noConversion"/>
  <hyperlinks>
    <hyperlink ref="A1" location="Index!A1" display="Index" xr:uid="{00000000-0004-0000-1800-000000000000}"/>
  </hyperlinks>
  <pageMargins left="0.75" right="0.75" top="1" bottom="1" header="0.5" footer="0.5"/>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91"/>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374" t="s">
        <v>308</v>
      </c>
      <c r="C1" s="374"/>
      <c r="D1" s="374"/>
      <c r="E1" s="374"/>
    </row>
    <row r="2" spans="1:9" ht="13.5" thickBot="1"/>
    <row r="3" spans="1:9" s="12" customFormat="1" ht="15">
      <c r="B3" s="75" t="s">
        <v>1034</v>
      </c>
      <c r="C3" s="375"/>
      <c r="D3" s="378"/>
      <c r="F3" s="21"/>
      <c r="G3" s="21"/>
      <c r="H3" s="21"/>
    </row>
    <row r="4" spans="1:9" s="12" customFormat="1" ht="30">
      <c r="B4" s="77" t="s">
        <v>1035</v>
      </c>
      <c r="C4" s="376"/>
      <c r="D4" s="379"/>
      <c r="F4" s="21"/>
      <c r="G4" s="21"/>
      <c r="H4" s="21"/>
    </row>
    <row r="5" spans="1:9" s="12" customFormat="1" ht="15">
      <c r="B5" s="77" t="s">
        <v>992</v>
      </c>
      <c r="C5" s="376"/>
      <c r="D5" s="379"/>
      <c r="F5" s="21"/>
      <c r="G5" s="21"/>
      <c r="H5" s="21"/>
    </row>
    <row r="6" spans="1:9" s="12" customFormat="1" ht="15">
      <c r="B6" s="77" t="s">
        <v>1003</v>
      </c>
      <c r="C6" s="376"/>
      <c r="D6" s="379"/>
      <c r="F6" s="21"/>
      <c r="G6" s="21"/>
      <c r="H6" s="21"/>
    </row>
    <row r="7" spans="1:9" s="12" customFormat="1" ht="30.75" thickBot="1">
      <c r="B7" s="78" t="s">
        <v>1036</v>
      </c>
      <c r="C7" s="377"/>
      <c r="D7" s="380"/>
      <c r="F7" s="21"/>
      <c r="G7" s="21"/>
      <c r="H7" s="21"/>
    </row>
    <row r="8" spans="1:9" s="12" customFormat="1">
      <c r="C8" s="14" t="s">
        <v>995</v>
      </c>
      <c r="D8" s="14" t="s">
        <v>996</v>
      </c>
      <c r="F8" s="21"/>
      <c r="G8" s="21"/>
      <c r="H8" s="21"/>
    </row>
    <row r="11" spans="1:9">
      <c r="B11" s="1" t="s">
        <v>338</v>
      </c>
    </row>
    <row r="13" spans="1:9">
      <c r="B13" s="6" t="s">
        <v>339</v>
      </c>
      <c r="C13" s="7" t="s">
        <v>340</v>
      </c>
      <c r="D13" s="6" t="s">
        <v>375</v>
      </c>
      <c r="E13" s="6" t="s">
        <v>342</v>
      </c>
      <c r="F13" s="8" t="s">
        <v>343</v>
      </c>
      <c r="G13" s="8" t="s">
        <v>344</v>
      </c>
      <c r="H13" s="8" t="s">
        <v>345</v>
      </c>
      <c r="I13" s="2" t="s">
        <v>376</v>
      </c>
    </row>
    <row r="14" spans="1:9">
      <c r="B14" s="2" t="s">
        <v>377</v>
      </c>
      <c r="C14" s="17"/>
    </row>
    <row r="15" spans="1:9">
      <c r="B15" s="2" t="s">
        <v>347</v>
      </c>
      <c r="C15" s="17"/>
    </row>
    <row r="16" spans="1:9">
      <c r="B16" s="1" t="s">
        <v>1111</v>
      </c>
      <c r="C16" s="17" t="s">
        <v>378</v>
      </c>
      <c r="D16" s="1" t="s">
        <v>379</v>
      </c>
      <c r="E16" s="1" t="s">
        <v>380</v>
      </c>
      <c r="F16" s="4">
        <v>3320000</v>
      </c>
      <c r="G16" s="4">
        <v>26188.16</v>
      </c>
      <c r="H16" s="4">
        <v>8.67</v>
      </c>
    </row>
    <row r="17" spans="2:8">
      <c r="B17" s="1" t="s">
        <v>1365</v>
      </c>
      <c r="C17" s="17" t="s">
        <v>378</v>
      </c>
      <c r="D17" s="1" t="s">
        <v>383</v>
      </c>
      <c r="E17" s="1" t="s">
        <v>384</v>
      </c>
      <c r="F17" s="4">
        <v>1350000</v>
      </c>
      <c r="G17" s="4">
        <v>23438.7</v>
      </c>
      <c r="H17" s="4">
        <v>7.76</v>
      </c>
    </row>
    <row r="18" spans="2:8">
      <c r="B18" s="1" t="s">
        <v>628</v>
      </c>
      <c r="C18" s="17" t="s">
        <v>378</v>
      </c>
      <c r="D18" s="1" t="s">
        <v>379</v>
      </c>
      <c r="E18" s="1" t="s">
        <v>629</v>
      </c>
      <c r="F18" s="4">
        <v>3700000</v>
      </c>
      <c r="G18" s="4">
        <v>19917.099999999999</v>
      </c>
      <c r="H18" s="4">
        <v>6.6</v>
      </c>
    </row>
    <row r="19" spans="2:8">
      <c r="B19" s="1" t="s">
        <v>1100</v>
      </c>
      <c r="C19" s="17" t="s">
        <v>378</v>
      </c>
      <c r="D19" s="1" t="s">
        <v>379</v>
      </c>
      <c r="E19" s="1" t="s">
        <v>385</v>
      </c>
      <c r="F19" s="4">
        <v>1135000</v>
      </c>
      <c r="G19" s="4">
        <v>16862.7</v>
      </c>
      <c r="H19" s="4">
        <v>5.59</v>
      </c>
    </row>
    <row r="20" spans="2:8">
      <c r="B20" s="1" t="s">
        <v>1089</v>
      </c>
      <c r="C20" s="17" t="s">
        <v>378</v>
      </c>
      <c r="D20" s="1" t="s">
        <v>381</v>
      </c>
      <c r="E20" s="1" t="s">
        <v>382</v>
      </c>
      <c r="F20" s="4">
        <v>675000</v>
      </c>
      <c r="G20" s="4">
        <v>16109.55</v>
      </c>
      <c r="H20" s="4">
        <v>5.34</v>
      </c>
    </row>
    <row r="21" spans="2:8">
      <c r="B21" s="1" t="s">
        <v>1087</v>
      </c>
      <c r="C21" s="17" t="s">
        <v>378</v>
      </c>
      <c r="D21" s="1" t="s">
        <v>390</v>
      </c>
      <c r="E21" s="1" t="s">
        <v>391</v>
      </c>
      <c r="F21" s="4">
        <v>470000</v>
      </c>
      <c r="G21" s="4">
        <v>11848.7</v>
      </c>
      <c r="H21" s="4">
        <v>3.92</v>
      </c>
    </row>
    <row r="22" spans="2:8">
      <c r="B22" s="1" t="s">
        <v>1092</v>
      </c>
      <c r="C22" s="17" t="s">
        <v>378</v>
      </c>
      <c r="D22" s="1" t="s">
        <v>379</v>
      </c>
      <c r="E22" s="1" t="s">
        <v>394</v>
      </c>
      <c r="F22" s="4">
        <v>1465000</v>
      </c>
      <c r="G22" s="4">
        <v>11325.18</v>
      </c>
      <c r="H22" s="4">
        <v>3.75</v>
      </c>
    </row>
    <row r="23" spans="2:8">
      <c r="B23" s="1" t="s">
        <v>1366</v>
      </c>
      <c r="C23" s="17" t="s">
        <v>378</v>
      </c>
      <c r="D23" s="1" t="s">
        <v>392</v>
      </c>
      <c r="E23" s="1" t="s">
        <v>393</v>
      </c>
      <c r="F23" s="4">
        <v>1275000</v>
      </c>
      <c r="G23" s="4">
        <v>9298.58</v>
      </c>
      <c r="H23" s="4">
        <v>3.08</v>
      </c>
    </row>
    <row r="24" spans="2:8">
      <c r="B24" s="1" t="s">
        <v>1202</v>
      </c>
      <c r="C24" s="17" t="s">
        <v>378</v>
      </c>
      <c r="D24" s="1" t="s">
        <v>535</v>
      </c>
      <c r="E24" s="1" t="s">
        <v>654</v>
      </c>
      <c r="F24" s="4">
        <v>1500000</v>
      </c>
      <c r="G24" s="4">
        <v>7766.25</v>
      </c>
      <c r="H24" s="4">
        <v>2.57</v>
      </c>
    </row>
    <row r="25" spans="2:8">
      <c r="B25" s="1" t="s">
        <v>1113</v>
      </c>
      <c r="C25" s="17" t="s">
        <v>378</v>
      </c>
      <c r="D25" s="1" t="s">
        <v>405</v>
      </c>
      <c r="E25" s="1" t="s">
        <v>406</v>
      </c>
      <c r="F25" s="4">
        <v>390000</v>
      </c>
      <c r="G25" s="4">
        <v>7445.88</v>
      </c>
      <c r="H25" s="4">
        <v>2.4700000000000002</v>
      </c>
    </row>
    <row r="26" spans="2:8">
      <c r="B26" s="1" t="s">
        <v>1216</v>
      </c>
      <c r="C26" s="17" t="s">
        <v>378</v>
      </c>
      <c r="D26" s="1" t="s">
        <v>429</v>
      </c>
      <c r="E26" s="1" t="s">
        <v>537</v>
      </c>
      <c r="F26" s="4">
        <v>525000</v>
      </c>
      <c r="G26" s="4">
        <v>6474.56</v>
      </c>
      <c r="H26" s="4">
        <v>2.14</v>
      </c>
    </row>
    <row r="27" spans="2:8">
      <c r="B27" s="1" t="s">
        <v>1368</v>
      </c>
      <c r="C27" s="17" t="s">
        <v>378</v>
      </c>
      <c r="D27" s="1" t="s">
        <v>591</v>
      </c>
      <c r="E27" s="1" t="s">
        <v>592</v>
      </c>
      <c r="F27" s="4">
        <v>1250000</v>
      </c>
      <c r="G27" s="4">
        <v>6113.13</v>
      </c>
      <c r="H27" s="4">
        <v>2.02</v>
      </c>
    </row>
    <row r="28" spans="2:8">
      <c r="B28" s="1" t="s">
        <v>1112</v>
      </c>
      <c r="C28" s="17" t="s">
        <v>378</v>
      </c>
      <c r="D28" s="1" t="s">
        <v>417</v>
      </c>
      <c r="E28" s="1" t="s">
        <v>418</v>
      </c>
      <c r="F28" s="4">
        <v>700000</v>
      </c>
      <c r="G28" s="4">
        <v>5841.5</v>
      </c>
      <c r="H28" s="4">
        <v>1.93</v>
      </c>
    </row>
    <row r="29" spans="2:8">
      <c r="B29" s="1" t="s">
        <v>1189</v>
      </c>
      <c r="C29" s="17" t="s">
        <v>378</v>
      </c>
      <c r="D29" s="1" t="s">
        <v>535</v>
      </c>
      <c r="E29" s="1" t="s">
        <v>731</v>
      </c>
      <c r="F29" s="4">
        <v>4400000</v>
      </c>
      <c r="G29" s="4">
        <v>5832.2</v>
      </c>
      <c r="H29" s="4">
        <v>1.93</v>
      </c>
    </row>
    <row r="30" spans="2:8">
      <c r="B30" s="1" t="s">
        <v>1412</v>
      </c>
      <c r="C30" s="17" t="s">
        <v>378</v>
      </c>
      <c r="D30" s="1" t="s">
        <v>388</v>
      </c>
      <c r="E30" s="1" t="s">
        <v>524</v>
      </c>
      <c r="F30" s="4">
        <v>490000</v>
      </c>
      <c r="G30" s="4">
        <v>5798.17</v>
      </c>
      <c r="H30" s="4">
        <v>1.92</v>
      </c>
    </row>
    <row r="31" spans="2:8">
      <c r="B31" s="1" t="s">
        <v>1088</v>
      </c>
      <c r="C31" s="17" t="s">
        <v>378</v>
      </c>
      <c r="D31" s="1" t="s">
        <v>383</v>
      </c>
      <c r="E31" s="1" t="s">
        <v>516</v>
      </c>
      <c r="F31" s="4">
        <v>510000</v>
      </c>
      <c r="G31" s="4">
        <v>5606.94</v>
      </c>
      <c r="H31" s="4">
        <v>1.86</v>
      </c>
    </row>
    <row r="32" spans="2:8">
      <c r="B32" s="1" t="s">
        <v>1534</v>
      </c>
      <c r="C32" s="17" t="s">
        <v>378</v>
      </c>
      <c r="D32" s="1" t="s">
        <v>398</v>
      </c>
      <c r="E32" s="1" t="s">
        <v>790</v>
      </c>
      <c r="F32" s="4">
        <v>505000</v>
      </c>
      <c r="G32" s="4">
        <v>5434.81</v>
      </c>
      <c r="H32" s="4">
        <v>1.8</v>
      </c>
    </row>
    <row r="33" spans="2:8">
      <c r="B33" s="1" t="s">
        <v>1114</v>
      </c>
      <c r="C33" s="17" t="s">
        <v>378</v>
      </c>
      <c r="D33" s="1" t="s">
        <v>419</v>
      </c>
      <c r="E33" s="1" t="s">
        <v>420</v>
      </c>
      <c r="F33" s="4">
        <v>75000</v>
      </c>
      <c r="G33" s="4">
        <v>5412.3</v>
      </c>
      <c r="H33" s="4">
        <v>1.79</v>
      </c>
    </row>
    <row r="34" spans="2:8">
      <c r="B34" s="1" t="s">
        <v>1369</v>
      </c>
      <c r="C34" s="17" t="s">
        <v>378</v>
      </c>
      <c r="D34" s="1" t="s">
        <v>503</v>
      </c>
      <c r="E34" s="1" t="s">
        <v>656</v>
      </c>
      <c r="F34" s="4">
        <v>3451000</v>
      </c>
      <c r="G34" s="4">
        <v>4902.1499999999996</v>
      </c>
      <c r="H34" s="4">
        <v>1.62</v>
      </c>
    </row>
    <row r="35" spans="2:8">
      <c r="B35" s="1" t="s">
        <v>1535</v>
      </c>
      <c r="C35" s="17" t="s">
        <v>378</v>
      </c>
      <c r="D35" s="1" t="s">
        <v>398</v>
      </c>
      <c r="E35" s="1" t="s">
        <v>791</v>
      </c>
      <c r="F35" s="4">
        <v>1000000</v>
      </c>
      <c r="G35" s="4">
        <v>4869</v>
      </c>
      <c r="H35" s="4">
        <v>1.61</v>
      </c>
    </row>
    <row r="36" spans="2:8">
      <c r="B36" s="1" t="s">
        <v>1367</v>
      </c>
      <c r="C36" s="17" t="s">
        <v>378</v>
      </c>
      <c r="D36" s="1" t="s">
        <v>417</v>
      </c>
      <c r="E36" s="1" t="s">
        <v>663</v>
      </c>
      <c r="F36" s="4">
        <v>500000</v>
      </c>
      <c r="G36" s="4">
        <v>4725</v>
      </c>
      <c r="H36" s="4">
        <v>1.57</v>
      </c>
    </row>
    <row r="37" spans="2:8">
      <c r="B37" s="1" t="s">
        <v>1417</v>
      </c>
      <c r="C37" s="17" t="s">
        <v>378</v>
      </c>
      <c r="D37" s="1" t="s">
        <v>530</v>
      </c>
      <c r="E37" s="1" t="s">
        <v>676</v>
      </c>
      <c r="F37" s="4">
        <v>940000</v>
      </c>
      <c r="G37" s="4">
        <v>4698.59</v>
      </c>
      <c r="H37" s="4">
        <v>1.56</v>
      </c>
    </row>
    <row r="38" spans="2:8">
      <c r="B38" s="1" t="s">
        <v>1219</v>
      </c>
      <c r="C38" s="17" t="s">
        <v>378</v>
      </c>
      <c r="D38" s="1" t="s">
        <v>398</v>
      </c>
      <c r="E38" s="1" t="s">
        <v>517</v>
      </c>
      <c r="F38" s="4">
        <v>175000</v>
      </c>
      <c r="G38" s="4">
        <v>4416.83</v>
      </c>
      <c r="H38" s="4">
        <v>1.46</v>
      </c>
    </row>
    <row r="39" spans="2:8">
      <c r="B39" s="1" t="s">
        <v>1193</v>
      </c>
      <c r="C39" s="17" t="s">
        <v>378</v>
      </c>
      <c r="D39" s="1" t="s">
        <v>381</v>
      </c>
      <c r="E39" s="1" t="s">
        <v>611</v>
      </c>
      <c r="F39" s="4">
        <v>1000000</v>
      </c>
      <c r="G39" s="4">
        <v>3970.5</v>
      </c>
      <c r="H39" s="4">
        <v>1.32</v>
      </c>
    </row>
    <row r="40" spans="2:8">
      <c r="B40" s="1" t="s">
        <v>1098</v>
      </c>
      <c r="C40" s="17" t="s">
        <v>378</v>
      </c>
      <c r="D40" s="1" t="s">
        <v>383</v>
      </c>
      <c r="E40" s="1" t="s">
        <v>655</v>
      </c>
      <c r="F40" s="4">
        <v>260000</v>
      </c>
      <c r="G40" s="4">
        <v>3845.4</v>
      </c>
      <c r="H40" s="4">
        <v>1.27</v>
      </c>
    </row>
    <row r="41" spans="2:8">
      <c r="B41" s="1" t="s">
        <v>1125</v>
      </c>
      <c r="C41" s="17" t="s">
        <v>378</v>
      </c>
      <c r="D41" s="1" t="s">
        <v>379</v>
      </c>
      <c r="E41" s="1" t="s">
        <v>644</v>
      </c>
      <c r="F41" s="4">
        <v>3750000</v>
      </c>
      <c r="G41" s="4">
        <v>3772.5</v>
      </c>
      <c r="H41" s="4">
        <v>1.25</v>
      </c>
    </row>
    <row r="42" spans="2:8">
      <c r="B42" s="1" t="s">
        <v>1176</v>
      </c>
      <c r="C42" s="17" t="s">
        <v>378</v>
      </c>
      <c r="D42" s="1" t="s">
        <v>379</v>
      </c>
      <c r="E42" s="1" t="s">
        <v>646</v>
      </c>
      <c r="F42" s="4">
        <v>2500000</v>
      </c>
      <c r="G42" s="4">
        <v>3593.75</v>
      </c>
      <c r="H42" s="4">
        <v>1.19</v>
      </c>
    </row>
    <row r="43" spans="2:8">
      <c r="B43" s="1" t="s">
        <v>1536</v>
      </c>
      <c r="C43" s="17" t="s">
        <v>378</v>
      </c>
      <c r="D43" s="1" t="s">
        <v>417</v>
      </c>
      <c r="E43" s="1" t="s">
        <v>792</v>
      </c>
      <c r="F43" s="4">
        <v>512000</v>
      </c>
      <c r="G43" s="4">
        <v>3576.32</v>
      </c>
      <c r="H43" s="4">
        <v>1.18</v>
      </c>
    </row>
    <row r="44" spans="2:8">
      <c r="B44" s="1" t="s">
        <v>1485</v>
      </c>
      <c r="C44" s="17" t="s">
        <v>378</v>
      </c>
      <c r="D44" s="1" t="s">
        <v>425</v>
      </c>
      <c r="E44" s="1" t="s">
        <v>722</v>
      </c>
      <c r="F44" s="4">
        <v>89757</v>
      </c>
      <c r="G44" s="4">
        <v>3377.2</v>
      </c>
      <c r="H44" s="4">
        <v>1.1200000000000001</v>
      </c>
    </row>
    <row r="45" spans="2:8">
      <c r="B45" s="1" t="s">
        <v>1483</v>
      </c>
      <c r="C45" s="17" t="s">
        <v>378</v>
      </c>
      <c r="D45" s="1" t="s">
        <v>400</v>
      </c>
      <c r="E45" s="1" t="s">
        <v>719</v>
      </c>
      <c r="F45" s="4">
        <v>300000</v>
      </c>
      <c r="G45" s="4">
        <v>3309.45</v>
      </c>
      <c r="H45" s="4">
        <v>1.1000000000000001</v>
      </c>
    </row>
    <row r="46" spans="2:8">
      <c r="B46" s="1" t="s">
        <v>1381</v>
      </c>
      <c r="C46" s="17" t="s">
        <v>378</v>
      </c>
      <c r="D46" s="1" t="s">
        <v>530</v>
      </c>
      <c r="E46" s="1" t="s">
        <v>721</v>
      </c>
      <c r="F46" s="4">
        <v>1000000</v>
      </c>
      <c r="G46" s="4">
        <v>3153.5</v>
      </c>
      <c r="H46" s="4">
        <v>1.04</v>
      </c>
    </row>
    <row r="47" spans="2:8">
      <c r="B47" s="1" t="s">
        <v>1466</v>
      </c>
      <c r="C47" s="17" t="s">
        <v>378</v>
      </c>
      <c r="D47" s="1" t="s">
        <v>383</v>
      </c>
      <c r="E47" s="1" t="s">
        <v>728</v>
      </c>
      <c r="F47" s="4">
        <v>335000</v>
      </c>
      <c r="G47" s="4">
        <v>3141.8</v>
      </c>
      <c r="H47" s="4">
        <v>1.04</v>
      </c>
    </row>
    <row r="48" spans="2:8">
      <c r="B48" s="1" t="s">
        <v>1377</v>
      </c>
      <c r="C48" s="17" t="s">
        <v>378</v>
      </c>
      <c r="D48" s="1" t="s">
        <v>396</v>
      </c>
      <c r="E48" s="1" t="s">
        <v>484</v>
      </c>
      <c r="F48" s="4">
        <v>160100</v>
      </c>
      <c r="G48" s="4">
        <v>3091.21</v>
      </c>
      <c r="H48" s="4">
        <v>1.02</v>
      </c>
    </row>
    <row r="49" spans="2:8">
      <c r="B49" s="1" t="s">
        <v>1183</v>
      </c>
      <c r="C49" s="17" t="s">
        <v>378</v>
      </c>
      <c r="D49" s="1" t="s">
        <v>390</v>
      </c>
      <c r="E49" s="1" t="s">
        <v>518</v>
      </c>
      <c r="F49" s="4">
        <v>350000</v>
      </c>
      <c r="G49" s="4">
        <v>3078.25</v>
      </c>
      <c r="H49" s="4">
        <v>1.02</v>
      </c>
    </row>
    <row r="50" spans="2:8">
      <c r="B50" s="1" t="s">
        <v>1109</v>
      </c>
      <c r="C50" s="17" t="s">
        <v>378</v>
      </c>
      <c r="D50" s="1" t="s">
        <v>429</v>
      </c>
      <c r="E50" s="1" t="s">
        <v>653</v>
      </c>
      <c r="F50" s="4">
        <v>19000</v>
      </c>
      <c r="G50" s="4">
        <v>2981.01</v>
      </c>
      <c r="H50" s="4">
        <v>0.99</v>
      </c>
    </row>
    <row r="51" spans="2:8">
      <c r="B51" s="1" t="s">
        <v>1486</v>
      </c>
      <c r="C51" s="17" t="s">
        <v>378</v>
      </c>
      <c r="D51" s="1" t="s">
        <v>390</v>
      </c>
      <c r="E51" s="1" t="s">
        <v>723</v>
      </c>
      <c r="F51" s="4">
        <v>465000</v>
      </c>
      <c r="G51" s="4">
        <v>2927.18</v>
      </c>
      <c r="H51" s="4">
        <v>0.97</v>
      </c>
    </row>
    <row r="52" spans="2:8">
      <c r="B52" s="1" t="s">
        <v>1123</v>
      </c>
      <c r="C52" s="17" t="s">
        <v>378</v>
      </c>
      <c r="D52" s="1" t="s">
        <v>419</v>
      </c>
      <c r="E52" s="1" t="s">
        <v>521</v>
      </c>
      <c r="F52" s="4">
        <v>800000</v>
      </c>
      <c r="G52" s="4">
        <v>2921.2</v>
      </c>
      <c r="H52" s="4">
        <v>0.97</v>
      </c>
    </row>
    <row r="53" spans="2:8">
      <c r="B53" s="1" t="s">
        <v>1370</v>
      </c>
      <c r="C53" s="17" t="s">
        <v>378</v>
      </c>
      <c r="D53" s="1" t="s">
        <v>398</v>
      </c>
      <c r="E53" s="1" t="s">
        <v>680</v>
      </c>
      <c r="F53" s="4">
        <v>300000</v>
      </c>
      <c r="G53" s="4">
        <v>2826</v>
      </c>
      <c r="H53" s="4">
        <v>0.94</v>
      </c>
    </row>
    <row r="54" spans="2:8">
      <c r="B54" s="1" t="s">
        <v>1374</v>
      </c>
      <c r="C54" s="17" t="s">
        <v>378</v>
      </c>
      <c r="D54" s="1" t="s">
        <v>388</v>
      </c>
      <c r="E54" s="1" t="s">
        <v>630</v>
      </c>
      <c r="F54" s="4">
        <v>650000</v>
      </c>
      <c r="G54" s="4">
        <v>2758.93</v>
      </c>
      <c r="H54" s="4">
        <v>0.91</v>
      </c>
    </row>
    <row r="55" spans="2:8">
      <c r="B55" s="1" t="s">
        <v>1537</v>
      </c>
      <c r="C55" s="17" t="s">
        <v>378</v>
      </c>
      <c r="D55" s="1" t="s">
        <v>487</v>
      </c>
      <c r="E55" s="1" t="s">
        <v>793</v>
      </c>
      <c r="F55" s="4">
        <v>638500</v>
      </c>
      <c r="G55" s="4">
        <v>2661.59</v>
      </c>
      <c r="H55" s="4">
        <v>0.88</v>
      </c>
    </row>
    <row r="56" spans="2:8">
      <c r="B56" s="1" t="s">
        <v>1438</v>
      </c>
      <c r="C56" s="17" t="s">
        <v>378</v>
      </c>
      <c r="D56" s="1" t="s">
        <v>400</v>
      </c>
      <c r="E56" s="1" t="s">
        <v>465</v>
      </c>
      <c r="F56" s="4">
        <v>149000</v>
      </c>
      <c r="G56" s="4">
        <v>2526.0700000000002</v>
      </c>
      <c r="H56" s="4">
        <v>0.84</v>
      </c>
    </row>
    <row r="57" spans="2:8">
      <c r="B57" s="1" t="s">
        <v>1487</v>
      </c>
      <c r="C57" s="17" t="s">
        <v>378</v>
      </c>
      <c r="D57" s="1" t="s">
        <v>411</v>
      </c>
      <c r="E57" s="1" t="s">
        <v>412</v>
      </c>
      <c r="F57" s="4">
        <v>280000</v>
      </c>
      <c r="G57" s="4">
        <v>2513.56</v>
      </c>
      <c r="H57" s="4">
        <v>0.83</v>
      </c>
    </row>
    <row r="58" spans="2:8">
      <c r="B58" s="1" t="s">
        <v>1129</v>
      </c>
      <c r="C58" s="17" t="s">
        <v>378</v>
      </c>
      <c r="D58" s="1" t="s">
        <v>438</v>
      </c>
      <c r="E58" s="1" t="s">
        <v>607</v>
      </c>
      <c r="F58" s="4">
        <v>100000</v>
      </c>
      <c r="G58" s="4">
        <v>2433.5</v>
      </c>
      <c r="H58" s="4">
        <v>0.81</v>
      </c>
    </row>
    <row r="59" spans="2:8">
      <c r="B59" s="1" t="s">
        <v>1538</v>
      </c>
      <c r="C59" s="17" t="s">
        <v>378</v>
      </c>
      <c r="D59" s="1" t="s">
        <v>471</v>
      </c>
      <c r="E59" s="1" t="s">
        <v>794</v>
      </c>
      <c r="F59" s="4">
        <v>1610000</v>
      </c>
      <c r="G59" s="4">
        <v>2285.4</v>
      </c>
      <c r="H59" s="4">
        <v>0.76</v>
      </c>
    </row>
    <row r="60" spans="2:8">
      <c r="B60" s="1" t="s">
        <v>1178</v>
      </c>
      <c r="C60" s="17" t="s">
        <v>378</v>
      </c>
      <c r="D60" s="1" t="s">
        <v>417</v>
      </c>
      <c r="E60" s="1" t="s">
        <v>632</v>
      </c>
      <c r="F60" s="4">
        <v>216000</v>
      </c>
      <c r="G60" s="4">
        <v>2234.84</v>
      </c>
      <c r="H60" s="4">
        <v>0.74</v>
      </c>
    </row>
    <row r="61" spans="2:8">
      <c r="B61" s="1" t="s">
        <v>1139</v>
      </c>
      <c r="C61" s="17" t="s">
        <v>378</v>
      </c>
      <c r="D61" s="1" t="s">
        <v>445</v>
      </c>
      <c r="E61" s="1" t="s">
        <v>795</v>
      </c>
      <c r="F61" s="4">
        <v>1050000</v>
      </c>
      <c r="G61" s="4">
        <v>2201.85</v>
      </c>
      <c r="H61" s="4">
        <v>0.73</v>
      </c>
    </row>
    <row r="62" spans="2:8">
      <c r="B62" s="1" t="s">
        <v>1515</v>
      </c>
      <c r="C62" s="17" t="s">
        <v>378</v>
      </c>
      <c r="D62" s="1" t="s">
        <v>400</v>
      </c>
      <c r="E62" s="1" t="s">
        <v>498</v>
      </c>
      <c r="F62" s="4">
        <v>107000</v>
      </c>
      <c r="G62" s="4">
        <v>2187.5100000000002</v>
      </c>
      <c r="H62" s="4">
        <v>0.72</v>
      </c>
    </row>
    <row r="63" spans="2:8">
      <c r="B63" s="1" t="s">
        <v>1477</v>
      </c>
      <c r="C63" s="17" t="s">
        <v>378</v>
      </c>
      <c r="D63" s="1" t="s">
        <v>398</v>
      </c>
      <c r="E63" s="1" t="s">
        <v>727</v>
      </c>
      <c r="F63" s="4">
        <v>100000</v>
      </c>
      <c r="G63" s="4">
        <v>1889</v>
      </c>
      <c r="H63" s="4">
        <v>0.63</v>
      </c>
    </row>
    <row r="64" spans="2:8">
      <c r="B64" s="1" t="s">
        <v>1378</v>
      </c>
      <c r="C64" s="17" t="s">
        <v>378</v>
      </c>
      <c r="D64" s="1" t="s">
        <v>447</v>
      </c>
      <c r="E64" s="1" t="s">
        <v>482</v>
      </c>
      <c r="F64" s="4">
        <v>620000</v>
      </c>
      <c r="G64" s="4">
        <v>1865.27</v>
      </c>
      <c r="H64" s="4">
        <v>0.62</v>
      </c>
    </row>
    <row r="65" spans="2:8">
      <c r="B65" s="1" t="s">
        <v>1539</v>
      </c>
      <c r="C65" s="17" t="s">
        <v>378</v>
      </c>
      <c r="D65" s="1" t="s">
        <v>471</v>
      </c>
      <c r="E65" s="1" t="s">
        <v>796</v>
      </c>
      <c r="F65" s="4">
        <v>240000</v>
      </c>
      <c r="G65" s="4">
        <v>1609.8</v>
      </c>
      <c r="H65" s="4">
        <v>0.53</v>
      </c>
    </row>
    <row r="66" spans="2:8">
      <c r="B66" s="1" t="s">
        <v>1520</v>
      </c>
      <c r="C66" s="17" t="s">
        <v>378</v>
      </c>
      <c r="D66" s="1" t="s">
        <v>445</v>
      </c>
      <c r="E66" s="1" t="s">
        <v>797</v>
      </c>
      <c r="F66" s="4">
        <v>55000</v>
      </c>
      <c r="G66" s="4">
        <v>794.04</v>
      </c>
      <c r="H66" s="4">
        <v>0.26</v>
      </c>
    </row>
    <row r="67" spans="2:8">
      <c r="B67" s="1" t="s">
        <v>1383</v>
      </c>
      <c r="C67" s="17" t="s">
        <v>378</v>
      </c>
      <c r="D67" s="1" t="s">
        <v>392</v>
      </c>
      <c r="E67" s="1" t="s">
        <v>688</v>
      </c>
      <c r="F67" s="4">
        <v>96428</v>
      </c>
      <c r="G67" s="4">
        <v>368.11</v>
      </c>
      <c r="H67" s="4">
        <v>0.12</v>
      </c>
    </row>
    <row r="68" spans="2:8">
      <c r="B68" s="2" t="s">
        <v>452</v>
      </c>
      <c r="C68" s="9"/>
      <c r="D68" s="2"/>
      <c r="E68" s="2"/>
      <c r="F68" s="10"/>
      <c r="G68" s="10">
        <f>SUM(G13:G67)</f>
        <v>298220.72000000003</v>
      </c>
      <c r="H68" s="10">
        <f>SUM(H13:H67)</f>
        <v>98.759999999999991</v>
      </c>
    </row>
    <row r="69" spans="2:8">
      <c r="B69" s="2" t="s">
        <v>453</v>
      </c>
      <c r="C69" s="9"/>
      <c r="D69" s="2"/>
      <c r="E69" s="2"/>
      <c r="F69" s="10"/>
      <c r="G69" s="10">
        <v>4570.0600000000004</v>
      </c>
      <c r="H69" s="10">
        <v>1.51</v>
      </c>
    </row>
    <row r="70" spans="2:8">
      <c r="B70" s="2" t="s">
        <v>363</v>
      </c>
      <c r="C70" s="9"/>
      <c r="D70" s="2"/>
      <c r="E70" s="2"/>
      <c r="F70" s="10"/>
      <c r="G70" s="10">
        <v>302790.78000000003</v>
      </c>
      <c r="H70" s="10">
        <v>100.29</v>
      </c>
    </row>
    <row r="71" spans="2:8">
      <c r="B71" s="2" t="s">
        <v>364</v>
      </c>
      <c r="C71" s="9"/>
      <c r="D71" s="2"/>
      <c r="E71" s="2"/>
      <c r="F71" s="10"/>
      <c r="G71" s="10">
        <v>-887.93621329998405</v>
      </c>
      <c r="H71" s="10">
        <v>-0.29000000000000625</v>
      </c>
    </row>
    <row r="72" spans="2:8">
      <c r="B72" s="2" t="s">
        <v>365</v>
      </c>
      <c r="C72" s="9"/>
      <c r="D72" s="2"/>
      <c r="E72" s="2"/>
      <c r="F72" s="10"/>
      <c r="G72" s="10">
        <v>301902.84378669999</v>
      </c>
      <c r="H72" s="10">
        <v>100</v>
      </c>
    </row>
    <row r="73" spans="2:8">
      <c r="B73" s="1" t="s">
        <v>366</v>
      </c>
    </row>
    <row r="74" spans="2:8">
      <c r="B74" s="1" t="s">
        <v>367</v>
      </c>
    </row>
    <row r="75" spans="2:8">
      <c r="B75" s="1" t="s">
        <v>368</v>
      </c>
      <c r="C75" s="227">
        <v>44592</v>
      </c>
    </row>
    <row r="76" spans="2:8" ht="25.5">
      <c r="B76" s="11" t="s">
        <v>369</v>
      </c>
      <c r="C76" s="5" t="s">
        <v>370</v>
      </c>
    </row>
    <row r="77" spans="2:8">
      <c r="B77" s="2"/>
    </row>
    <row r="78" spans="2:8">
      <c r="B78" s="2" t="s">
        <v>371</v>
      </c>
    </row>
    <row r="79" spans="2:8">
      <c r="B79" s="2" t="s">
        <v>454</v>
      </c>
    </row>
    <row r="80" spans="2:8">
      <c r="B80" s="2" t="s">
        <v>372</v>
      </c>
    </row>
    <row r="81" spans="2:3">
      <c r="B81" s="2" t="s">
        <v>798</v>
      </c>
      <c r="C81" s="9"/>
    </row>
    <row r="82" spans="2:3">
      <c r="B82" s="2" t="s">
        <v>799</v>
      </c>
      <c r="C82" s="9"/>
    </row>
    <row r="83" spans="2:3">
      <c r="B83" s="2" t="s">
        <v>800</v>
      </c>
      <c r="C83" s="9"/>
    </row>
    <row r="84" spans="2:3">
      <c r="B84" s="2" t="s">
        <v>801</v>
      </c>
      <c r="C84" s="9"/>
    </row>
    <row r="85" spans="2:3">
      <c r="B85" s="2" t="s">
        <v>802</v>
      </c>
      <c r="C85" s="9"/>
    </row>
    <row r="86" spans="2:3">
      <c r="B86" s="2" t="s">
        <v>803</v>
      </c>
      <c r="C86" s="9"/>
    </row>
    <row r="87" spans="2:3">
      <c r="B87" s="2" t="s">
        <v>804</v>
      </c>
      <c r="C87" s="9"/>
    </row>
    <row r="88" spans="2:3">
      <c r="B88" s="2" t="s">
        <v>805</v>
      </c>
      <c r="C88" s="9"/>
    </row>
    <row r="89" spans="2:3">
      <c r="B89" s="92" t="s">
        <v>1637</v>
      </c>
      <c r="C89" s="28"/>
    </row>
    <row r="90" spans="2:3">
      <c r="B90" s="92" t="s">
        <v>373</v>
      </c>
      <c r="C90" s="17"/>
    </row>
    <row r="91" spans="2:3">
      <c r="B91" s="92" t="s">
        <v>374</v>
      </c>
      <c r="C91" s="17"/>
    </row>
  </sheetData>
  <mergeCells count="3">
    <mergeCell ref="B1:E1"/>
    <mergeCell ref="C3:C7"/>
    <mergeCell ref="D3:D7"/>
  </mergeCells>
  <phoneticPr fontId="0" type="noConversion"/>
  <hyperlinks>
    <hyperlink ref="A1" location="Index!A1" display="Index" xr:uid="{00000000-0004-0000-1200-000000000000}"/>
  </hyperlinks>
  <pageMargins left="0.75" right="0.75" top="1" bottom="1" header="0.5" footer="0.5"/>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64"/>
  <sheetViews>
    <sheetView topLeftCell="A31" workbookViewId="0">
      <selection activeCell="C48" sqref="C48"/>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374" t="s">
        <v>280</v>
      </c>
      <c r="C1" s="374"/>
      <c r="D1" s="374"/>
      <c r="E1" s="374"/>
    </row>
    <row r="2" spans="1:9" ht="13.5" thickBot="1"/>
    <row r="3" spans="1:9" s="12" customFormat="1" ht="15">
      <c r="B3" s="75" t="s">
        <v>1037</v>
      </c>
      <c r="C3" s="375"/>
      <c r="D3" s="378"/>
      <c r="F3" s="21"/>
      <c r="G3" s="21"/>
      <c r="H3" s="21"/>
    </row>
    <row r="4" spans="1:9" s="12" customFormat="1" ht="15">
      <c r="B4" s="77" t="s">
        <v>1038</v>
      </c>
      <c r="C4" s="376"/>
      <c r="D4" s="379"/>
      <c r="F4" s="21"/>
      <c r="G4" s="21"/>
      <c r="H4" s="21"/>
    </row>
    <row r="5" spans="1:9" s="12" customFormat="1" ht="15">
      <c r="B5" s="77" t="s">
        <v>992</v>
      </c>
      <c r="C5" s="376"/>
      <c r="D5" s="379"/>
      <c r="F5" s="21"/>
      <c r="G5" s="21"/>
      <c r="H5" s="21"/>
    </row>
    <row r="6" spans="1:9" s="12" customFormat="1" ht="15">
      <c r="B6" s="77" t="s">
        <v>1007</v>
      </c>
      <c r="C6" s="376"/>
      <c r="D6" s="379"/>
      <c r="F6" s="21"/>
      <c r="G6" s="21"/>
      <c r="H6" s="21"/>
    </row>
    <row r="7" spans="1:9" s="12" customFormat="1" ht="30.75" thickBot="1">
      <c r="B7" s="78" t="s">
        <v>1039</v>
      </c>
      <c r="C7" s="377"/>
      <c r="D7" s="380"/>
      <c r="F7" s="21"/>
      <c r="G7" s="21"/>
      <c r="H7" s="21"/>
    </row>
    <row r="8" spans="1:9" s="12" customFormat="1">
      <c r="C8" s="14" t="s">
        <v>995</v>
      </c>
      <c r="D8" s="14" t="s">
        <v>996</v>
      </c>
      <c r="F8" s="21"/>
      <c r="G8" s="21"/>
      <c r="H8" s="21"/>
    </row>
    <row r="11" spans="1:9">
      <c r="B11" s="1" t="s">
        <v>338</v>
      </c>
    </row>
    <row r="13" spans="1:9">
      <c r="B13" s="6" t="s">
        <v>339</v>
      </c>
      <c r="C13" s="7" t="s">
        <v>340</v>
      </c>
      <c r="D13" s="6" t="s">
        <v>375</v>
      </c>
      <c r="E13" s="6" t="s">
        <v>342</v>
      </c>
      <c r="F13" s="8" t="s">
        <v>343</v>
      </c>
      <c r="G13" s="8" t="s">
        <v>344</v>
      </c>
      <c r="H13" s="8" t="s">
        <v>345</v>
      </c>
      <c r="I13" s="2" t="s">
        <v>376</v>
      </c>
    </row>
    <row r="14" spans="1:9">
      <c r="B14" s="2" t="s">
        <v>377</v>
      </c>
      <c r="C14" s="17"/>
    </row>
    <row r="15" spans="1:9">
      <c r="B15" s="2" t="s">
        <v>347</v>
      </c>
      <c r="C15" s="17"/>
    </row>
    <row r="16" spans="1:9">
      <c r="B16" s="1" t="s">
        <v>1111</v>
      </c>
      <c r="C16" s="17" t="s">
        <v>378</v>
      </c>
      <c r="D16" s="1" t="s">
        <v>379</v>
      </c>
      <c r="E16" s="1" t="s">
        <v>380</v>
      </c>
      <c r="F16" s="4">
        <v>1965000</v>
      </c>
      <c r="G16" s="4">
        <v>15499.92</v>
      </c>
      <c r="H16" s="4">
        <v>16.829999999999998</v>
      </c>
    </row>
    <row r="17" spans="2:8">
      <c r="B17" s="1" t="s">
        <v>1100</v>
      </c>
      <c r="C17" s="17" t="s">
        <v>378</v>
      </c>
      <c r="D17" s="1" t="s">
        <v>379</v>
      </c>
      <c r="E17" s="1" t="s">
        <v>385</v>
      </c>
      <c r="F17" s="4">
        <v>937000</v>
      </c>
      <c r="G17" s="4">
        <v>13921.01</v>
      </c>
      <c r="H17" s="4">
        <v>15.12</v>
      </c>
    </row>
    <row r="18" spans="2:8">
      <c r="B18" s="1" t="s">
        <v>1092</v>
      </c>
      <c r="C18" s="17" t="s">
        <v>378</v>
      </c>
      <c r="D18" s="1" t="s">
        <v>379</v>
      </c>
      <c r="E18" s="1" t="s">
        <v>394</v>
      </c>
      <c r="F18" s="4">
        <v>1140000</v>
      </c>
      <c r="G18" s="4">
        <v>8812.77</v>
      </c>
      <c r="H18" s="4">
        <v>9.57</v>
      </c>
    </row>
    <row r="19" spans="2:8">
      <c r="B19" s="1" t="s">
        <v>1087</v>
      </c>
      <c r="C19" s="17" t="s">
        <v>378</v>
      </c>
      <c r="D19" s="1" t="s">
        <v>390</v>
      </c>
      <c r="E19" s="1" t="s">
        <v>391</v>
      </c>
      <c r="F19" s="4">
        <v>316000</v>
      </c>
      <c r="G19" s="4">
        <v>7966.36</v>
      </c>
      <c r="H19" s="4">
        <v>8.65</v>
      </c>
    </row>
    <row r="20" spans="2:8">
      <c r="B20" s="1" t="s">
        <v>628</v>
      </c>
      <c r="C20" s="17" t="s">
        <v>378</v>
      </c>
      <c r="D20" s="1" t="s">
        <v>379</v>
      </c>
      <c r="E20" s="1" t="s">
        <v>629</v>
      </c>
      <c r="F20" s="4">
        <v>1460000</v>
      </c>
      <c r="G20" s="4">
        <v>7859.18</v>
      </c>
      <c r="H20" s="4">
        <v>8.5399999999999991</v>
      </c>
    </row>
    <row r="21" spans="2:8">
      <c r="B21" s="1" t="s">
        <v>1144</v>
      </c>
      <c r="C21" s="17" t="s">
        <v>378</v>
      </c>
      <c r="D21" s="1" t="s">
        <v>379</v>
      </c>
      <c r="E21" s="1" t="s">
        <v>387</v>
      </c>
      <c r="F21" s="4">
        <v>361000</v>
      </c>
      <c r="G21" s="4">
        <v>6704.67</v>
      </c>
      <c r="H21" s="4">
        <v>7.28</v>
      </c>
    </row>
    <row r="22" spans="2:8">
      <c r="B22" s="1" t="s">
        <v>1183</v>
      </c>
      <c r="C22" s="17" t="s">
        <v>378</v>
      </c>
      <c r="D22" s="1" t="s">
        <v>390</v>
      </c>
      <c r="E22" s="1" t="s">
        <v>518</v>
      </c>
      <c r="F22" s="4">
        <v>400000</v>
      </c>
      <c r="G22" s="4">
        <v>3518</v>
      </c>
      <c r="H22" s="4">
        <v>3.82</v>
      </c>
    </row>
    <row r="23" spans="2:8">
      <c r="B23" s="1" t="s">
        <v>1216</v>
      </c>
      <c r="C23" s="17" t="s">
        <v>378</v>
      </c>
      <c r="D23" s="1" t="s">
        <v>429</v>
      </c>
      <c r="E23" s="1" t="s">
        <v>537</v>
      </c>
      <c r="F23" s="4">
        <v>232000</v>
      </c>
      <c r="G23" s="4">
        <v>2861.14</v>
      </c>
      <c r="H23" s="4">
        <v>3.11</v>
      </c>
    </row>
    <row r="24" spans="2:8">
      <c r="B24" s="1" t="s">
        <v>1115</v>
      </c>
      <c r="C24" s="17" t="s">
        <v>378</v>
      </c>
      <c r="D24" s="1" t="s">
        <v>429</v>
      </c>
      <c r="E24" s="1" t="s">
        <v>443</v>
      </c>
      <c r="F24" s="4">
        <v>451000</v>
      </c>
      <c r="G24" s="4">
        <v>2807.25</v>
      </c>
      <c r="H24" s="4">
        <v>3.05</v>
      </c>
    </row>
    <row r="25" spans="2:8">
      <c r="B25" s="1" t="s">
        <v>1150</v>
      </c>
      <c r="C25" s="17" t="s">
        <v>378</v>
      </c>
      <c r="D25" s="1" t="s">
        <v>429</v>
      </c>
      <c r="E25" s="1" t="s">
        <v>430</v>
      </c>
      <c r="F25" s="4">
        <v>195000</v>
      </c>
      <c r="G25" s="4">
        <v>2669.75</v>
      </c>
      <c r="H25" s="4">
        <v>2.9</v>
      </c>
    </row>
    <row r="26" spans="2:8">
      <c r="B26" s="1" t="s">
        <v>1487</v>
      </c>
      <c r="C26" s="17" t="s">
        <v>378</v>
      </c>
      <c r="D26" s="1" t="s">
        <v>411</v>
      </c>
      <c r="E26" s="1" t="s">
        <v>412</v>
      </c>
      <c r="F26" s="4">
        <v>255000</v>
      </c>
      <c r="G26" s="4">
        <v>2289.14</v>
      </c>
      <c r="H26" s="4">
        <v>2.4900000000000002</v>
      </c>
    </row>
    <row r="27" spans="2:8">
      <c r="B27" s="1" t="s">
        <v>1481</v>
      </c>
      <c r="C27" s="17" t="s">
        <v>378</v>
      </c>
      <c r="D27" s="1" t="s">
        <v>429</v>
      </c>
      <c r="E27" s="1" t="s">
        <v>717</v>
      </c>
      <c r="F27" s="4">
        <v>150500</v>
      </c>
      <c r="G27" s="4">
        <v>1432.99</v>
      </c>
      <c r="H27" s="4">
        <v>1.56</v>
      </c>
    </row>
    <row r="28" spans="2:8">
      <c r="B28" s="1" t="s">
        <v>674</v>
      </c>
      <c r="C28" s="17" t="s">
        <v>378</v>
      </c>
      <c r="D28" s="1" t="s">
        <v>379</v>
      </c>
      <c r="E28" s="1" t="s">
        <v>675</v>
      </c>
      <c r="F28" s="4">
        <v>1290000</v>
      </c>
      <c r="G28" s="4">
        <v>1387.4</v>
      </c>
      <c r="H28" s="4">
        <v>1.51</v>
      </c>
    </row>
    <row r="29" spans="2:8">
      <c r="B29" s="1" t="s">
        <v>1540</v>
      </c>
      <c r="C29" s="17" t="s">
        <v>378</v>
      </c>
      <c r="D29" s="1" t="s">
        <v>379</v>
      </c>
      <c r="E29" s="1" t="s">
        <v>431</v>
      </c>
      <c r="F29" s="4">
        <v>2700000</v>
      </c>
      <c r="G29" s="4">
        <v>1355.4</v>
      </c>
      <c r="H29" s="4">
        <v>1.47</v>
      </c>
    </row>
    <row r="30" spans="2:8">
      <c r="B30" s="1" t="s">
        <v>1495</v>
      </c>
      <c r="C30" s="17" t="s">
        <v>378</v>
      </c>
      <c r="D30" s="1" t="s">
        <v>379</v>
      </c>
      <c r="E30" s="1" t="s">
        <v>442</v>
      </c>
      <c r="F30" s="4">
        <v>1450000</v>
      </c>
      <c r="G30" s="4">
        <v>1244.0999999999999</v>
      </c>
      <c r="H30" s="4">
        <v>1.35</v>
      </c>
    </row>
    <row r="31" spans="2:8">
      <c r="B31" s="1" t="s">
        <v>1125</v>
      </c>
      <c r="C31" s="17" t="s">
        <v>378</v>
      </c>
      <c r="D31" s="1" t="s">
        <v>379</v>
      </c>
      <c r="E31" s="1" t="s">
        <v>644</v>
      </c>
      <c r="F31" s="4">
        <v>1230000</v>
      </c>
      <c r="G31" s="4">
        <v>1237.3800000000001</v>
      </c>
      <c r="H31" s="4">
        <v>1.34</v>
      </c>
    </row>
    <row r="32" spans="2:8">
      <c r="B32" s="1" t="s">
        <v>1541</v>
      </c>
      <c r="C32" s="17" t="s">
        <v>378</v>
      </c>
      <c r="D32" s="1" t="s">
        <v>390</v>
      </c>
      <c r="E32" s="1" t="s">
        <v>99</v>
      </c>
      <c r="F32" s="4">
        <v>70000</v>
      </c>
      <c r="G32" s="4">
        <v>1120.8399999999999</v>
      </c>
      <c r="H32" s="4">
        <v>1.22</v>
      </c>
    </row>
    <row r="33" spans="2:8">
      <c r="B33" s="1" t="s">
        <v>436</v>
      </c>
      <c r="C33" s="17" t="s">
        <v>378</v>
      </c>
      <c r="D33" s="1" t="s">
        <v>379</v>
      </c>
      <c r="E33" s="1" t="s">
        <v>437</v>
      </c>
      <c r="F33" s="4">
        <v>700000</v>
      </c>
      <c r="G33" s="4">
        <v>1096.9000000000001</v>
      </c>
      <c r="H33" s="4">
        <v>1.19</v>
      </c>
    </row>
    <row r="34" spans="2:8">
      <c r="B34" s="1" t="s">
        <v>729</v>
      </c>
      <c r="C34" s="17" t="s">
        <v>378</v>
      </c>
      <c r="D34" s="1" t="s">
        <v>390</v>
      </c>
      <c r="E34" s="1" t="s">
        <v>730</v>
      </c>
      <c r="F34" s="4">
        <v>38000</v>
      </c>
      <c r="G34" s="4">
        <v>1061.3399999999999</v>
      </c>
      <c r="H34" s="4">
        <v>1.1499999999999999</v>
      </c>
    </row>
    <row r="35" spans="2:8">
      <c r="B35" s="1" t="s">
        <v>1542</v>
      </c>
      <c r="C35" s="17" t="s">
        <v>378</v>
      </c>
      <c r="D35" s="1" t="s">
        <v>390</v>
      </c>
      <c r="E35" s="1" t="s">
        <v>100</v>
      </c>
      <c r="F35" s="4">
        <v>145500</v>
      </c>
      <c r="G35" s="4">
        <v>1018.86</v>
      </c>
      <c r="H35" s="4">
        <v>1.1100000000000001</v>
      </c>
    </row>
    <row r="36" spans="2:8">
      <c r="B36" s="1" t="s">
        <v>1427</v>
      </c>
      <c r="C36" s="17" t="s">
        <v>378</v>
      </c>
      <c r="D36" s="1" t="s">
        <v>390</v>
      </c>
      <c r="E36" s="1" t="s">
        <v>686</v>
      </c>
      <c r="F36" s="4">
        <v>230000</v>
      </c>
      <c r="G36" s="4">
        <v>1002</v>
      </c>
      <c r="H36" s="4">
        <v>1.0900000000000001</v>
      </c>
    </row>
    <row r="37" spans="2:8">
      <c r="B37" s="1" t="s">
        <v>1148</v>
      </c>
      <c r="C37" s="17" t="s">
        <v>378</v>
      </c>
      <c r="D37" s="1" t="s">
        <v>411</v>
      </c>
      <c r="E37" s="1" t="s">
        <v>683</v>
      </c>
      <c r="F37" s="4">
        <v>40000</v>
      </c>
      <c r="G37" s="4">
        <v>882.08</v>
      </c>
      <c r="H37" s="4">
        <v>0.96</v>
      </c>
    </row>
    <row r="38" spans="2:8">
      <c r="B38" s="1" t="s">
        <v>1197</v>
      </c>
      <c r="C38" s="17" t="s">
        <v>378</v>
      </c>
      <c r="D38" s="1" t="s">
        <v>379</v>
      </c>
      <c r="E38" s="1" t="s">
        <v>647</v>
      </c>
      <c r="F38" s="4">
        <v>590000</v>
      </c>
      <c r="G38" s="4">
        <v>874.97</v>
      </c>
      <c r="H38" s="4">
        <v>0.95</v>
      </c>
    </row>
    <row r="39" spans="2:8">
      <c r="B39" s="1" t="s">
        <v>1475</v>
      </c>
      <c r="C39" s="17" t="s">
        <v>378</v>
      </c>
      <c r="D39" s="1" t="s">
        <v>379</v>
      </c>
      <c r="E39" s="1" t="s">
        <v>547</v>
      </c>
      <c r="F39" s="4">
        <v>200000</v>
      </c>
      <c r="G39" s="4">
        <v>780.7</v>
      </c>
      <c r="H39" s="4">
        <v>0.85</v>
      </c>
    </row>
    <row r="40" spans="2:8">
      <c r="B40" s="1" t="s">
        <v>1106</v>
      </c>
      <c r="C40" s="17" t="s">
        <v>378</v>
      </c>
      <c r="D40" s="1" t="s">
        <v>379</v>
      </c>
      <c r="E40" s="1" t="s">
        <v>631</v>
      </c>
      <c r="F40" s="4">
        <v>40000</v>
      </c>
      <c r="G40" s="4">
        <v>348.84</v>
      </c>
      <c r="H40" s="4">
        <v>0.38</v>
      </c>
    </row>
    <row r="41" spans="2:8">
      <c r="B41" s="2" t="s">
        <v>452</v>
      </c>
      <c r="C41" s="9"/>
      <c r="D41" s="2"/>
      <c r="E41" s="2"/>
      <c r="F41" s="10"/>
      <c r="G41" s="10">
        <f>SUM(G13:G40)</f>
        <v>89752.989999999991</v>
      </c>
      <c r="H41" s="10">
        <f>SUM(H13:H40)</f>
        <v>97.489999999999981</v>
      </c>
    </row>
    <row r="42" spans="2:8">
      <c r="B42" s="2" t="s">
        <v>453</v>
      </c>
      <c r="C42" s="9"/>
      <c r="D42" s="2"/>
      <c r="E42" s="2"/>
      <c r="F42" s="10"/>
      <c r="G42" s="10">
        <v>3035.38</v>
      </c>
      <c r="H42" s="10">
        <v>3.3</v>
      </c>
    </row>
    <row r="43" spans="2:8">
      <c r="B43" s="2" t="s">
        <v>363</v>
      </c>
      <c r="C43" s="9"/>
      <c r="D43" s="2"/>
      <c r="E43" s="2"/>
      <c r="F43" s="10"/>
      <c r="G43" s="10">
        <v>92788.37</v>
      </c>
      <c r="H43" s="10">
        <v>100.78</v>
      </c>
    </row>
    <row r="44" spans="2:8">
      <c r="B44" s="2" t="s">
        <v>364</v>
      </c>
      <c r="C44" s="9"/>
      <c r="D44" s="2"/>
      <c r="E44" s="2"/>
      <c r="F44" s="10"/>
      <c r="G44" s="10">
        <v>-716.20170049000717</v>
      </c>
      <c r="H44" s="10">
        <v>-0.78000000000000114</v>
      </c>
    </row>
    <row r="45" spans="2:8">
      <c r="B45" s="2" t="s">
        <v>365</v>
      </c>
      <c r="C45" s="9"/>
      <c r="D45" s="2"/>
      <c r="E45" s="2"/>
      <c r="F45" s="10"/>
      <c r="G45" s="10">
        <v>92072.168299509998</v>
      </c>
      <c r="H45" s="10">
        <v>100</v>
      </c>
    </row>
    <row r="46" spans="2:8">
      <c r="B46" s="1" t="s">
        <v>366</v>
      </c>
    </row>
    <row r="47" spans="2:8">
      <c r="B47" s="1" t="s">
        <v>367</v>
      </c>
    </row>
    <row r="48" spans="2:8">
      <c r="B48" s="1" t="s">
        <v>368</v>
      </c>
      <c r="C48" s="227">
        <v>44592</v>
      </c>
    </row>
    <row r="49" spans="2:3" ht="25.5">
      <c r="B49" s="11" t="s">
        <v>369</v>
      </c>
      <c r="C49" s="5" t="s">
        <v>370</v>
      </c>
    </row>
    <row r="50" spans="2:3">
      <c r="B50" s="2"/>
    </row>
    <row r="51" spans="2:3">
      <c r="B51" s="2" t="s">
        <v>371</v>
      </c>
    </row>
    <row r="52" spans="2:3">
      <c r="B52" s="2" t="s">
        <v>454</v>
      </c>
    </row>
    <row r="53" spans="2:3">
      <c r="B53" s="2" t="s">
        <v>372</v>
      </c>
    </row>
    <row r="54" spans="2:3">
      <c r="B54" s="2" t="s">
        <v>101</v>
      </c>
      <c r="C54" s="9"/>
    </row>
    <row r="55" spans="2:3">
      <c r="B55" s="2" t="s">
        <v>102</v>
      </c>
      <c r="C55" s="9"/>
    </row>
    <row r="56" spans="2:3">
      <c r="B56" s="2" t="s">
        <v>103</v>
      </c>
      <c r="C56" s="9"/>
    </row>
    <row r="57" spans="2:3">
      <c r="B57" s="2" t="s">
        <v>104</v>
      </c>
      <c r="C57" s="9"/>
    </row>
    <row r="58" spans="2:3">
      <c r="B58" s="2" t="s">
        <v>105</v>
      </c>
      <c r="C58" s="9"/>
    </row>
    <row r="59" spans="2:3">
      <c r="B59" s="2" t="s">
        <v>106</v>
      </c>
      <c r="C59" s="9"/>
    </row>
    <row r="60" spans="2:3">
      <c r="B60" s="2" t="s">
        <v>107</v>
      </c>
      <c r="C60" s="9"/>
    </row>
    <row r="61" spans="2:3">
      <c r="B61" s="2" t="s">
        <v>108</v>
      </c>
      <c r="C61" s="9"/>
    </row>
    <row r="62" spans="2:3">
      <c r="B62" s="2" t="s">
        <v>1660</v>
      </c>
      <c r="C62" s="28"/>
    </row>
    <row r="63" spans="2:3">
      <c r="B63" s="2" t="s">
        <v>373</v>
      </c>
      <c r="C63" s="17"/>
    </row>
    <row r="64" spans="2:3">
      <c r="B64" s="2" t="s">
        <v>374</v>
      </c>
      <c r="C64" s="17"/>
    </row>
  </sheetData>
  <mergeCells count="3">
    <mergeCell ref="B1:E1"/>
    <mergeCell ref="C3:C7"/>
    <mergeCell ref="D3:D7"/>
  </mergeCells>
  <phoneticPr fontId="0" type="noConversion"/>
  <hyperlinks>
    <hyperlink ref="A1" location="Index!A1" display="Index" xr:uid="{00000000-0004-0000-1F00-000000000000}"/>
  </hyperlinks>
  <pageMargins left="0.75" right="0.75" top="1" bottom="1" header="0.5" footer="0.5"/>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01"/>
  <sheetViews>
    <sheetView workbookViewId="0">
      <selection activeCell="B1" sqref="B1:E1"/>
    </sheetView>
  </sheetViews>
  <sheetFormatPr defaultRowHeight="12.75"/>
  <cols>
    <col min="1" max="1" width="5.42578125" style="1" bestFit="1" customWidth="1"/>
    <col min="2" max="2" width="94.140625" style="1" bestFit="1" customWidth="1"/>
    <col min="3" max="3" width="25.7109375" style="5" customWidth="1"/>
    <col min="4" max="4" width="25.7109375" style="1" customWidth="1"/>
    <col min="5" max="5" width="14.5703125"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374" t="s">
        <v>284</v>
      </c>
      <c r="C1" s="374"/>
      <c r="D1" s="374"/>
      <c r="E1" s="374"/>
    </row>
    <row r="2" spans="1:9" ht="13.5" thickBot="1"/>
    <row r="3" spans="1:9" s="12" customFormat="1" ht="15">
      <c r="B3" s="84" t="s">
        <v>1040</v>
      </c>
      <c r="C3" s="392"/>
      <c r="D3" s="378"/>
      <c r="F3" s="21"/>
      <c r="G3" s="21"/>
      <c r="H3" s="21"/>
    </row>
    <row r="4" spans="1:9" s="12" customFormat="1" ht="15">
      <c r="B4" s="85" t="s">
        <v>1041</v>
      </c>
      <c r="C4" s="393"/>
      <c r="D4" s="379"/>
      <c r="F4" s="21"/>
      <c r="G4" s="21"/>
      <c r="H4" s="21"/>
    </row>
    <row r="5" spans="1:9" s="12" customFormat="1" ht="15">
      <c r="B5" s="85" t="s">
        <v>992</v>
      </c>
      <c r="C5" s="393"/>
      <c r="D5" s="379"/>
      <c r="F5" s="21"/>
      <c r="G5" s="21"/>
      <c r="H5" s="21"/>
    </row>
    <row r="6" spans="1:9" s="12" customFormat="1" ht="15">
      <c r="B6" s="85" t="s">
        <v>1007</v>
      </c>
      <c r="C6" s="393"/>
      <c r="D6" s="379"/>
      <c r="F6" s="21"/>
      <c r="G6" s="21"/>
      <c r="H6" s="21"/>
    </row>
    <row r="7" spans="1:9" s="12" customFormat="1" ht="15.75" thickBot="1">
      <c r="B7" s="87" t="s">
        <v>1042</v>
      </c>
      <c r="C7" s="394"/>
      <c r="D7" s="380"/>
      <c r="F7" s="21"/>
      <c r="G7" s="21"/>
      <c r="H7" s="21"/>
    </row>
    <row r="8" spans="1:9" s="12" customFormat="1">
      <c r="C8" s="14" t="s">
        <v>995</v>
      </c>
      <c r="D8" s="14" t="s">
        <v>996</v>
      </c>
      <c r="F8" s="21"/>
      <c r="G8" s="21"/>
      <c r="H8" s="21"/>
    </row>
    <row r="11" spans="1:9">
      <c r="B11" s="1" t="s">
        <v>338</v>
      </c>
    </row>
    <row r="13" spans="1:9">
      <c r="B13" s="6" t="s">
        <v>339</v>
      </c>
      <c r="C13" s="7" t="s">
        <v>340</v>
      </c>
      <c r="D13" s="6" t="s">
        <v>375</v>
      </c>
      <c r="E13" s="6" t="s">
        <v>342</v>
      </c>
      <c r="F13" s="8" t="s">
        <v>343</v>
      </c>
      <c r="G13" s="8" t="s">
        <v>344</v>
      </c>
      <c r="H13" s="8" t="s">
        <v>345</v>
      </c>
      <c r="I13" s="2" t="s">
        <v>376</v>
      </c>
    </row>
    <row r="14" spans="1:9">
      <c r="B14" s="2" t="s">
        <v>377</v>
      </c>
      <c r="C14" s="17"/>
    </row>
    <row r="15" spans="1:9">
      <c r="B15" s="2" t="s">
        <v>347</v>
      </c>
      <c r="C15" s="17"/>
    </row>
    <row r="16" spans="1:9">
      <c r="B16" s="1" t="s">
        <v>1365</v>
      </c>
      <c r="C16" s="17" t="s">
        <v>378</v>
      </c>
      <c r="D16" s="1" t="s">
        <v>383</v>
      </c>
      <c r="E16" s="1" t="s">
        <v>384</v>
      </c>
      <c r="F16" s="4">
        <v>6909100</v>
      </c>
      <c r="G16" s="4">
        <v>119955.79</v>
      </c>
      <c r="H16" s="4">
        <v>23.8</v>
      </c>
    </row>
    <row r="17" spans="2:8">
      <c r="B17" s="1" t="s">
        <v>1093</v>
      </c>
      <c r="C17" s="17" t="s">
        <v>378</v>
      </c>
      <c r="D17" s="1" t="s">
        <v>383</v>
      </c>
      <c r="E17" s="1" t="s">
        <v>386</v>
      </c>
      <c r="F17" s="4">
        <v>1408126</v>
      </c>
      <c r="G17" s="4">
        <v>52611.11</v>
      </c>
      <c r="H17" s="4">
        <v>10.44</v>
      </c>
    </row>
    <row r="18" spans="2:8">
      <c r="B18" s="1" t="s">
        <v>1088</v>
      </c>
      <c r="C18" s="17" t="s">
        <v>378</v>
      </c>
      <c r="D18" s="1" t="s">
        <v>383</v>
      </c>
      <c r="E18" s="1" t="s">
        <v>516</v>
      </c>
      <c r="F18" s="4">
        <v>3524713</v>
      </c>
      <c r="G18" s="4">
        <v>38750.69</v>
      </c>
      <c r="H18" s="4">
        <v>7.69</v>
      </c>
    </row>
    <row r="19" spans="2:8">
      <c r="B19" s="1" t="s">
        <v>1098</v>
      </c>
      <c r="C19" s="17" t="s">
        <v>378</v>
      </c>
      <c r="D19" s="1" t="s">
        <v>383</v>
      </c>
      <c r="E19" s="1" t="s">
        <v>655</v>
      </c>
      <c r="F19" s="4">
        <v>2564334</v>
      </c>
      <c r="G19" s="4">
        <v>37926.5</v>
      </c>
      <c r="H19" s="4">
        <v>7.53</v>
      </c>
    </row>
    <row r="20" spans="2:8">
      <c r="B20" s="1" t="s">
        <v>1366</v>
      </c>
      <c r="C20" s="17" t="s">
        <v>378</v>
      </c>
      <c r="D20" s="1" t="s">
        <v>392</v>
      </c>
      <c r="E20" s="1" t="s">
        <v>393</v>
      </c>
      <c r="F20" s="4">
        <v>3144200</v>
      </c>
      <c r="G20" s="4">
        <v>22930.65</v>
      </c>
      <c r="H20" s="4">
        <v>4.55</v>
      </c>
    </row>
    <row r="21" spans="2:8">
      <c r="B21" s="1" t="s">
        <v>1140</v>
      </c>
      <c r="C21" s="17" t="s">
        <v>378</v>
      </c>
      <c r="D21" s="1" t="s">
        <v>383</v>
      </c>
      <c r="E21" s="1" t="s">
        <v>718</v>
      </c>
      <c r="F21" s="4">
        <v>647278</v>
      </c>
      <c r="G21" s="4">
        <v>20107.689999999999</v>
      </c>
      <c r="H21" s="4">
        <v>3.99</v>
      </c>
    </row>
    <row r="22" spans="2:8">
      <c r="B22" s="1" t="s">
        <v>1212</v>
      </c>
      <c r="C22" s="17" t="s">
        <v>378</v>
      </c>
      <c r="D22" s="1" t="s">
        <v>383</v>
      </c>
      <c r="E22" s="1" t="s">
        <v>410</v>
      </c>
      <c r="F22" s="4">
        <v>429265</v>
      </c>
      <c r="G22" s="4">
        <v>18888.09</v>
      </c>
      <c r="H22" s="4">
        <v>3.75</v>
      </c>
    </row>
    <row r="23" spans="2:8">
      <c r="B23" s="1" t="s">
        <v>1425</v>
      </c>
      <c r="C23" s="17" t="s">
        <v>378</v>
      </c>
      <c r="D23" s="1" t="s">
        <v>383</v>
      </c>
      <c r="E23" s="1" t="s">
        <v>395</v>
      </c>
      <c r="F23" s="4">
        <v>3200000</v>
      </c>
      <c r="G23" s="4">
        <v>18323.2</v>
      </c>
      <c r="H23" s="4">
        <v>3.64</v>
      </c>
    </row>
    <row r="24" spans="2:8">
      <c r="B24" s="1" t="s">
        <v>1122</v>
      </c>
      <c r="C24" s="17" t="s">
        <v>378</v>
      </c>
      <c r="D24" s="1" t="s">
        <v>383</v>
      </c>
      <c r="E24" s="1" t="s">
        <v>1</v>
      </c>
      <c r="F24" s="4">
        <v>225300</v>
      </c>
      <c r="G24" s="4">
        <v>14127.1</v>
      </c>
      <c r="H24" s="4">
        <v>2.8</v>
      </c>
    </row>
    <row r="25" spans="2:8">
      <c r="B25" s="1" t="s">
        <v>1460</v>
      </c>
      <c r="C25" s="17" t="s">
        <v>378</v>
      </c>
      <c r="D25" s="1" t="s">
        <v>383</v>
      </c>
      <c r="E25" s="1" t="s">
        <v>38</v>
      </c>
      <c r="F25" s="4">
        <v>259703</v>
      </c>
      <c r="G25" s="4">
        <v>12500.8</v>
      </c>
      <c r="H25" s="4">
        <v>2.48</v>
      </c>
    </row>
    <row r="26" spans="2:8">
      <c r="B26" s="1" t="s">
        <v>1466</v>
      </c>
      <c r="C26" s="17" t="s">
        <v>378</v>
      </c>
      <c r="D26" s="1" t="s">
        <v>383</v>
      </c>
      <c r="E26" s="1" t="s">
        <v>728</v>
      </c>
      <c r="F26" s="4">
        <v>1261789</v>
      </c>
      <c r="G26" s="4">
        <v>11833.69</v>
      </c>
      <c r="H26" s="4">
        <v>2.35</v>
      </c>
    </row>
    <row r="27" spans="2:8">
      <c r="B27" s="1" t="s">
        <v>1209</v>
      </c>
      <c r="C27" s="17" t="s">
        <v>378</v>
      </c>
      <c r="D27" s="1" t="s">
        <v>383</v>
      </c>
      <c r="E27" s="1" t="s">
        <v>52</v>
      </c>
      <c r="F27" s="4">
        <v>248500</v>
      </c>
      <c r="G27" s="4">
        <v>11662.35</v>
      </c>
      <c r="H27" s="4">
        <v>2.31</v>
      </c>
    </row>
    <row r="28" spans="2:8">
      <c r="B28" s="1" t="s">
        <v>1110</v>
      </c>
      <c r="C28" s="17" t="s">
        <v>378</v>
      </c>
      <c r="D28" s="1" t="s">
        <v>425</v>
      </c>
      <c r="E28" s="1" t="s">
        <v>523</v>
      </c>
      <c r="F28" s="4">
        <v>169830</v>
      </c>
      <c r="G28" s="4">
        <v>8323.0300000000007</v>
      </c>
      <c r="H28" s="4">
        <v>1.65</v>
      </c>
    </row>
    <row r="29" spans="2:8">
      <c r="B29" s="1" t="s">
        <v>1543</v>
      </c>
      <c r="C29" s="17" t="s">
        <v>378</v>
      </c>
      <c r="D29" s="1" t="s">
        <v>383</v>
      </c>
      <c r="E29" s="1" t="s">
        <v>53</v>
      </c>
      <c r="F29" s="4">
        <v>4440500</v>
      </c>
      <c r="G29" s="4">
        <v>7044.85</v>
      </c>
      <c r="H29" s="4">
        <v>1.4</v>
      </c>
    </row>
    <row r="30" spans="2:8">
      <c r="B30" s="1" t="s">
        <v>1159</v>
      </c>
      <c r="C30" s="17" t="s">
        <v>378</v>
      </c>
      <c r="D30" s="1" t="s">
        <v>392</v>
      </c>
      <c r="E30" s="1" t="s">
        <v>54</v>
      </c>
      <c r="F30" s="4">
        <v>486700</v>
      </c>
      <c r="G30" s="4">
        <v>6245.82</v>
      </c>
      <c r="H30" s="4">
        <v>1.24</v>
      </c>
    </row>
    <row r="31" spans="2:8">
      <c r="B31" s="1" t="s">
        <v>1194</v>
      </c>
      <c r="C31" s="17" t="s">
        <v>378</v>
      </c>
      <c r="D31" s="1" t="s">
        <v>383</v>
      </c>
      <c r="E31" s="1" t="s">
        <v>414</v>
      </c>
      <c r="F31" s="4">
        <v>1141539</v>
      </c>
      <c r="G31" s="4">
        <v>5429.16</v>
      </c>
      <c r="H31" s="4">
        <v>1.08</v>
      </c>
    </row>
    <row r="32" spans="2:8">
      <c r="B32" s="1" t="s">
        <v>1471</v>
      </c>
      <c r="C32" s="17" t="s">
        <v>378</v>
      </c>
      <c r="D32" s="1" t="s">
        <v>403</v>
      </c>
      <c r="E32" s="1" t="s">
        <v>734</v>
      </c>
      <c r="F32" s="4">
        <v>10490</v>
      </c>
      <c r="G32" s="4">
        <v>4490.82</v>
      </c>
      <c r="H32" s="4">
        <v>0.89</v>
      </c>
    </row>
    <row r="33" spans="2:8">
      <c r="B33" s="1" t="s">
        <v>1544</v>
      </c>
      <c r="C33" s="17" t="s">
        <v>378</v>
      </c>
      <c r="D33" s="1" t="s">
        <v>383</v>
      </c>
      <c r="E33" s="1" t="s">
        <v>55</v>
      </c>
      <c r="F33" s="4">
        <v>180070</v>
      </c>
      <c r="G33" s="4">
        <v>4234.9799999999996</v>
      </c>
      <c r="H33" s="4">
        <v>0.84</v>
      </c>
    </row>
    <row r="34" spans="2:8">
      <c r="B34" s="1" t="s">
        <v>1545</v>
      </c>
      <c r="C34" s="17" t="s">
        <v>378</v>
      </c>
      <c r="D34" s="1" t="s">
        <v>383</v>
      </c>
      <c r="E34" s="1" t="s">
        <v>56</v>
      </c>
      <c r="F34" s="4">
        <v>315000</v>
      </c>
      <c r="G34" s="4">
        <v>4127.6000000000004</v>
      </c>
      <c r="H34" s="4">
        <v>0.82</v>
      </c>
    </row>
    <row r="35" spans="2:8">
      <c r="B35" s="1" t="s">
        <v>1152</v>
      </c>
      <c r="C35" s="17" t="s">
        <v>378</v>
      </c>
      <c r="D35" s="1" t="s">
        <v>383</v>
      </c>
      <c r="E35" s="1" t="s">
        <v>422</v>
      </c>
      <c r="F35" s="4">
        <v>101564</v>
      </c>
      <c r="G35" s="4">
        <v>4068.96</v>
      </c>
      <c r="H35" s="4">
        <v>0.81</v>
      </c>
    </row>
    <row r="36" spans="2:8">
      <c r="B36" s="1" t="s">
        <v>1435</v>
      </c>
      <c r="C36" s="17" t="s">
        <v>378</v>
      </c>
      <c r="D36" s="1" t="s">
        <v>460</v>
      </c>
      <c r="E36" s="1" t="s">
        <v>461</v>
      </c>
      <c r="F36" s="4">
        <v>2350000</v>
      </c>
      <c r="G36" s="4">
        <v>3809.35</v>
      </c>
      <c r="H36" s="4">
        <v>0.76</v>
      </c>
    </row>
    <row r="37" spans="2:8">
      <c r="B37" s="1" t="s">
        <v>1546</v>
      </c>
      <c r="C37" s="17" t="s">
        <v>378</v>
      </c>
      <c r="D37" s="1" t="s">
        <v>383</v>
      </c>
      <c r="E37" s="1" t="s">
        <v>57</v>
      </c>
      <c r="F37" s="4">
        <v>462789</v>
      </c>
      <c r="G37" s="4">
        <v>3753.22</v>
      </c>
      <c r="H37" s="4">
        <v>0.74</v>
      </c>
    </row>
    <row r="38" spans="2:8">
      <c r="B38" s="1" t="s">
        <v>1371</v>
      </c>
      <c r="C38" s="17" t="s">
        <v>378</v>
      </c>
      <c r="D38" s="1" t="s">
        <v>403</v>
      </c>
      <c r="E38" s="1" t="s">
        <v>678</v>
      </c>
      <c r="F38" s="4">
        <v>149182</v>
      </c>
      <c r="G38" s="4">
        <v>3432.75</v>
      </c>
      <c r="H38" s="4">
        <v>0.68</v>
      </c>
    </row>
    <row r="39" spans="2:8">
      <c r="B39" s="1" t="s">
        <v>1547</v>
      </c>
      <c r="C39" s="17" t="s">
        <v>378</v>
      </c>
      <c r="D39" s="1" t="s">
        <v>392</v>
      </c>
      <c r="E39" s="1" t="s">
        <v>58</v>
      </c>
      <c r="F39" s="4">
        <v>2926580</v>
      </c>
      <c r="G39" s="4">
        <v>3375.81</v>
      </c>
      <c r="H39" s="4">
        <v>0.67</v>
      </c>
    </row>
    <row r="40" spans="2:8">
      <c r="B40" s="1" t="s">
        <v>1138</v>
      </c>
      <c r="C40" s="17" t="s">
        <v>378</v>
      </c>
      <c r="D40" s="1" t="s">
        <v>403</v>
      </c>
      <c r="E40" s="1" t="s">
        <v>750</v>
      </c>
      <c r="F40" s="4">
        <v>128237</v>
      </c>
      <c r="G40" s="4">
        <v>2981.89</v>
      </c>
      <c r="H40" s="4">
        <v>0.59</v>
      </c>
    </row>
    <row r="41" spans="2:8">
      <c r="B41" s="1" t="s">
        <v>1422</v>
      </c>
      <c r="C41" s="17" t="s">
        <v>378</v>
      </c>
      <c r="D41" s="1" t="s">
        <v>383</v>
      </c>
      <c r="E41" s="1" t="s">
        <v>684</v>
      </c>
      <c r="F41" s="4">
        <v>97612</v>
      </c>
      <c r="G41" s="4">
        <v>2635.33</v>
      </c>
      <c r="H41" s="4">
        <v>0.52</v>
      </c>
    </row>
    <row r="42" spans="2:8">
      <c r="B42" s="1" t="s">
        <v>1527</v>
      </c>
      <c r="C42" s="17" t="s">
        <v>378</v>
      </c>
      <c r="D42" s="1" t="s">
        <v>425</v>
      </c>
      <c r="E42" s="1" t="s">
        <v>529</v>
      </c>
      <c r="F42" s="4">
        <v>2681310</v>
      </c>
      <c r="G42" s="4">
        <v>2423.9</v>
      </c>
      <c r="H42" s="4">
        <v>0.48</v>
      </c>
    </row>
    <row r="43" spans="2:8">
      <c r="B43" s="1" t="s">
        <v>1548</v>
      </c>
      <c r="C43" s="17" t="s">
        <v>378</v>
      </c>
      <c r="D43" s="1" t="s">
        <v>383</v>
      </c>
      <c r="E43" s="1" t="s">
        <v>59</v>
      </c>
      <c r="F43" s="4">
        <v>342340</v>
      </c>
      <c r="G43" s="4">
        <v>1422.42</v>
      </c>
      <c r="H43" s="4">
        <v>0.28000000000000003</v>
      </c>
    </row>
    <row r="44" spans="2:8">
      <c r="B44" s="1" t="s">
        <v>1549</v>
      </c>
      <c r="C44" s="17" t="s">
        <v>378</v>
      </c>
      <c r="D44" s="1" t="s">
        <v>383</v>
      </c>
      <c r="E44" s="1" t="s">
        <v>60</v>
      </c>
      <c r="F44" s="4">
        <v>308761</v>
      </c>
      <c r="G44" s="4">
        <v>1327.05</v>
      </c>
      <c r="H44" s="4">
        <v>0.26</v>
      </c>
    </row>
    <row r="45" spans="2:8">
      <c r="B45" s="1" t="s">
        <v>61</v>
      </c>
      <c r="C45" s="17" t="s">
        <v>378</v>
      </c>
      <c r="D45" s="1" t="s">
        <v>425</v>
      </c>
      <c r="E45" s="1" t="s">
        <v>62</v>
      </c>
      <c r="F45" s="4">
        <v>53328</v>
      </c>
      <c r="G45" s="4">
        <v>880.74</v>
      </c>
      <c r="H45" s="4">
        <v>0.17</v>
      </c>
    </row>
    <row r="46" spans="2:8">
      <c r="B46" s="1" t="s">
        <v>1550</v>
      </c>
      <c r="C46" s="17" t="s">
        <v>378</v>
      </c>
      <c r="D46" s="1" t="s">
        <v>425</v>
      </c>
      <c r="E46" s="1" t="s">
        <v>63</v>
      </c>
      <c r="F46" s="4">
        <v>90000</v>
      </c>
      <c r="G46" s="4">
        <v>815.58</v>
      </c>
      <c r="H46" s="4">
        <v>0.16</v>
      </c>
    </row>
    <row r="47" spans="2:8">
      <c r="B47" s="1" t="s">
        <v>1215</v>
      </c>
      <c r="C47" s="17" t="s">
        <v>378</v>
      </c>
      <c r="D47" s="1" t="s">
        <v>383</v>
      </c>
      <c r="E47" s="1" t="s">
        <v>525</v>
      </c>
      <c r="F47" s="4">
        <v>17325</v>
      </c>
      <c r="G47" s="4">
        <v>609.02</v>
      </c>
      <c r="H47" s="4">
        <v>0.12</v>
      </c>
    </row>
    <row r="48" spans="2:8">
      <c r="B48" s="1" t="s">
        <v>1526</v>
      </c>
      <c r="C48" s="17" t="s">
        <v>378</v>
      </c>
      <c r="D48" s="1" t="s">
        <v>425</v>
      </c>
      <c r="E48" s="1" t="s">
        <v>527</v>
      </c>
      <c r="F48" s="4">
        <v>61100</v>
      </c>
      <c r="G48" s="4">
        <v>506.24</v>
      </c>
      <c r="H48" s="4">
        <v>0.1</v>
      </c>
    </row>
    <row r="49" spans="2:8">
      <c r="B49" s="1" t="s">
        <v>1551</v>
      </c>
      <c r="C49" s="17" t="s">
        <v>378</v>
      </c>
      <c r="D49" s="1" t="s">
        <v>425</v>
      </c>
      <c r="E49" s="1" t="s">
        <v>64</v>
      </c>
      <c r="F49" s="4">
        <v>10089</v>
      </c>
      <c r="G49" s="4">
        <v>503.31</v>
      </c>
      <c r="H49" s="4">
        <v>0.1</v>
      </c>
    </row>
    <row r="50" spans="2:8">
      <c r="B50" s="2" t="s">
        <v>452</v>
      </c>
      <c r="C50" s="9"/>
      <c r="D50" s="2"/>
      <c r="E50" s="2"/>
      <c r="F50" s="10"/>
      <c r="G50" s="10">
        <f>SUM(G13:G49)</f>
        <v>452059.48999999993</v>
      </c>
      <c r="H50" s="10">
        <f>SUM(H13:H49)</f>
        <v>89.690000000000012</v>
      </c>
    </row>
    <row r="51" spans="2:8">
      <c r="B51" s="6" t="s">
        <v>339</v>
      </c>
      <c r="C51" s="7" t="s">
        <v>340</v>
      </c>
      <c r="D51" s="6" t="s">
        <v>375</v>
      </c>
      <c r="E51" s="6" t="s">
        <v>342</v>
      </c>
      <c r="F51" s="8" t="s">
        <v>343</v>
      </c>
      <c r="G51" s="8" t="s">
        <v>344</v>
      </c>
      <c r="H51" s="8" t="s">
        <v>345</v>
      </c>
    </row>
    <row r="52" spans="2:8">
      <c r="B52" s="2" t="s">
        <v>377</v>
      </c>
      <c r="C52" s="17"/>
    </row>
    <row r="53" spans="2:8">
      <c r="B53" s="2" t="s">
        <v>65</v>
      </c>
      <c r="C53" s="17"/>
    </row>
    <row r="54" spans="2:8">
      <c r="B54" s="1" t="s">
        <v>66</v>
      </c>
      <c r="C54" s="17" t="s">
        <v>378</v>
      </c>
      <c r="D54" s="1" t="s">
        <v>383</v>
      </c>
      <c r="E54" s="1" t="s">
        <v>67</v>
      </c>
      <c r="F54" s="4">
        <v>359000</v>
      </c>
      <c r="G54" s="4">
        <v>7379.63</v>
      </c>
      <c r="H54" s="4">
        <v>1.46</v>
      </c>
    </row>
    <row r="55" spans="2:8">
      <c r="B55" s="1" t="s">
        <v>68</v>
      </c>
      <c r="C55" s="17" t="s">
        <v>378</v>
      </c>
      <c r="D55" s="1" t="s">
        <v>383</v>
      </c>
      <c r="E55" s="1" t="s">
        <v>69</v>
      </c>
      <c r="F55" s="4">
        <v>104000</v>
      </c>
      <c r="G55" s="4">
        <v>6583.46</v>
      </c>
      <c r="H55" s="4">
        <v>1.31</v>
      </c>
    </row>
    <row r="56" spans="2:8">
      <c r="B56" s="1" t="s">
        <v>70</v>
      </c>
      <c r="C56" s="17" t="s">
        <v>378</v>
      </c>
      <c r="D56" s="1" t="s">
        <v>383</v>
      </c>
      <c r="E56" s="1" t="s">
        <v>71</v>
      </c>
      <c r="F56" s="4">
        <v>20000</v>
      </c>
      <c r="G56" s="4">
        <v>5140.51</v>
      </c>
      <c r="H56" s="4">
        <v>1.02</v>
      </c>
    </row>
    <row r="57" spans="2:8">
      <c r="B57" s="1" t="s">
        <v>72</v>
      </c>
      <c r="C57" s="17" t="s">
        <v>378</v>
      </c>
      <c r="D57" s="1" t="s">
        <v>383</v>
      </c>
      <c r="E57" s="1" t="s">
        <v>73</v>
      </c>
      <c r="F57" s="4">
        <v>1530</v>
      </c>
      <c r="G57" s="4">
        <v>3302.86</v>
      </c>
      <c r="H57" s="4">
        <v>0.66</v>
      </c>
    </row>
    <row r="58" spans="2:8">
      <c r="B58" s="1" t="s">
        <v>74</v>
      </c>
      <c r="C58" s="17" t="s">
        <v>378</v>
      </c>
      <c r="D58" s="1" t="s">
        <v>383</v>
      </c>
      <c r="E58" s="1" t="s">
        <v>75</v>
      </c>
      <c r="F58" s="4">
        <v>6750</v>
      </c>
      <c r="G58" s="4">
        <v>2622.04</v>
      </c>
      <c r="H58" s="4">
        <v>0.52</v>
      </c>
    </row>
    <row r="59" spans="2:8">
      <c r="B59" s="1" t="s">
        <v>76</v>
      </c>
      <c r="C59" s="17" t="s">
        <v>378</v>
      </c>
      <c r="D59" s="1" t="s">
        <v>383</v>
      </c>
      <c r="E59" s="1" t="s">
        <v>77</v>
      </c>
      <c r="F59" s="4">
        <v>8500</v>
      </c>
      <c r="G59" s="4">
        <v>1964.3</v>
      </c>
      <c r="H59" s="4">
        <v>0.39</v>
      </c>
    </row>
    <row r="60" spans="2:8">
      <c r="B60" s="1" t="s">
        <v>78</v>
      </c>
      <c r="C60" s="17" t="s">
        <v>378</v>
      </c>
      <c r="D60" s="1" t="s">
        <v>383</v>
      </c>
      <c r="E60" s="1" t="s">
        <v>79</v>
      </c>
      <c r="F60" s="4">
        <v>925</v>
      </c>
      <c r="G60" s="4">
        <v>1849.44</v>
      </c>
      <c r="H60" s="4">
        <v>0.37</v>
      </c>
    </row>
    <row r="61" spans="2:8">
      <c r="B61" s="1" t="s">
        <v>80</v>
      </c>
      <c r="C61" s="17" t="s">
        <v>378</v>
      </c>
      <c r="D61" s="1" t="s">
        <v>383</v>
      </c>
      <c r="E61" s="1" t="s">
        <v>81</v>
      </c>
      <c r="F61" s="4">
        <v>10000</v>
      </c>
      <c r="G61" s="4">
        <v>1728.52</v>
      </c>
      <c r="H61" s="4">
        <v>0.34</v>
      </c>
    </row>
    <row r="62" spans="2:8">
      <c r="B62" s="2" t="s">
        <v>82</v>
      </c>
      <c r="C62" s="9"/>
      <c r="D62" s="2"/>
      <c r="E62" s="2"/>
      <c r="F62" s="10"/>
      <c r="G62" s="10">
        <f>SUM(G51:G61)</f>
        <v>30570.76</v>
      </c>
      <c r="H62" s="10">
        <f>SUM(H51:H61)</f>
        <v>6.07</v>
      </c>
    </row>
    <row r="63" spans="2:8">
      <c r="B63" s="2" t="s">
        <v>505</v>
      </c>
      <c r="C63" s="9"/>
      <c r="D63" s="2"/>
      <c r="E63" s="2"/>
      <c r="F63" s="10"/>
      <c r="G63" s="10">
        <v>25000</v>
      </c>
      <c r="H63" s="10">
        <v>4.96</v>
      </c>
    </row>
    <row r="64" spans="2:8">
      <c r="B64" s="2" t="s">
        <v>506</v>
      </c>
      <c r="C64" s="9"/>
      <c r="D64" s="2"/>
      <c r="E64" s="2"/>
      <c r="F64" s="10"/>
      <c r="G64" s="10">
        <v>453.83</v>
      </c>
      <c r="H64" s="10">
        <v>0.09</v>
      </c>
    </row>
    <row r="65" spans="2:8">
      <c r="B65" s="2" t="s">
        <v>363</v>
      </c>
      <c r="C65" s="9"/>
      <c r="D65" s="2"/>
      <c r="E65" s="2"/>
      <c r="F65" s="10"/>
      <c r="G65" s="10">
        <v>508084.08</v>
      </c>
      <c r="H65" s="10">
        <v>100.82</v>
      </c>
    </row>
    <row r="66" spans="2:8">
      <c r="B66" s="2" t="s">
        <v>364</v>
      </c>
      <c r="C66" s="9"/>
      <c r="D66" s="2"/>
      <c r="E66" s="2"/>
      <c r="F66" s="10"/>
      <c r="G66" s="10">
        <v>-4143.8361788400052</v>
      </c>
      <c r="H66" s="10">
        <v>-0.81999999999999318</v>
      </c>
    </row>
    <row r="67" spans="2:8">
      <c r="B67" s="2" t="s">
        <v>365</v>
      </c>
      <c r="C67" s="9"/>
      <c r="D67" s="2"/>
      <c r="E67" s="2"/>
      <c r="F67" s="10"/>
      <c r="G67" s="10">
        <v>503940.24382115999</v>
      </c>
      <c r="H67" s="10">
        <v>100</v>
      </c>
    </row>
    <row r="68" spans="2:8">
      <c r="B68" s="1" t="s">
        <v>366</v>
      </c>
    </row>
    <row r="69" spans="2:8">
      <c r="B69" s="1" t="s">
        <v>367</v>
      </c>
    </row>
    <row r="70" spans="2:8">
      <c r="B70" s="1" t="s">
        <v>368</v>
      </c>
      <c r="C70" s="227">
        <v>44592</v>
      </c>
    </row>
    <row r="71" spans="2:8" ht="25.5">
      <c r="B71" s="11" t="s">
        <v>369</v>
      </c>
      <c r="C71" s="5" t="s">
        <v>370</v>
      </c>
    </row>
    <row r="72" spans="2:8">
      <c r="B72" s="2"/>
    </row>
    <row r="73" spans="2:8">
      <c r="B73" s="2" t="s">
        <v>371</v>
      </c>
    </row>
    <row r="74" spans="2:8">
      <c r="B74" s="2" t="s">
        <v>454</v>
      </c>
    </row>
    <row r="75" spans="2:8">
      <c r="B75" s="2" t="s">
        <v>372</v>
      </c>
    </row>
    <row r="76" spans="2:8">
      <c r="B76" s="2" t="s">
        <v>83</v>
      </c>
      <c r="C76" s="9"/>
    </row>
    <row r="77" spans="2:8">
      <c r="B77" s="2" t="s">
        <v>84</v>
      </c>
      <c r="C77" s="9"/>
    </row>
    <row r="78" spans="2:8">
      <c r="B78" s="2" t="s">
        <v>85</v>
      </c>
      <c r="C78" s="9"/>
    </row>
    <row r="79" spans="2:8">
      <c r="B79" s="2" t="s">
        <v>86</v>
      </c>
      <c r="C79" s="9"/>
    </row>
    <row r="80" spans="2:8">
      <c r="B80" s="2" t="s">
        <v>87</v>
      </c>
      <c r="C80" s="9"/>
    </row>
    <row r="81" spans="2:4">
      <c r="B81" s="2" t="s">
        <v>88</v>
      </c>
      <c r="C81" s="9"/>
    </row>
    <row r="82" spans="2:4">
      <c r="B82" s="2" t="s">
        <v>89</v>
      </c>
      <c r="C82" s="9"/>
    </row>
    <row r="83" spans="2:4">
      <c r="B83" s="2" t="s">
        <v>90</v>
      </c>
      <c r="C83" s="9"/>
    </row>
    <row r="84" spans="2:4">
      <c r="B84" s="19" t="s">
        <v>1639</v>
      </c>
      <c r="C84" s="28"/>
    </row>
    <row r="85" spans="2:4">
      <c r="B85" s="19" t="s">
        <v>373</v>
      </c>
      <c r="C85" s="17"/>
    </row>
    <row r="86" spans="2:4">
      <c r="B86" s="90" t="s">
        <v>1631</v>
      </c>
      <c r="C86" s="17"/>
    </row>
    <row r="87" spans="2:4">
      <c r="B87" s="90" t="s">
        <v>1633</v>
      </c>
      <c r="C87" s="17"/>
    </row>
    <row r="88" spans="2:4">
      <c r="B88" s="90" t="s">
        <v>1632</v>
      </c>
      <c r="C88" s="17"/>
    </row>
    <row r="92" spans="2:4">
      <c r="C92" s="4"/>
      <c r="D92" s="4"/>
    </row>
    <row r="93" spans="2:4">
      <c r="C93" s="4"/>
      <c r="D93" s="4"/>
    </row>
    <row r="94" spans="2:4">
      <c r="C94" s="4"/>
      <c r="D94" s="4"/>
    </row>
    <row r="95" spans="2:4">
      <c r="C95" s="4"/>
      <c r="D95" s="4"/>
    </row>
    <row r="96" spans="2:4">
      <c r="C96" s="4"/>
      <c r="D96" s="4"/>
    </row>
    <row r="97" spans="3:4">
      <c r="C97" s="4"/>
      <c r="D97" s="4"/>
    </row>
    <row r="98" spans="3:4">
      <c r="C98" s="4"/>
      <c r="D98" s="4"/>
    </row>
    <row r="99" spans="3:4">
      <c r="C99" s="4"/>
      <c r="D99" s="4"/>
    </row>
    <row r="100" spans="3:4">
      <c r="C100" s="4"/>
      <c r="D100" s="4"/>
    </row>
    <row r="101" spans="3:4">
      <c r="D101" s="5"/>
    </row>
  </sheetData>
  <mergeCells count="3">
    <mergeCell ref="B1:E1"/>
    <mergeCell ref="C3:C7"/>
    <mergeCell ref="D3:D7"/>
  </mergeCells>
  <phoneticPr fontId="0" type="noConversion"/>
  <hyperlinks>
    <hyperlink ref="A1" location="Index!A1" display="Index" xr:uid="{00000000-0004-0000-1D00-000000000000}"/>
  </hyperlinks>
  <pageMargins left="0.75" right="0.75" top="1" bottom="1" header="0.5" footer="0.5"/>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78"/>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7.42578125" style="1" bestFit="1" customWidth="1"/>
    <col min="5" max="5" width="13.7109375"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374" t="s">
        <v>304</v>
      </c>
      <c r="C1" s="374"/>
      <c r="D1" s="374"/>
      <c r="E1" s="374"/>
    </row>
    <row r="2" spans="1:9" ht="13.5" thickBot="1"/>
    <row r="3" spans="1:9" s="12" customFormat="1" ht="15">
      <c r="B3" s="75" t="s">
        <v>1043</v>
      </c>
      <c r="C3" s="375"/>
      <c r="D3" s="378"/>
      <c r="F3" s="21"/>
      <c r="G3" s="21"/>
      <c r="H3" s="21"/>
    </row>
    <row r="4" spans="1:9" s="12" customFormat="1" ht="15">
      <c r="B4" s="77" t="s">
        <v>1044</v>
      </c>
      <c r="C4" s="376"/>
      <c r="D4" s="379"/>
      <c r="F4" s="21"/>
      <c r="G4" s="21"/>
      <c r="H4" s="21"/>
    </row>
    <row r="5" spans="1:9" s="12" customFormat="1" ht="15">
      <c r="B5" s="77" t="s">
        <v>992</v>
      </c>
      <c r="C5" s="376"/>
      <c r="D5" s="379"/>
      <c r="F5" s="21"/>
      <c r="G5" s="21"/>
      <c r="H5" s="21"/>
    </row>
    <row r="6" spans="1:9" s="12" customFormat="1" ht="15">
      <c r="B6" s="77" t="s">
        <v>1007</v>
      </c>
      <c r="C6" s="376"/>
      <c r="D6" s="379"/>
      <c r="F6" s="21"/>
      <c r="G6" s="21"/>
      <c r="H6" s="21"/>
    </row>
    <row r="7" spans="1:9" s="12" customFormat="1" ht="30.75" thickBot="1">
      <c r="B7" s="78" t="s">
        <v>1045</v>
      </c>
      <c r="C7" s="377"/>
      <c r="D7" s="380"/>
      <c r="F7" s="21"/>
      <c r="G7" s="21"/>
      <c r="H7" s="21"/>
    </row>
    <row r="8" spans="1:9" s="12" customFormat="1">
      <c r="C8" s="14" t="s">
        <v>995</v>
      </c>
      <c r="D8" s="14" t="s">
        <v>996</v>
      </c>
      <c r="F8" s="21"/>
      <c r="G8" s="21"/>
      <c r="H8" s="21"/>
    </row>
    <row r="11" spans="1:9">
      <c r="B11" s="1" t="s">
        <v>338</v>
      </c>
    </row>
    <row r="13" spans="1:9">
      <c r="B13" s="6" t="s">
        <v>339</v>
      </c>
      <c r="C13" s="7" t="s">
        <v>340</v>
      </c>
      <c r="D13" s="6" t="s">
        <v>375</v>
      </c>
      <c r="E13" s="6" t="s">
        <v>342</v>
      </c>
      <c r="F13" s="8" t="s">
        <v>343</v>
      </c>
      <c r="G13" s="8" t="s">
        <v>344</v>
      </c>
      <c r="H13" s="8" t="s">
        <v>345</v>
      </c>
      <c r="I13" s="2" t="s">
        <v>376</v>
      </c>
    </row>
    <row r="14" spans="1:9">
      <c r="B14" s="2" t="s">
        <v>377</v>
      </c>
      <c r="C14" s="17"/>
    </row>
    <row r="15" spans="1:9">
      <c r="B15" s="2" t="s">
        <v>347</v>
      </c>
      <c r="C15" s="17"/>
    </row>
    <row r="16" spans="1:9">
      <c r="B16" s="1" t="s">
        <v>1090</v>
      </c>
      <c r="C16" s="17" t="s">
        <v>378</v>
      </c>
      <c r="D16" s="1" t="s">
        <v>396</v>
      </c>
      <c r="E16" s="1" t="s">
        <v>397</v>
      </c>
      <c r="F16" s="4">
        <v>5500000</v>
      </c>
      <c r="G16" s="4">
        <v>12111</v>
      </c>
      <c r="H16" s="4">
        <v>9.23</v>
      </c>
    </row>
    <row r="17" spans="2:8">
      <c r="B17" s="1" t="s">
        <v>1099</v>
      </c>
      <c r="C17" s="17" t="s">
        <v>378</v>
      </c>
      <c r="D17" s="1" t="s">
        <v>388</v>
      </c>
      <c r="E17" s="1" t="s">
        <v>389</v>
      </c>
      <c r="F17" s="4">
        <v>411000</v>
      </c>
      <c r="G17" s="4">
        <v>9700.83</v>
      </c>
      <c r="H17" s="4">
        <v>7.4</v>
      </c>
    </row>
    <row r="18" spans="2:8">
      <c r="B18" s="1" t="s">
        <v>1108</v>
      </c>
      <c r="C18" s="17" t="s">
        <v>378</v>
      </c>
      <c r="D18" s="1" t="s">
        <v>396</v>
      </c>
      <c r="E18" s="1" t="s">
        <v>526</v>
      </c>
      <c r="F18" s="4">
        <v>272000</v>
      </c>
      <c r="G18" s="4">
        <v>8574.1200000000008</v>
      </c>
      <c r="H18" s="4">
        <v>6.54</v>
      </c>
    </row>
    <row r="19" spans="2:8">
      <c r="B19" s="1" t="s">
        <v>1496</v>
      </c>
      <c r="C19" s="17" t="s">
        <v>378</v>
      </c>
      <c r="D19" s="1" t="s">
        <v>396</v>
      </c>
      <c r="E19" s="1" t="s">
        <v>466</v>
      </c>
      <c r="F19" s="4">
        <v>680000</v>
      </c>
      <c r="G19" s="4">
        <v>7315.78</v>
      </c>
      <c r="H19" s="4">
        <v>5.58</v>
      </c>
    </row>
    <row r="20" spans="2:8">
      <c r="B20" s="1" t="s">
        <v>1095</v>
      </c>
      <c r="C20" s="17" t="s">
        <v>378</v>
      </c>
      <c r="D20" s="1" t="s">
        <v>396</v>
      </c>
      <c r="E20" s="1" t="s">
        <v>402</v>
      </c>
      <c r="F20" s="4">
        <v>314000</v>
      </c>
      <c r="G20" s="4">
        <v>7139.58</v>
      </c>
      <c r="H20" s="4">
        <v>5.44</v>
      </c>
    </row>
    <row r="21" spans="2:8">
      <c r="B21" s="1" t="s">
        <v>1104</v>
      </c>
      <c r="C21" s="17" t="s">
        <v>378</v>
      </c>
      <c r="D21" s="1" t="s">
        <v>396</v>
      </c>
      <c r="E21" s="1" t="s">
        <v>432</v>
      </c>
      <c r="F21" s="4">
        <v>930000</v>
      </c>
      <c r="G21" s="4">
        <v>6763.89</v>
      </c>
      <c r="H21" s="4">
        <v>5.16</v>
      </c>
    </row>
    <row r="22" spans="2:8">
      <c r="B22" s="1" t="s">
        <v>1519</v>
      </c>
      <c r="C22" s="17" t="s">
        <v>378</v>
      </c>
      <c r="D22" s="1" t="s">
        <v>388</v>
      </c>
      <c r="E22" s="1" t="s">
        <v>825</v>
      </c>
      <c r="F22" s="4">
        <v>1282500</v>
      </c>
      <c r="G22" s="4">
        <v>6685.67</v>
      </c>
      <c r="H22" s="4">
        <v>5.0999999999999996</v>
      </c>
    </row>
    <row r="23" spans="2:8">
      <c r="B23" s="1" t="s">
        <v>1136</v>
      </c>
      <c r="C23" s="17" t="s">
        <v>378</v>
      </c>
      <c r="D23" s="1" t="s">
        <v>477</v>
      </c>
      <c r="E23" s="1" t="s">
        <v>519</v>
      </c>
      <c r="F23" s="4">
        <v>191500</v>
      </c>
      <c r="G23" s="4">
        <v>6480.84</v>
      </c>
      <c r="H23" s="4">
        <v>4.9400000000000004</v>
      </c>
    </row>
    <row r="24" spans="2:8">
      <c r="B24" s="1" t="s">
        <v>1147</v>
      </c>
      <c r="C24" s="17" t="s">
        <v>378</v>
      </c>
      <c r="D24" s="1" t="s">
        <v>388</v>
      </c>
      <c r="E24" s="1" t="s">
        <v>534</v>
      </c>
      <c r="F24" s="4">
        <v>520000</v>
      </c>
      <c r="G24" s="4">
        <v>6158.88</v>
      </c>
      <c r="H24" s="4">
        <v>4.7</v>
      </c>
    </row>
    <row r="25" spans="2:8">
      <c r="B25" s="1" t="s">
        <v>1412</v>
      </c>
      <c r="C25" s="17" t="s">
        <v>378</v>
      </c>
      <c r="D25" s="1" t="s">
        <v>388</v>
      </c>
      <c r="E25" s="1" t="s">
        <v>524</v>
      </c>
      <c r="F25" s="4">
        <v>495000</v>
      </c>
      <c r="G25" s="4">
        <v>5857.34</v>
      </c>
      <c r="H25" s="4">
        <v>4.47</v>
      </c>
    </row>
    <row r="26" spans="2:8">
      <c r="B26" s="1" t="s">
        <v>1133</v>
      </c>
      <c r="C26" s="17" t="s">
        <v>378</v>
      </c>
      <c r="D26" s="1" t="s">
        <v>396</v>
      </c>
      <c r="E26" s="1" t="s">
        <v>747</v>
      </c>
      <c r="F26" s="4">
        <v>1076000</v>
      </c>
      <c r="G26" s="4">
        <v>5775.43</v>
      </c>
      <c r="H26" s="4">
        <v>4.4000000000000004</v>
      </c>
    </row>
    <row r="27" spans="2:8">
      <c r="B27" s="1" t="s">
        <v>1166</v>
      </c>
      <c r="C27" s="17" t="s">
        <v>378</v>
      </c>
      <c r="D27" s="1" t="s">
        <v>425</v>
      </c>
      <c r="E27" s="1" t="s">
        <v>725</v>
      </c>
      <c r="F27" s="4">
        <v>500000</v>
      </c>
      <c r="G27" s="4">
        <v>5157.75</v>
      </c>
      <c r="H27" s="4">
        <v>3.93</v>
      </c>
    </row>
    <row r="28" spans="2:8">
      <c r="B28" s="1" t="s">
        <v>1160</v>
      </c>
      <c r="C28" s="17" t="s">
        <v>378</v>
      </c>
      <c r="D28" s="1" t="s">
        <v>396</v>
      </c>
      <c r="E28" s="1" t="s">
        <v>657</v>
      </c>
      <c r="F28" s="4">
        <v>26900</v>
      </c>
      <c r="G28" s="4">
        <v>4982.3</v>
      </c>
      <c r="H28" s="4">
        <v>3.8</v>
      </c>
    </row>
    <row r="29" spans="2:8">
      <c r="B29" s="1" t="s">
        <v>1184</v>
      </c>
      <c r="C29" s="17" t="s">
        <v>378</v>
      </c>
      <c r="D29" s="1" t="s">
        <v>388</v>
      </c>
      <c r="E29" s="1" t="s">
        <v>520</v>
      </c>
      <c r="F29" s="4">
        <v>85400</v>
      </c>
      <c r="G29" s="4">
        <v>3763.79</v>
      </c>
      <c r="H29" s="4">
        <v>2.87</v>
      </c>
    </row>
    <row r="30" spans="2:8">
      <c r="B30" s="1" t="s">
        <v>1191</v>
      </c>
      <c r="C30" s="17" t="s">
        <v>378</v>
      </c>
      <c r="D30" s="1" t="s">
        <v>396</v>
      </c>
      <c r="E30" s="1" t="s">
        <v>664</v>
      </c>
      <c r="F30" s="4">
        <v>102770</v>
      </c>
      <c r="G30" s="4">
        <v>3633.23</v>
      </c>
      <c r="H30" s="4">
        <v>2.77</v>
      </c>
    </row>
    <row r="31" spans="2:8">
      <c r="B31" s="1" t="s">
        <v>1126</v>
      </c>
      <c r="C31" s="17" t="s">
        <v>378</v>
      </c>
      <c r="D31" s="1" t="s">
        <v>396</v>
      </c>
      <c r="E31" s="1" t="s">
        <v>413</v>
      </c>
      <c r="F31" s="4">
        <v>300000</v>
      </c>
      <c r="G31" s="4">
        <v>2599.1999999999998</v>
      </c>
      <c r="H31" s="4">
        <v>1.98</v>
      </c>
    </row>
    <row r="32" spans="2:8">
      <c r="B32" s="1" t="s">
        <v>1185</v>
      </c>
      <c r="C32" s="17" t="s">
        <v>378</v>
      </c>
      <c r="D32" s="1" t="s">
        <v>400</v>
      </c>
      <c r="E32" s="1" t="s">
        <v>401</v>
      </c>
      <c r="F32" s="4">
        <v>3300</v>
      </c>
      <c r="G32" s="4">
        <v>2380.89</v>
      </c>
      <c r="H32" s="4">
        <v>1.82</v>
      </c>
    </row>
    <row r="33" spans="2:8">
      <c r="B33" s="1" t="s">
        <v>1488</v>
      </c>
      <c r="C33" s="17" t="s">
        <v>378</v>
      </c>
      <c r="D33" s="1" t="s">
        <v>388</v>
      </c>
      <c r="E33" s="1" t="s">
        <v>724</v>
      </c>
      <c r="F33" s="4">
        <v>105500</v>
      </c>
      <c r="G33" s="4">
        <v>1952.7</v>
      </c>
      <c r="H33" s="4">
        <v>1.49</v>
      </c>
    </row>
    <row r="34" spans="2:8">
      <c r="B34" s="1" t="s">
        <v>1552</v>
      </c>
      <c r="C34" s="17" t="s">
        <v>378</v>
      </c>
      <c r="D34" s="1" t="s">
        <v>396</v>
      </c>
      <c r="E34" s="1" t="s">
        <v>826</v>
      </c>
      <c r="F34" s="4">
        <v>405000</v>
      </c>
      <c r="G34" s="4">
        <v>1902.89</v>
      </c>
      <c r="H34" s="4">
        <v>1.45</v>
      </c>
    </row>
    <row r="35" spans="2:8">
      <c r="B35" s="1" t="s">
        <v>1524</v>
      </c>
      <c r="C35" s="17" t="s">
        <v>378</v>
      </c>
      <c r="D35" s="1" t="s">
        <v>388</v>
      </c>
      <c r="E35" s="1" t="s">
        <v>548</v>
      </c>
      <c r="F35" s="4">
        <v>303000</v>
      </c>
      <c r="G35" s="4">
        <v>1785.88</v>
      </c>
      <c r="H35" s="4">
        <v>1.36</v>
      </c>
    </row>
    <row r="36" spans="2:8">
      <c r="B36" s="1" t="s">
        <v>1380</v>
      </c>
      <c r="C36" s="17" t="s">
        <v>378</v>
      </c>
      <c r="D36" s="1" t="s">
        <v>396</v>
      </c>
      <c r="E36" s="1" t="s">
        <v>762</v>
      </c>
      <c r="F36" s="4">
        <v>194000</v>
      </c>
      <c r="G36" s="4">
        <v>1755.41</v>
      </c>
      <c r="H36" s="4">
        <v>1.34</v>
      </c>
    </row>
    <row r="37" spans="2:8">
      <c r="B37" s="1" t="s">
        <v>1553</v>
      </c>
      <c r="C37" s="17" t="s">
        <v>378</v>
      </c>
      <c r="D37" s="1" t="s">
        <v>396</v>
      </c>
      <c r="E37" s="1" t="s">
        <v>827</v>
      </c>
      <c r="F37" s="4">
        <v>100000</v>
      </c>
      <c r="G37" s="4">
        <v>1737.25</v>
      </c>
      <c r="H37" s="4">
        <v>1.32</v>
      </c>
    </row>
    <row r="38" spans="2:8">
      <c r="B38" s="1" t="s">
        <v>1554</v>
      </c>
      <c r="C38" s="17" t="s">
        <v>378</v>
      </c>
      <c r="D38" s="1" t="s">
        <v>487</v>
      </c>
      <c r="E38" s="1" t="s">
        <v>828</v>
      </c>
      <c r="F38" s="4">
        <v>79000</v>
      </c>
      <c r="G38" s="4">
        <v>1676.5</v>
      </c>
      <c r="H38" s="4">
        <v>1.28</v>
      </c>
    </row>
    <row r="39" spans="2:8">
      <c r="B39" s="1" t="s">
        <v>1555</v>
      </c>
      <c r="C39" s="17" t="s">
        <v>378</v>
      </c>
      <c r="D39" s="1" t="s">
        <v>388</v>
      </c>
      <c r="E39" s="1" t="s">
        <v>829</v>
      </c>
      <c r="F39" s="4">
        <v>140000</v>
      </c>
      <c r="G39" s="4">
        <v>1674.82</v>
      </c>
      <c r="H39" s="4">
        <v>1.28</v>
      </c>
    </row>
    <row r="40" spans="2:8">
      <c r="B40" s="1" t="s">
        <v>1556</v>
      </c>
      <c r="C40" s="17" t="s">
        <v>378</v>
      </c>
      <c r="D40" s="1" t="s">
        <v>388</v>
      </c>
      <c r="E40" s="1" t="s">
        <v>522</v>
      </c>
      <c r="F40" s="4">
        <v>117000</v>
      </c>
      <c r="G40" s="4">
        <v>1564.93</v>
      </c>
      <c r="H40" s="4">
        <v>1.19</v>
      </c>
    </row>
    <row r="41" spans="2:8">
      <c r="B41" s="1" t="s">
        <v>1557</v>
      </c>
      <c r="C41" s="17" t="s">
        <v>378</v>
      </c>
      <c r="D41" s="1" t="s">
        <v>388</v>
      </c>
      <c r="E41" s="1" t="s">
        <v>830</v>
      </c>
      <c r="F41" s="4">
        <v>239470</v>
      </c>
      <c r="G41" s="4">
        <v>1458.13</v>
      </c>
      <c r="H41" s="4">
        <v>1.1100000000000001</v>
      </c>
    </row>
    <row r="42" spans="2:8">
      <c r="B42" s="1" t="s">
        <v>1530</v>
      </c>
      <c r="C42" s="17" t="s">
        <v>378</v>
      </c>
      <c r="D42" s="1" t="s">
        <v>388</v>
      </c>
      <c r="E42" s="1" t="s">
        <v>831</v>
      </c>
      <c r="F42" s="4">
        <v>164000</v>
      </c>
      <c r="G42" s="4">
        <v>1449.35</v>
      </c>
      <c r="H42" s="4">
        <v>1.1100000000000001</v>
      </c>
    </row>
    <row r="43" spans="2:8">
      <c r="B43" s="1" t="s">
        <v>1379</v>
      </c>
      <c r="C43" s="17" t="s">
        <v>378</v>
      </c>
      <c r="D43" s="1" t="s">
        <v>398</v>
      </c>
      <c r="E43" s="1" t="s">
        <v>538</v>
      </c>
      <c r="F43" s="4">
        <v>67000</v>
      </c>
      <c r="G43" s="4">
        <v>1406.77</v>
      </c>
      <c r="H43" s="4">
        <v>1.07</v>
      </c>
    </row>
    <row r="44" spans="2:8">
      <c r="B44" s="1" t="s">
        <v>1558</v>
      </c>
      <c r="C44" s="17" t="s">
        <v>378</v>
      </c>
      <c r="D44" s="1" t="s">
        <v>388</v>
      </c>
      <c r="E44" s="1" t="s">
        <v>832</v>
      </c>
      <c r="F44" s="4">
        <v>130000</v>
      </c>
      <c r="G44" s="4">
        <v>1298.7</v>
      </c>
      <c r="H44" s="4">
        <v>0.99</v>
      </c>
    </row>
    <row r="45" spans="2:8">
      <c r="B45" s="1" t="s">
        <v>1103</v>
      </c>
      <c r="C45" s="17" t="s">
        <v>378</v>
      </c>
      <c r="D45" s="1" t="s">
        <v>535</v>
      </c>
      <c r="E45" s="1" t="s">
        <v>536</v>
      </c>
      <c r="F45" s="4">
        <v>36000</v>
      </c>
      <c r="G45" s="4">
        <v>1283.27</v>
      </c>
      <c r="H45" s="4">
        <v>0.98</v>
      </c>
    </row>
    <row r="46" spans="2:8">
      <c r="B46" s="1" t="s">
        <v>1493</v>
      </c>
      <c r="C46" s="17" t="s">
        <v>378</v>
      </c>
      <c r="D46" s="1" t="s">
        <v>388</v>
      </c>
      <c r="E46" s="1" t="s">
        <v>409</v>
      </c>
      <c r="F46" s="4">
        <v>600000</v>
      </c>
      <c r="G46" s="4">
        <v>1225.2</v>
      </c>
      <c r="H46" s="4">
        <v>0.93</v>
      </c>
    </row>
    <row r="47" spans="2:8">
      <c r="B47" s="1" t="s">
        <v>1516</v>
      </c>
      <c r="C47" s="17" t="s">
        <v>378</v>
      </c>
      <c r="D47" s="1" t="s">
        <v>396</v>
      </c>
      <c r="E47" s="1" t="s">
        <v>499</v>
      </c>
      <c r="F47" s="4">
        <v>37642</v>
      </c>
      <c r="G47" s="4">
        <v>1201.04</v>
      </c>
      <c r="H47" s="4">
        <v>0.92</v>
      </c>
    </row>
    <row r="48" spans="2:8">
      <c r="B48" s="1" t="s">
        <v>1531</v>
      </c>
      <c r="C48" s="17" t="s">
        <v>378</v>
      </c>
      <c r="D48" s="1" t="s">
        <v>396</v>
      </c>
      <c r="E48" s="1" t="s">
        <v>539</v>
      </c>
      <c r="F48" s="4">
        <v>180000</v>
      </c>
      <c r="G48" s="4">
        <v>1020.6</v>
      </c>
      <c r="H48" s="4">
        <v>0.78</v>
      </c>
    </row>
    <row r="49" spans="2:8">
      <c r="B49" s="2" t="s">
        <v>452</v>
      </c>
      <c r="C49" s="9"/>
      <c r="D49" s="2"/>
      <c r="E49" s="2"/>
      <c r="F49" s="10"/>
      <c r="G49" s="10">
        <f>SUM(G13:G48)</f>
        <v>129473.96000000002</v>
      </c>
      <c r="H49" s="10">
        <f>SUM(H13:H48)</f>
        <v>98.72999999999999</v>
      </c>
    </row>
    <row r="50" spans="2:8">
      <c r="B50" s="6" t="s">
        <v>339</v>
      </c>
      <c r="C50" s="7" t="s">
        <v>340</v>
      </c>
      <c r="D50" s="6" t="s">
        <v>341</v>
      </c>
      <c r="E50" s="6" t="s">
        <v>342</v>
      </c>
      <c r="F50" s="8" t="s">
        <v>343</v>
      </c>
      <c r="G50" s="8" t="s">
        <v>344</v>
      </c>
      <c r="H50" s="8" t="s">
        <v>345</v>
      </c>
    </row>
    <row r="51" spans="2:8">
      <c r="B51" s="2" t="s">
        <v>346</v>
      </c>
    </row>
    <row r="52" spans="2:8">
      <c r="B52" s="2" t="s">
        <v>347</v>
      </c>
    </row>
    <row r="53" spans="2:8">
      <c r="B53" s="2" t="s">
        <v>633</v>
      </c>
    </row>
    <row r="54" spans="2:8">
      <c r="B54" s="1" t="s">
        <v>1470</v>
      </c>
      <c r="C54" s="5">
        <v>5.76</v>
      </c>
      <c r="D54" s="1" t="s">
        <v>354</v>
      </c>
      <c r="E54" s="1" t="s">
        <v>634</v>
      </c>
      <c r="F54" s="4">
        <v>52770</v>
      </c>
      <c r="G54" s="4">
        <v>15.21</v>
      </c>
      <c r="H54" s="4">
        <v>0.01</v>
      </c>
    </row>
    <row r="55" spans="2:8">
      <c r="B55" s="2" t="s">
        <v>356</v>
      </c>
      <c r="C55" s="9"/>
      <c r="D55" s="2"/>
      <c r="E55" s="2"/>
      <c r="F55" s="10"/>
      <c r="G55" s="10">
        <f>SUM(G50:G54)</f>
        <v>15.21</v>
      </c>
      <c r="H55" s="10">
        <f>SUM(H50:H54)</f>
        <v>0.01</v>
      </c>
    </row>
    <row r="56" spans="2:8">
      <c r="B56" s="2" t="s">
        <v>506</v>
      </c>
      <c r="C56" s="9"/>
      <c r="D56" s="2"/>
      <c r="E56" s="2"/>
      <c r="F56" s="10"/>
      <c r="G56" s="10">
        <v>3387.26</v>
      </c>
      <c r="H56" s="10">
        <v>2.58</v>
      </c>
    </row>
    <row r="57" spans="2:8">
      <c r="B57" s="2" t="s">
        <v>363</v>
      </c>
      <c r="C57" s="9"/>
      <c r="D57" s="2"/>
      <c r="E57" s="2"/>
      <c r="F57" s="10"/>
      <c r="G57" s="10">
        <v>132876.43</v>
      </c>
      <c r="H57" s="10">
        <v>101.32</v>
      </c>
    </row>
    <row r="58" spans="2:8">
      <c r="B58" s="2" t="s">
        <v>364</v>
      </c>
      <c r="C58" s="9"/>
      <c r="D58" s="2"/>
      <c r="E58" s="2"/>
      <c r="F58" s="10"/>
      <c r="G58" s="10">
        <v>-1729.2979859199895</v>
      </c>
      <c r="H58" s="10">
        <v>-1.3199999999999932</v>
      </c>
    </row>
    <row r="59" spans="2:8">
      <c r="B59" s="2" t="s">
        <v>365</v>
      </c>
      <c r="C59" s="9"/>
      <c r="D59" s="2"/>
      <c r="E59" s="2"/>
      <c r="F59" s="10"/>
      <c r="G59" s="10">
        <v>131147.13201408001</v>
      </c>
      <c r="H59" s="10">
        <v>100</v>
      </c>
    </row>
    <row r="60" spans="2:8">
      <c r="B60" s="1" t="s">
        <v>366</v>
      </c>
    </row>
    <row r="61" spans="2:8">
      <c r="B61" s="1" t="s">
        <v>367</v>
      </c>
    </row>
    <row r="62" spans="2:8">
      <c r="B62" s="1" t="s">
        <v>368</v>
      </c>
      <c r="C62" s="227">
        <v>44592</v>
      </c>
    </row>
    <row r="63" spans="2:8" ht="25.5">
      <c r="B63" s="11" t="s">
        <v>369</v>
      </c>
      <c r="C63" s="5" t="s">
        <v>370</v>
      </c>
    </row>
    <row r="64" spans="2:8">
      <c r="B64" s="2"/>
    </row>
    <row r="65" spans="2:3">
      <c r="B65" s="2" t="s">
        <v>371</v>
      </c>
    </row>
    <row r="66" spans="2:3">
      <c r="B66" s="2" t="s">
        <v>454</v>
      </c>
    </row>
    <row r="67" spans="2:3">
      <c r="B67" s="2" t="s">
        <v>372</v>
      </c>
    </row>
    <row r="68" spans="2:3">
      <c r="B68" s="2" t="s">
        <v>833</v>
      </c>
      <c r="C68" s="9"/>
    </row>
    <row r="69" spans="2:3">
      <c r="B69" s="2" t="s">
        <v>834</v>
      </c>
      <c r="C69" s="9"/>
    </row>
    <row r="70" spans="2:3">
      <c r="B70" s="2" t="s">
        <v>835</v>
      </c>
      <c r="C70" s="9"/>
    </row>
    <row r="71" spans="2:3">
      <c r="B71" s="2" t="s">
        <v>836</v>
      </c>
      <c r="C71" s="9"/>
    </row>
    <row r="72" spans="2:3">
      <c r="B72" s="2" t="s">
        <v>837</v>
      </c>
      <c r="C72" s="9"/>
    </row>
    <row r="73" spans="2:3">
      <c r="B73" s="2" t="s">
        <v>838</v>
      </c>
      <c r="C73" s="9"/>
    </row>
    <row r="74" spans="2:3">
      <c r="B74" s="2" t="s">
        <v>839</v>
      </c>
      <c r="C74" s="9"/>
    </row>
    <row r="75" spans="2:3">
      <c r="B75" s="2" t="s">
        <v>840</v>
      </c>
      <c r="C75" s="9"/>
    </row>
    <row r="76" spans="2:3">
      <c r="B76" s="92" t="s">
        <v>1642</v>
      </c>
      <c r="C76" s="28"/>
    </row>
    <row r="77" spans="2:3">
      <c r="B77" s="92" t="s">
        <v>373</v>
      </c>
      <c r="C77" s="17"/>
    </row>
    <row r="78" spans="2:3">
      <c r="B78" s="92" t="s">
        <v>374</v>
      </c>
      <c r="C78" s="17"/>
    </row>
  </sheetData>
  <mergeCells count="3">
    <mergeCell ref="B1:E1"/>
    <mergeCell ref="C3:C7"/>
    <mergeCell ref="D3:D7"/>
  </mergeCells>
  <phoneticPr fontId="0" type="noConversion"/>
  <hyperlinks>
    <hyperlink ref="A1" location="Index!A1" display="Index" xr:uid="{00000000-0004-0000-1400-000000000000}"/>
  </hyperlinks>
  <pageMargins left="0.75" right="0.75" top="1" bottom="1" header="0.5" footer="0.5"/>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67"/>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3.5703125" style="1" bestFit="1" customWidth="1"/>
    <col min="6" max="6" width="10.28515625" style="4" bestFit="1" customWidth="1"/>
    <col min="7" max="7" width="18.140625" style="4" bestFit="1" customWidth="1"/>
    <col min="8" max="8" width="9.140625" style="4"/>
    <col min="9" max="16384" width="9.140625" style="1"/>
  </cols>
  <sheetData>
    <row r="1" spans="1:9">
      <c r="A1" s="3" t="s">
        <v>243</v>
      </c>
      <c r="B1" s="374" t="s">
        <v>306</v>
      </c>
      <c r="C1" s="374"/>
      <c r="D1" s="374"/>
      <c r="E1" s="374"/>
    </row>
    <row r="2" spans="1:9" ht="13.5" thickBot="1"/>
    <row r="3" spans="1:9" s="12" customFormat="1" ht="15">
      <c r="B3" s="75" t="s">
        <v>1046</v>
      </c>
      <c r="C3" s="375"/>
      <c r="D3" s="378"/>
      <c r="F3" s="21"/>
      <c r="G3" s="21"/>
      <c r="H3" s="21"/>
    </row>
    <row r="4" spans="1:9" s="12" customFormat="1" ht="15">
      <c r="B4" s="77" t="s">
        <v>1047</v>
      </c>
      <c r="C4" s="376"/>
      <c r="D4" s="379"/>
      <c r="F4" s="21"/>
      <c r="G4" s="21"/>
      <c r="H4" s="21"/>
    </row>
    <row r="5" spans="1:9" s="12" customFormat="1" ht="15">
      <c r="B5" s="77" t="s">
        <v>992</v>
      </c>
      <c r="C5" s="376"/>
      <c r="D5" s="379"/>
      <c r="F5" s="21"/>
      <c r="G5" s="21"/>
      <c r="H5" s="21"/>
    </row>
    <row r="6" spans="1:9" s="12" customFormat="1" ht="15">
      <c r="B6" s="76" t="s">
        <v>1007</v>
      </c>
      <c r="C6" s="376"/>
      <c r="D6" s="379"/>
      <c r="F6" s="21"/>
      <c r="G6" s="21"/>
      <c r="H6" s="21"/>
    </row>
    <row r="7" spans="1:9" s="12" customFormat="1" ht="30.75" thickBot="1">
      <c r="B7" s="80" t="s">
        <v>1048</v>
      </c>
      <c r="C7" s="377"/>
      <c r="D7" s="380"/>
      <c r="F7" s="21"/>
      <c r="G7" s="21"/>
      <c r="H7" s="21"/>
    </row>
    <row r="8" spans="1:9" s="12" customFormat="1">
      <c r="C8" s="14" t="s">
        <v>995</v>
      </c>
      <c r="D8" s="14" t="s">
        <v>996</v>
      </c>
      <c r="F8" s="21"/>
      <c r="G8" s="21"/>
      <c r="H8" s="21"/>
    </row>
    <row r="11" spans="1:9">
      <c r="B11" s="1" t="s">
        <v>338</v>
      </c>
    </row>
    <row r="13" spans="1:9">
      <c r="B13" s="6" t="s">
        <v>339</v>
      </c>
      <c r="C13" s="7" t="s">
        <v>340</v>
      </c>
      <c r="D13" s="6" t="s">
        <v>375</v>
      </c>
      <c r="E13" s="6" t="s">
        <v>342</v>
      </c>
      <c r="F13" s="8" t="s">
        <v>343</v>
      </c>
      <c r="G13" s="8" t="s">
        <v>344</v>
      </c>
      <c r="H13" s="8" t="s">
        <v>345</v>
      </c>
      <c r="I13" s="2" t="s">
        <v>376</v>
      </c>
    </row>
    <row r="14" spans="1:9">
      <c r="B14" s="2" t="s">
        <v>377</v>
      </c>
      <c r="C14" s="17"/>
    </row>
    <row r="15" spans="1:9">
      <c r="B15" s="2" t="s">
        <v>347</v>
      </c>
      <c r="C15" s="17"/>
    </row>
    <row r="16" spans="1:9">
      <c r="B16" s="1" t="s">
        <v>1112</v>
      </c>
      <c r="C16" s="17" t="s">
        <v>378</v>
      </c>
      <c r="D16" s="1" t="s">
        <v>417</v>
      </c>
      <c r="E16" s="1" t="s">
        <v>418</v>
      </c>
      <c r="F16" s="4">
        <v>867100</v>
      </c>
      <c r="G16" s="4">
        <v>7235.95</v>
      </c>
      <c r="H16" s="4">
        <v>13.26</v>
      </c>
    </row>
    <row r="17" spans="2:8">
      <c r="B17" s="1" t="s">
        <v>1367</v>
      </c>
      <c r="C17" s="17" t="s">
        <v>378</v>
      </c>
      <c r="D17" s="1" t="s">
        <v>417</v>
      </c>
      <c r="E17" s="1" t="s">
        <v>663</v>
      </c>
      <c r="F17" s="4">
        <v>515000</v>
      </c>
      <c r="G17" s="4">
        <v>4866.75</v>
      </c>
      <c r="H17" s="4">
        <v>8.92</v>
      </c>
    </row>
    <row r="18" spans="2:8">
      <c r="B18" s="1" t="s">
        <v>1116</v>
      </c>
      <c r="C18" s="17" t="s">
        <v>378</v>
      </c>
      <c r="D18" s="1" t="s">
        <v>417</v>
      </c>
      <c r="E18" s="1" t="s">
        <v>424</v>
      </c>
      <c r="F18" s="4">
        <v>105700</v>
      </c>
      <c r="G18" s="4">
        <v>4548.0600000000004</v>
      </c>
      <c r="H18" s="4">
        <v>8.34</v>
      </c>
    </row>
    <row r="19" spans="2:8">
      <c r="B19" s="1" t="s">
        <v>1096</v>
      </c>
      <c r="C19" s="17" t="s">
        <v>378</v>
      </c>
      <c r="D19" s="1" t="s">
        <v>473</v>
      </c>
      <c r="E19" s="1" t="s">
        <v>533</v>
      </c>
      <c r="F19" s="4">
        <v>84300</v>
      </c>
      <c r="G19" s="4">
        <v>3757.55</v>
      </c>
      <c r="H19" s="4">
        <v>6.89</v>
      </c>
    </row>
    <row r="20" spans="2:8">
      <c r="B20" s="1" t="s">
        <v>1105</v>
      </c>
      <c r="C20" s="17" t="s">
        <v>378</v>
      </c>
      <c r="D20" s="1" t="s">
        <v>417</v>
      </c>
      <c r="E20" s="1" t="s">
        <v>421</v>
      </c>
      <c r="F20" s="4">
        <v>92500</v>
      </c>
      <c r="G20" s="4">
        <v>3733.39</v>
      </c>
      <c r="H20" s="4">
        <v>6.84</v>
      </c>
    </row>
    <row r="21" spans="2:8">
      <c r="B21" s="1" t="s">
        <v>1482</v>
      </c>
      <c r="C21" s="17" t="s">
        <v>378</v>
      </c>
      <c r="D21" s="1" t="s">
        <v>417</v>
      </c>
      <c r="E21" s="1" t="s">
        <v>428</v>
      </c>
      <c r="F21" s="4">
        <v>103049</v>
      </c>
      <c r="G21" s="4">
        <v>3647.06</v>
      </c>
      <c r="H21" s="4">
        <v>6.68</v>
      </c>
    </row>
    <row r="22" spans="2:8">
      <c r="B22" s="1" t="s">
        <v>1178</v>
      </c>
      <c r="C22" s="17" t="s">
        <v>378</v>
      </c>
      <c r="D22" s="1" t="s">
        <v>417</v>
      </c>
      <c r="E22" s="1" t="s">
        <v>632</v>
      </c>
      <c r="F22" s="4">
        <v>317452</v>
      </c>
      <c r="G22" s="4">
        <v>3284.52</v>
      </c>
      <c r="H22" s="4">
        <v>6.02</v>
      </c>
    </row>
    <row r="23" spans="2:8">
      <c r="B23" s="1" t="s">
        <v>1559</v>
      </c>
      <c r="C23" s="17" t="s">
        <v>378</v>
      </c>
      <c r="D23" s="1" t="s">
        <v>473</v>
      </c>
      <c r="E23" s="1" t="s">
        <v>806</v>
      </c>
      <c r="F23" s="4">
        <v>386703</v>
      </c>
      <c r="G23" s="4">
        <v>2495.7800000000002</v>
      </c>
      <c r="H23" s="4">
        <v>4.57</v>
      </c>
    </row>
    <row r="24" spans="2:8">
      <c r="B24" s="1" t="s">
        <v>1161</v>
      </c>
      <c r="C24" s="17" t="s">
        <v>378</v>
      </c>
      <c r="D24" s="1" t="s">
        <v>417</v>
      </c>
      <c r="E24" s="1" t="s">
        <v>687</v>
      </c>
      <c r="F24" s="4">
        <v>248000</v>
      </c>
      <c r="G24" s="4">
        <v>2252.09</v>
      </c>
      <c r="H24" s="4">
        <v>4.13</v>
      </c>
    </row>
    <row r="25" spans="2:8">
      <c r="B25" s="1" t="s">
        <v>1462</v>
      </c>
      <c r="C25" s="17" t="s">
        <v>378</v>
      </c>
      <c r="D25" s="1" t="s">
        <v>473</v>
      </c>
      <c r="E25" s="1" t="s">
        <v>766</v>
      </c>
      <c r="F25" s="4">
        <v>795000</v>
      </c>
      <c r="G25" s="4">
        <v>2148.89</v>
      </c>
      <c r="H25" s="4">
        <v>3.94</v>
      </c>
    </row>
    <row r="26" spans="2:8">
      <c r="B26" s="1" t="s">
        <v>1472</v>
      </c>
      <c r="C26" s="17" t="s">
        <v>378</v>
      </c>
      <c r="D26" s="1" t="s">
        <v>417</v>
      </c>
      <c r="E26" s="1" t="s">
        <v>748</v>
      </c>
      <c r="F26" s="4">
        <v>103000</v>
      </c>
      <c r="G26" s="4">
        <v>1792.92</v>
      </c>
      <c r="H26" s="4">
        <v>3.29</v>
      </c>
    </row>
    <row r="27" spans="2:8">
      <c r="B27" s="1" t="s">
        <v>1560</v>
      </c>
      <c r="C27" s="17" t="s">
        <v>378</v>
      </c>
      <c r="D27" s="1" t="s">
        <v>473</v>
      </c>
      <c r="E27" s="1" t="s">
        <v>807</v>
      </c>
      <c r="F27" s="4">
        <v>116982</v>
      </c>
      <c r="G27" s="4">
        <v>1576.22</v>
      </c>
      <c r="H27" s="4">
        <v>2.89</v>
      </c>
    </row>
    <row r="28" spans="2:8">
      <c r="B28" s="1" t="s">
        <v>1561</v>
      </c>
      <c r="C28" s="17" t="s">
        <v>378</v>
      </c>
      <c r="D28" s="1" t="s">
        <v>417</v>
      </c>
      <c r="E28" s="1" t="s">
        <v>808</v>
      </c>
      <c r="F28" s="4">
        <v>471283</v>
      </c>
      <c r="G28" s="4">
        <v>1372.85</v>
      </c>
      <c r="H28" s="4">
        <v>2.52</v>
      </c>
    </row>
    <row r="29" spans="2:8">
      <c r="B29" s="1" t="s">
        <v>1528</v>
      </c>
      <c r="C29" s="17" t="s">
        <v>378</v>
      </c>
      <c r="D29" s="1" t="s">
        <v>417</v>
      </c>
      <c r="E29" s="1" t="s">
        <v>541</v>
      </c>
      <c r="F29" s="4">
        <v>26000</v>
      </c>
      <c r="G29" s="4">
        <v>1315.28</v>
      </c>
      <c r="H29" s="4">
        <v>2.41</v>
      </c>
    </row>
    <row r="30" spans="2:8">
      <c r="B30" s="1" t="s">
        <v>1480</v>
      </c>
      <c r="C30" s="17" t="s">
        <v>378</v>
      </c>
      <c r="D30" s="1" t="s">
        <v>473</v>
      </c>
      <c r="E30" s="1" t="s">
        <v>768</v>
      </c>
      <c r="F30" s="4">
        <v>200000</v>
      </c>
      <c r="G30" s="4">
        <v>1140.2</v>
      </c>
      <c r="H30" s="4">
        <v>2.09</v>
      </c>
    </row>
    <row r="31" spans="2:8">
      <c r="B31" s="1" t="s">
        <v>1562</v>
      </c>
      <c r="C31" s="17" t="s">
        <v>378</v>
      </c>
      <c r="D31" s="1" t="s">
        <v>417</v>
      </c>
      <c r="E31" s="1" t="s">
        <v>809</v>
      </c>
      <c r="F31" s="4">
        <v>30662</v>
      </c>
      <c r="G31" s="4">
        <v>1051.1400000000001</v>
      </c>
      <c r="H31" s="4">
        <v>1.93</v>
      </c>
    </row>
    <row r="32" spans="2:8">
      <c r="B32" s="1" t="s">
        <v>1500</v>
      </c>
      <c r="C32" s="17" t="s">
        <v>378</v>
      </c>
      <c r="D32" s="1" t="s">
        <v>473</v>
      </c>
      <c r="E32" s="1" t="s">
        <v>475</v>
      </c>
      <c r="F32" s="4">
        <v>410000</v>
      </c>
      <c r="G32" s="4">
        <v>1016.8</v>
      </c>
      <c r="H32" s="4">
        <v>1.86</v>
      </c>
    </row>
    <row r="33" spans="2:8">
      <c r="B33" s="1" t="s">
        <v>1563</v>
      </c>
      <c r="C33" s="17" t="s">
        <v>378</v>
      </c>
      <c r="D33" s="1" t="s">
        <v>417</v>
      </c>
      <c r="E33" s="1" t="s">
        <v>810</v>
      </c>
      <c r="F33" s="4">
        <v>225772</v>
      </c>
      <c r="G33" s="4">
        <v>870.01</v>
      </c>
      <c r="H33" s="4">
        <v>1.59</v>
      </c>
    </row>
    <row r="34" spans="2:8">
      <c r="B34" s="1" t="s">
        <v>1441</v>
      </c>
      <c r="C34" s="17" t="s">
        <v>378</v>
      </c>
      <c r="D34" s="1" t="s">
        <v>417</v>
      </c>
      <c r="E34" s="1" t="s">
        <v>751</v>
      </c>
      <c r="F34" s="4">
        <v>38753</v>
      </c>
      <c r="G34" s="4">
        <v>852.9</v>
      </c>
      <c r="H34" s="4">
        <v>1.56</v>
      </c>
    </row>
    <row r="35" spans="2:8">
      <c r="B35" s="1" t="s">
        <v>1564</v>
      </c>
      <c r="C35" s="17" t="s">
        <v>378</v>
      </c>
      <c r="D35" s="1" t="s">
        <v>417</v>
      </c>
      <c r="E35" s="1" t="s">
        <v>811</v>
      </c>
      <c r="F35" s="4">
        <v>5100</v>
      </c>
      <c r="G35" s="4">
        <v>820.07</v>
      </c>
      <c r="H35" s="4">
        <v>1.5</v>
      </c>
    </row>
    <row r="36" spans="2:8">
      <c r="B36" s="1" t="s">
        <v>1181</v>
      </c>
      <c r="C36" s="17" t="s">
        <v>378</v>
      </c>
      <c r="D36" s="1" t="s">
        <v>417</v>
      </c>
      <c r="E36" s="1" t="s">
        <v>812</v>
      </c>
      <c r="F36" s="4">
        <v>167000</v>
      </c>
      <c r="G36" s="4">
        <v>812.54</v>
      </c>
      <c r="H36" s="4">
        <v>1.49</v>
      </c>
    </row>
    <row r="37" spans="2:8">
      <c r="B37" s="1" t="s">
        <v>1117</v>
      </c>
      <c r="C37" s="17" t="s">
        <v>378</v>
      </c>
      <c r="D37" s="1" t="s">
        <v>417</v>
      </c>
      <c r="E37" s="1" t="s">
        <v>813</v>
      </c>
      <c r="F37" s="4">
        <v>105000</v>
      </c>
      <c r="G37" s="4">
        <v>666.17</v>
      </c>
      <c r="H37" s="4">
        <v>1.22</v>
      </c>
    </row>
    <row r="38" spans="2:8">
      <c r="B38" s="1" t="s">
        <v>1565</v>
      </c>
      <c r="C38" s="17" t="s">
        <v>378</v>
      </c>
      <c r="D38" s="1" t="s">
        <v>417</v>
      </c>
      <c r="E38" s="1" t="s">
        <v>814</v>
      </c>
      <c r="F38" s="4">
        <v>29588</v>
      </c>
      <c r="G38" s="4">
        <v>462.56</v>
      </c>
      <c r="H38" s="4">
        <v>0.85</v>
      </c>
    </row>
    <row r="39" spans="2:8">
      <c r="B39" s="1" t="s">
        <v>1467</v>
      </c>
      <c r="C39" s="17" t="s">
        <v>378</v>
      </c>
      <c r="D39" s="1" t="s">
        <v>417</v>
      </c>
      <c r="E39" s="1" t="s">
        <v>440</v>
      </c>
      <c r="F39" s="4">
        <v>5500</v>
      </c>
      <c r="G39" s="4">
        <v>415.86</v>
      </c>
      <c r="H39" s="4">
        <v>0.76</v>
      </c>
    </row>
    <row r="40" spans="2:8">
      <c r="B40" s="1" t="s">
        <v>1566</v>
      </c>
      <c r="C40" s="17" t="s">
        <v>378</v>
      </c>
      <c r="D40" s="1" t="s">
        <v>473</v>
      </c>
      <c r="E40" s="1" t="s">
        <v>815</v>
      </c>
      <c r="F40" s="4">
        <v>12750</v>
      </c>
      <c r="G40" s="4">
        <v>378.73</v>
      </c>
      <c r="H40" s="4">
        <v>0.69</v>
      </c>
    </row>
    <row r="41" spans="2:8">
      <c r="B41" s="1" t="s">
        <v>1499</v>
      </c>
      <c r="C41" s="17" t="s">
        <v>378</v>
      </c>
      <c r="D41" s="1" t="s">
        <v>473</v>
      </c>
      <c r="E41" s="1" t="s">
        <v>474</v>
      </c>
      <c r="F41" s="4">
        <v>42000</v>
      </c>
      <c r="G41" s="4">
        <v>276.64999999999998</v>
      </c>
      <c r="H41" s="4">
        <v>0.51</v>
      </c>
    </row>
    <row r="42" spans="2:8">
      <c r="B42" s="1" t="s">
        <v>1150</v>
      </c>
      <c r="C42" s="17" t="s">
        <v>378</v>
      </c>
      <c r="D42" s="1" t="s">
        <v>429</v>
      </c>
      <c r="E42" s="1" t="s">
        <v>430</v>
      </c>
      <c r="F42" s="4">
        <v>20000</v>
      </c>
      <c r="G42" s="4">
        <v>273.82</v>
      </c>
      <c r="H42" s="4">
        <v>0.5</v>
      </c>
    </row>
    <row r="43" spans="2:8">
      <c r="B43" s="1" t="s">
        <v>1567</v>
      </c>
      <c r="C43" s="17" t="s">
        <v>378</v>
      </c>
      <c r="D43" s="1" t="s">
        <v>417</v>
      </c>
      <c r="E43" s="1" t="s">
        <v>816</v>
      </c>
      <c r="F43" s="4">
        <v>4863</v>
      </c>
      <c r="G43" s="4">
        <v>45.73</v>
      </c>
      <c r="H43" s="4">
        <v>0.08</v>
      </c>
    </row>
    <row r="44" spans="2:8">
      <c r="B44" s="2" t="s">
        <v>452</v>
      </c>
      <c r="C44" s="9"/>
      <c r="D44" s="2"/>
      <c r="E44" s="2"/>
      <c r="F44" s="10"/>
      <c r="G44" s="10">
        <f>SUM(G13:G43)</f>
        <v>53110.490000000013</v>
      </c>
      <c r="H44" s="10">
        <f>SUM(H13:H43)</f>
        <v>97.330000000000013</v>
      </c>
    </row>
    <row r="45" spans="2:8">
      <c r="B45" s="2" t="s">
        <v>453</v>
      </c>
      <c r="C45" s="9"/>
      <c r="D45" s="2"/>
      <c r="E45" s="2"/>
      <c r="F45" s="10"/>
      <c r="G45" s="10">
        <v>1759.4</v>
      </c>
      <c r="H45" s="10">
        <v>3.22</v>
      </c>
    </row>
    <row r="46" spans="2:8">
      <c r="B46" s="2" t="s">
        <v>363</v>
      </c>
      <c r="C46" s="9"/>
      <c r="D46" s="2"/>
      <c r="E46" s="2"/>
      <c r="F46" s="10"/>
      <c r="G46" s="10">
        <v>54869.89</v>
      </c>
      <c r="H46" s="10">
        <v>100.56</v>
      </c>
    </row>
    <row r="47" spans="2:8">
      <c r="B47" s="2" t="s">
        <v>364</v>
      </c>
      <c r="C47" s="9"/>
      <c r="D47" s="2"/>
      <c r="E47" s="2"/>
      <c r="F47" s="10"/>
      <c r="G47" s="10">
        <v>-308.4115994000008</v>
      </c>
      <c r="H47" s="10">
        <v>-0.56000000000000227</v>
      </c>
    </row>
    <row r="48" spans="2:8">
      <c r="B48" s="2" t="s">
        <v>365</v>
      </c>
      <c r="C48" s="9"/>
      <c r="D48" s="2"/>
      <c r="E48" s="2"/>
      <c r="F48" s="10"/>
      <c r="G48" s="10">
        <v>54561.478400599997</v>
      </c>
      <c r="H48" s="10">
        <v>100</v>
      </c>
    </row>
    <row r="49" spans="2:3">
      <c r="B49" s="1" t="s">
        <v>366</v>
      </c>
    </row>
    <row r="50" spans="2:3">
      <c r="B50" s="1" t="s">
        <v>367</v>
      </c>
    </row>
    <row r="51" spans="2:3">
      <c r="B51" s="1" t="s">
        <v>368</v>
      </c>
      <c r="C51" s="227">
        <v>44592</v>
      </c>
    </row>
    <row r="52" spans="2:3" ht="25.5">
      <c r="B52" s="11" t="s">
        <v>369</v>
      </c>
      <c r="C52" s="5" t="s">
        <v>370</v>
      </c>
    </row>
    <row r="53" spans="2:3">
      <c r="B53" s="2"/>
    </row>
    <row r="54" spans="2:3">
      <c r="B54" s="2" t="s">
        <v>371</v>
      </c>
    </row>
    <row r="55" spans="2:3">
      <c r="B55" s="2" t="s">
        <v>454</v>
      </c>
    </row>
    <row r="56" spans="2:3">
      <c r="B56" s="2" t="s">
        <v>372</v>
      </c>
    </row>
    <row r="57" spans="2:3">
      <c r="B57" s="2" t="s">
        <v>817</v>
      </c>
      <c r="C57" s="9"/>
    </row>
    <row r="58" spans="2:3">
      <c r="B58" s="2" t="s">
        <v>818</v>
      </c>
      <c r="C58" s="9"/>
    </row>
    <row r="59" spans="2:3">
      <c r="B59" s="2" t="s">
        <v>819</v>
      </c>
      <c r="C59" s="9"/>
    </row>
    <row r="60" spans="2:3">
      <c r="B60" s="2" t="s">
        <v>820</v>
      </c>
      <c r="C60" s="9"/>
    </row>
    <row r="61" spans="2:3">
      <c r="B61" s="2" t="s">
        <v>821</v>
      </c>
      <c r="C61" s="9"/>
    </row>
    <row r="62" spans="2:3">
      <c r="B62" s="2" t="s">
        <v>822</v>
      </c>
      <c r="C62" s="9"/>
    </row>
    <row r="63" spans="2:3">
      <c r="B63" s="2" t="s">
        <v>823</v>
      </c>
      <c r="C63" s="9"/>
    </row>
    <row r="64" spans="2:3">
      <c r="B64" s="2" t="s">
        <v>824</v>
      </c>
      <c r="C64" s="9"/>
    </row>
    <row r="65" spans="2:3">
      <c r="B65" s="92" t="s">
        <v>1637</v>
      </c>
      <c r="C65" s="28"/>
    </row>
    <row r="66" spans="2:3">
      <c r="B66" s="92" t="s">
        <v>373</v>
      </c>
      <c r="C66" s="17"/>
    </row>
    <row r="67" spans="2:3">
      <c r="B67" s="92" t="s">
        <v>374</v>
      </c>
      <c r="C67" s="17"/>
    </row>
  </sheetData>
  <mergeCells count="3">
    <mergeCell ref="B1:E1"/>
    <mergeCell ref="C3:C7"/>
    <mergeCell ref="D3:D7"/>
  </mergeCells>
  <phoneticPr fontId="0" type="noConversion"/>
  <hyperlinks>
    <hyperlink ref="A1" location="Index!A1" display="Index" xr:uid="{00000000-0004-0000-1300-000000000000}"/>
  </hyperlinks>
  <pageMargins left="0.75" right="0.75" top="1" bottom="1" header="0.5" footer="0.5"/>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70"/>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 style="1" bestFit="1" customWidth="1"/>
    <col min="6" max="6" width="10.28515625" style="4" bestFit="1" customWidth="1"/>
    <col min="7" max="7" width="18.140625" style="4" bestFit="1" customWidth="1"/>
    <col min="8" max="8" width="9.140625" style="4"/>
    <col min="9" max="16384" width="9.140625" style="1"/>
  </cols>
  <sheetData>
    <row r="1" spans="1:9">
      <c r="A1" s="3" t="s">
        <v>243</v>
      </c>
      <c r="B1" s="374" t="s">
        <v>326</v>
      </c>
      <c r="C1" s="374"/>
      <c r="D1" s="374"/>
      <c r="E1" s="374"/>
    </row>
    <row r="2" spans="1:9" ht="13.5" thickBot="1"/>
    <row r="3" spans="1:9" s="12" customFormat="1" ht="15">
      <c r="B3" s="75" t="s">
        <v>1049</v>
      </c>
      <c r="C3" s="375"/>
      <c r="D3" s="378"/>
      <c r="F3" s="21"/>
      <c r="G3" s="21"/>
      <c r="H3" s="21"/>
    </row>
    <row r="4" spans="1:9" s="12" customFormat="1" ht="15">
      <c r="B4" s="77" t="s">
        <v>1050</v>
      </c>
      <c r="C4" s="376"/>
      <c r="D4" s="379"/>
      <c r="F4" s="21"/>
      <c r="G4" s="21"/>
      <c r="H4" s="21"/>
    </row>
    <row r="5" spans="1:9" s="12" customFormat="1" ht="15">
      <c r="B5" s="77" t="s">
        <v>992</v>
      </c>
      <c r="C5" s="376"/>
      <c r="D5" s="379"/>
      <c r="F5" s="21"/>
      <c r="G5" s="21"/>
      <c r="H5" s="21"/>
    </row>
    <row r="6" spans="1:9" s="12" customFormat="1" ht="15">
      <c r="B6" s="76" t="s">
        <v>1007</v>
      </c>
      <c r="C6" s="376"/>
      <c r="D6" s="379"/>
      <c r="F6" s="21"/>
      <c r="G6" s="21"/>
      <c r="H6" s="21"/>
    </row>
    <row r="7" spans="1:9" s="12" customFormat="1" ht="30.75" thickBot="1">
      <c r="B7" s="80" t="s">
        <v>1051</v>
      </c>
      <c r="C7" s="377"/>
      <c r="D7" s="380"/>
      <c r="F7" s="21"/>
      <c r="G7" s="21"/>
      <c r="H7" s="21"/>
    </row>
    <row r="8" spans="1:9" s="12" customFormat="1">
      <c r="C8" s="14" t="s">
        <v>995</v>
      </c>
      <c r="D8" s="14" t="s">
        <v>996</v>
      </c>
      <c r="F8" s="21"/>
      <c r="G8" s="21"/>
      <c r="H8" s="21"/>
    </row>
    <row r="11" spans="1:9">
      <c r="B11" s="1" t="s">
        <v>338</v>
      </c>
    </row>
    <row r="13" spans="1:9">
      <c r="B13" s="6" t="s">
        <v>339</v>
      </c>
      <c r="C13" s="7" t="s">
        <v>340</v>
      </c>
      <c r="D13" s="6" t="s">
        <v>375</v>
      </c>
      <c r="E13" s="6" t="s">
        <v>342</v>
      </c>
      <c r="F13" s="8" t="s">
        <v>343</v>
      </c>
      <c r="G13" s="8" t="s">
        <v>344</v>
      </c>
      <c r="H13" s="8" t="s">
        <v>345</v>
      </c>
      <c r="I13" s="2" t="s">
        <v>376</v>
      </c>
    </row>
    <row r="14" spans="1:9">
      <c r="B14" s="2" t="s">
        <v>377</v>
      </c>
      <c r="C14" s="17"/>
    </row>
    <row r="15" spans="1:9">
      <c r="B15" s="2" t="s">
        <v>347</v>
      </c>
      <c r="C15" s="17"/>
    </row>
    <row r="16" spans="1:9">
      <c r="B16" s="1" t="s">
        <v>1089</v>
      </c>
      <c r="C16" s="17" t="s">
        <v>378</v>
      </c>
      <c r="D16" s="1" t="s">
        <v>381</v>
      </c>
      <c r="E16" s="1" t="s">
        <v>382</v>
      </c>
      <c r="F16" s="4">
        <v>56000</v>
      </c>
      <c r="G16" s="4">
        <v>1336.5</v>
      </c>
      <c r="H16" s="4">
        <v>7.65</v>
      </c>
    </row>
    <row r="17" spans="2:8">
      <c r="B17" s="1" t="s">
        <v>1114</v>
      </c>
      <c r="C17" s="17" t="s">
        <v>378</v>
      </c>
      <c r="D17" s="1" t="s">
        <v>419</v>
      </c>
      <c r="E17" s="1" t="s">
        <v>420</v>
      </c>
      <c r="F17" s="4">
        <v>15000</v>
      </c>
      <c r="G17" s="4">
        <v>1082.46</v>
      </c>
      <c r="H17" s="4">
        <v>6.19</v>
      </c>
    </row>
    <row r="18" spans="2:8">
      <c r="B18" s="1" t="s">
        <v>1091</v>
      </c>
      <c r="C18" s="17" t="s">
        <v>378</v>
      </c>
      <c r="D18" s="1" t="s">
        <v>589</v>
      </c>
      <c r="E18" s="1" t="s">
        <v>590</v>
      </c>
      <c r="F18" s="4">
        <v>90000</v>
      </c>
      <c r="G18" s="4">
        <v>977</v>
      </c>
      <c r="H18" s="4">
        <v>5.59</v>
      </c>
    </row>
    <row r="19" spans="2:8">
      <c r="B19" s="1" t="s">
        <v>1368</v>
      </c>
      <c r="C19" s="17" t="s">
        <v>378</v>
      </c>
      <c r="D19" s="1" t="s">
        <v>591</v>
      </c>
      <c r="E19" s="1" t="s">
        <v>592</v>
      </c>
      <c r="F19" s="4">
        <v>190000</v>
      </c>
      <c r="G19" s="4">
        <v>929.2</v>
      </c>
      <c r="H19" s="4">
        <v>5.32</v>
      </c>
    </row>
    <row r="20" spans="2:8">
      <c r="B20" s="1" t="s">
        <v>1130</v>
      </c>
      <c r="C20" s="17" t="s">
        <v>378</v>
      </c>
      <c r="D20" s="1" t="s">
        <v>589</v>
      </c>
      <c r="E20" s="1" t="s">
        <v>593</v>
      </c>
      <c r="F20" s="4">
        <v>190000</v>
      </c>
      <c r="G20" s="4">
        <v>733.4</v>
      </c>
      <c r="H20" s="4">
        <v>4.2</v>
      </c>
    </row>
    <row r="21" spans="2:8">
      <c r="B21" s="1" t="s">
        <v>1568</v>
      </c>
      <c r="C21" s="17" t="s">
        <v>378</v>
      </c>
      <c r="D21" s="1" t="s">
        <v>589</v>
      </c>
      <c r="E21" s="1" t="s">
        <v>594</v>
      </c>
      <c r="F21" s="4">
        <v>350000</v>
      </c>
      <c r="G21" s="4">
        <v>710.15</v>
      </c>
      <c r="H21" s="4">
        <v>4.0599999999999996</v>
      </c>
    </row>
    <row r="22" spans="2:8">
      <c r="B22" s="1" t="s">
        <v>1220</v>
      </c>
      <c r="C22" s="17" t="s">
        <v>378</v>
      </c>
      <c r="D22" s="1" t="s">
        <v>381</v>
      </c>
      <c r="E22" s="1" t="s">
        <v>595</v>
      </c>
      <c r="F22" s="4">
        <v>220000</v>
      </c>
      <c r="G22" s="4">
        <v>691.02</v>
      </c>
      <c r="H22" s="4">
        <v>3.95</v>
      </c>
    </row>
    <row r="23" spans="2:8">
      <c r="B23" s="1" t="s">
        <v>1165</v>
      </c>
      <c r="C23" s="17" t="s">
        <v>378</v>
      </c>
      <c r="D23" s="1" t="s">
        <v>591</v>
      </c>
      <c r="E23" s="1" t="s">
        <v>596</v>
      </c>
      <c r="F23" s="4">
        <v>210000</v>
      </c>
      <c r="G23" s="4">
        <v>675.68</v>
      </c>
      <c r="H23" s="4">
        <v>3.87</v>
      </c>
    </row>
    <row r="24" spans="2:8">
      <c r="B24" s="1" t="s">
        <v>1134</v>
      </c>
      <c r="C24" s="17" t="s">
        <v>378</v>
      </c>
      <c r="D24" s="1" t="s">
        <v>591</v>
      </c>
      <c r="E24" s="1" t="s">
        <v>597</v>
      </c>
      <c r="F24" s="4">
        <v>600000</v>
      </c>
      <c r="G24" s="4">
        <v>653.1</v>
      </c>
      <c r="H24" s="4">
        <v>3.74</v>
      </c>
    </row>
    <row r="25" spans="2:8">
      <c r="B25" s="1" t="s">
        <v>1120</v>
      </c>
      <c r="C25" s="17" t="s">
        <v>378</v>
      </c>
      <c r="D25" s="1" t="s">
        <v>419</v>
      </c>
      <c r="E25" s="1" t="s">
        <v>598</v>
      </c>
      <c r="F25" s="4">
        <v>35000</v>
      </c>
      <c r="G25" s="4">
        <v>604.63</v>
      </c>
      <c r="H25" s="4">
        <v>3.46</v>
      </c>
    </row>
    <row r="26" spans="2:8">
      <c r="B26" s="1" t="s">
        <v>1525</v>
      </c>
      <c r="C26" s="17" t="s">
        <v>378</v>
      </c>
      <c r="D26" s="1" t="s">
        <v>438</v>
      </c>
      <c r="E26" s="1" t="s">
        <v>528</v>
      </c>
      <c r="F26" s="4">
        <v>34979</v>
      </c>
      <c r="G26" s="4">
        <v>579.04</v>
      </c>
      <c r="H26" s="4">
        <v>3.31</v>
      </c>
    </row>
    <row r="27" spans="2:8">
      <c r="B27" s="1" t="s">
        <v>1123</v>
      </c>
      <c r="C27" s="17" t="s">
        <v>378</v>
      </c>
      <c r="D27" s="1" t="s">
        <v>419</v>
      </c>
      <c r="E27" s="1" t="s">
        <v>521</v>
      </c>
      <c r="F27" s="4">
        <v>150000</v>
      </c>
      <c r="G27" s="4">
        <v>547.73</v>
      </c>
      <c r="H27" s="4">
        <v>3.13</v>
      </c>
    </row>
    <row r="28" spans="2:8">
      <c r="B28" s="1" t="s">
        <v>1214</v>
      </c>
      <c r="C28" s="17" t="s">
        <v>378</v>
      </c>
      <c r="D28" s="1" t="s">
        <v>419</v>
      </c>
      <c r="E28" s="1" t="s">
        <v>599</v>
      </c>
      <c r="F28" s="4">
        <v>60000</v>
      </c>
      <c r="G28" s="4">
        <v>521.46</v>
      </c>
      <c r="H28" s="4">
        <v>2.98</v>
      </c>
    </row>
    <row r="29" spans="2:8">
      <c r="B29" s="1" t="s">
        <v>1204</v>
      </c>
      <c r="C29" s="17" t="s">
        <v>378</v>
      </c>
      <c r="D29" s="1" t="s">
        <v>415</v>
      </c>
      <c r="E29" s="1" t="s">
        <v>416</v>
      </c>
      <c r="F29" s="4">
        <v>23000</v>
      </c>
      <c r="G29" s="4">
        <v>513.25</v>
      </c>
      <c r="H29" s="4">
        <v>2.94</v>
      </c>
    </row>
    <row r="30" spans="2:8">
      <c r="B30" s="1" t="s">
        <v>1423</v>
      </c>
      <c r="C30" s="17" t="s">
        <v>378</v>
      </c>
      <c r="D30" s="1" t="s">
        <v>415</v>
      </c>
      <c r="E30" s="1" t="s">
        <v>600</v>
      </c>
      <c r="F30" s="4">
        <v>12500</v>
      </c>
      <c r="G30" s="4">
        <v>491.79</v>
      </c>
      <c r="H30" s="4">
        <v>2.81</v>
      </c>
    </row>
    <row r="31" spans="2:8">
      <c r="B31" s="1" t="s">
        <v>1569</v>
      </c>
      <c r="C31" s="17" t="s">
        <v>378</v>
      </c>
      <c r="D31" s="1" t="s">
        <v>419</v>
      </c>
      <c r="E31" s="1" t="s">
        <v>601</v>
      </c>
      <c r="F31" s="4">
        <v>35000</v>
      </c>
      <c r="G31" s="4">
        <v>476.26</v>
      </c>
      <c r="H31" s="4">
        <v>2.72</v>
      </c>
    </row>
    <row r="32" spans="2:8">
      <c r="B32" s="1" t="s">
        <v>1211</v>
      </c>
      <c r="C32" s="17" t="s">
        <v>378</v>
      </c>
      <c r="D32" s="1" t="s">
        <v>602</v>
      </c>
      <c r="E32" s="1" t="s">
        <v>603</v>
      </c>
      <c r="F32" s="4">
        <v>60000</v>
      </c>
      <c r="G32" s="4">
        <v>473.67</v>
      </c>
      <c r="H32" s="4">
        <v>2.71</v>
      </c>
    </row>
    <row r="33" spans="2:8">
      <c r="B33" s="1" t="s">
        <v>1164</v>
      </c>
      <c r="C33" s="17" t="s">
        <v>378</v>
      </c>
      <c r="D33" s="1" t="s">
        <v>503</v>
      </c>
      <c r="E33" s="1" t="s">
        <v>515</v>
      </c>
      <c r="F33" s="4">
        <v>213333</v>
      </c>
      <c r="G33" s="4">
        <v>459.52</v>
      </c>
      <c r="H33" s="4">
        <v>2.63</v>
      </c>
    </row>
    <row r="34" spans="2:8">
      <c r="B34" s="1" t="s">
        <v>1570</v>
      </c>
      <c r="C34" s="17" t="s">
        <v>378</v>
      </c>
      <c r="D34" s="1" t="s">
        <v>604</v>
      </c>
      <c r="E34" s="1" t="s">
        <v>605</v>
      </c>
      <c r="F34" s="4">
        <v>275000</v>
      </c>
      <c r="G34" s="4">
        <v>439.45</v>
      </c>
      <c r="H34" s="4">
        <v>2.5099999999999998</v>
      </c>
    </row>
    <row r="35" spans="2:8">
      <c r="B35" s="1" t="s">
        <v>1101</v>
      </c>
      <c r="C35" s="17" t="s">
        <v>378</v>
      </c>
      <c r="D35" s="1" t="s">
        <v>503</v>
      </c>
      <c r="E35" s="1" t="s">
        <v>606</v>
      </c>
      <c r="F35" s="4">
        <v>160000</v>
      </c>
      <c r="G35" s="4">
        <v>393.68</v>
      </c>
      <c r="H35" s="4">
        <v>2.25</v>
      </c>
    </row>
    <row r="36" spans="2:8">
      <c r="B36" s="1" t="s">
        <v>1129</v>
      </c>
      <c r="C36" s="17" t="s">
        <v>378</v>
      </c>
      <c r="D36" s="1" t="s">
        <v>438</v>
      </c>
      <c r="E36" s="1" t="s">
        <v>607</v>
      </c>
      <c r="F36" s="4">
        <v>15600</v>
      </c>
      <c r="G36" s="4">
        <v>379.63</v>
      </c>
      <c r="H36" s="4">
        <v>2.17</v>
      </c>
    </row>
    <row r="37" spans="2:8">
      <c r="B37" s="1" t="s">
        <v>1464</v>
      </c>
      <c r="C37" s="17" t="s">
        <v>378</v>
      </c>
      <c r="D37" s="1" t="s">
        <v>447</v>
      </c>
      <c r="E37" s="1" t="s">
        <v>608</v>
      </c>
      <c r="F37" s="4">
        <v>255000</v>
      </c>
      <c r="G37" s="4">
        <v>367.97</v>
      </c>
      <c r="H37" s="4">
        <v>2.1</v>
      </c>
    </row>
    <row r="38" spans="2:8">
      <c r="B38" s="1" t="s">
        <v>1142</v>
      </c>
      <c r="C38" s="17" t="s">
        <v>378</v>
      </c>
      <c r="D38" s="1" t="s">
        <v>419</v>
      </c>
      <c r="E38" s="1" t="s">
        <v>427</v>
      </c>
      <c r="F38" s="4">
        <v>15500</v>
      </c>
      <c r="G38" s="4">
        <v>354.29</v>
      </c>
      <c r="H38" s="4">
        <v>2.0299999999999998</v>
      </c>
    </row>
    <row r="39" spans="2:8">
      <c r="B39" s="1" t="s">
        <v>1420</v>
      </c>
      <c r="C39" s="17" t="s">
        <v>378</v>
      </c>
      <c r="D39" s="1" t="s">
        <v>602</v>
      </c>
      <c r="E39" s="1" t="s">
        <v>609</v>
      </c>
      <c r="F39" s="4">
        <v>80000</v>
      </c>
      <c r="G39" s="4">
        <v>345.96</v>
      </c>
      <c r="H39" s="4">
        <v>1.98</v>
      </c>
    </row>
    <row r="40" spans="2:8">
      <c r="B40" s="1" t="s">
        <v>1571</v>
      </c>
      <c r="C40" s="17" t="s">
        <v>378</v>
      </c>
      <c r="D40" s="1" t="s">
        <v>415</v>
      </c>
      <c r="E40" s="1" t="s">
        <v>610</v>
      </c>
      <c r="F40" s="4">
        <v>100000</v>
      </c>
      <c r="G40" s="4">
        <v>342.95</v>
      </c>
      <c r="H40" s="4">
        <v>1.96</v>
      </c>
    </row>
    <row r="41" spans="2:8">
      <c r="B41" s="1" t="s">
        <v>1193</v>
      </c>
      <c r="C41" s="17" t="s">
        <v>378</v>
      </c>
      <c r="D41" s="1" t="s">
        <v>381</v>
      </c>
      <c r="E41" s="1" t="s">
        <v>611</v>
      </c>
      <c r="F41" s="4">
        <v>80000</v>
      </c>
      <c r="G41" s="4">
        <v>317.64</v>
      </c>
      <c r="H41" s="4">
        <v>1.82</v>
      </c>
    </row>
    <row r="42" spans="2:8">
      <c r="B42" s="1" t="s">
        <v>1102</v>
      </c>
      <c r="C42" s="17" t="s">
        <v>378</v>
      </c>
      <c r="D42" s="1" t="s">
        <v>438</v>
      </c>
      <c r="E42" s="1" t="s">
        <v>612</v>
      </c>
      <c r="F42" s="4">
        <v>40000</v>
      </c>
      <c r="G42" s="4">
        <v>310.60000000000002</v>
      </c>
      <c r="H42" s="4">
        <v>1.78</v>
      </c>
    </row>
    <row r="43" spans="2:8">
      <c r="B43" s="1" t="s">
        <v>1572</v>
      </c>
      <c r="C43" s="17" t="s">
        <v>378</v>
      </c>
      <c r="D43" s="1" t="s">
        <v>445</v>
      </c>
      <c r="E43" s="1" t="s">
        <v>613</v>
      </c>
      <c r="F43" s="4">
        <v>160000</v>
      </c>
      <c r="G43" s="4">
        <v>296.64</v>
      </c>
      <c r="H43" s="4">
        <v>1.7</v>
      </c>
    </row>
    <row r="44" spans="2:8">
      <c r="B44" s="1" t="s">
        <v>1573</v>
      </c>
      <c r="C44" s="17" t="s">
        <v>378</v>
      </c>
      <c r="D44" s="1" t="s">
        <v>589</v>
      </c>
      <c r="E44" s="1" t="s">
        <v>614</v>
      </c>
      <c r="F44" s="4">
        <v>32000</v>
      </c>
      <c r="G44" s="4">
        <v>276.58</v>
      </c>
      <c r="H44" s="4">
        <v>1.58</v>
      </c>
    </row>
    <row r="45" spans="2:8">
      <c r="B45" s="1" t="s">
        <v>1414</v>
      </c>
      <c r="C45" s="17" t="s">
        <v>378</v>
      </c>
      <c r="D45" s="1" t="s">
        <v>503</v>
      </c>
      <c r="E45" s="1" t="s">
        <v>615</v>
      </c>
      <c r="F45" s="4">
        <v>47000</v>
      </c>
      <c r="G45" s="4">
        <v>256.48</v>
      </c>
      <c r="H45" s="4">
        <v>1.47</v>
      </c>
    </row>
    <row r="46" spans="2:8">
      <c r="B46" s="1" t="s">
        <v>1146</v>
      </c>
      <c r="C46" s="17" t="s">
        <v>378</v>
      </c>
      <c r="D46" s="1" t="s">
        <v>419</v>
      </c>
      <c r="E46" s="1" t="s">
        <v>616</v>
      </c>
      <c r="F46" s="4">
        <v>1000</v>
      </c>
      <c r="G46" s="4">
        <v>242.67</v>
      </c>
      <c r="H46" s="4">
        <v>1.39</v>
      </c>
    </row>
    <row r="47" spans="2:8">
      <c r="B47" s="2" t="s">
        <v>452</v>
      </c>
      <c r="C47" s="9"/>
      <c r="D47" s="2"/>
      <c r="E47" s="2"/>
      <c r="F47" s="10"/>
      <c r="G47" s="10">
        <f>SUM(G13:G46)</f>
        <v>16780.399999999998</v>
      </c>
      <c r="H47" s="10">
        <f>SUM(H13:H46)</f>
        <v>95.999999999999986</v>
      </c>
    </row>
    <row r="48" spans="2:8">
      <c r="B48" s="2" t="s">
        <v>453</v>
      </c>
      <c r="C48" s="9"/>
      <c r="D48" s="2"/>
      <c r="E48" s="2"/>
      <c r="F48" s="10"/>
      <c r="G48" s="10">
        <v>610.58000000000004</v>
      </c>
      <c r="H48" s="10">
        <v>3.49</v>
      </c>
    </row>
    <row r="49" spans="2:8">
      <c r="B49" s="2" t="s">
        <v>363</v>
      </c>
      <c r="C49" s="9"/>
      <c r="D49" s="2"/>
      <c r="E49" s="2"/>
      <c r="F49" s="10"/>
      <c r="G49" s="10">
        <v>17390.98</v>
      </c>
      <c r="H49" s="10">
        <v>99.48</v>
      </c>
    </row>
    <row r="50" spans="2:8">
      <c r="B50" s="2" t="s">
        <v>549</v>
      </c>
      <c r="C50" s="9"/>
      <c r="D50" s="2"/>
      <c r="E50" s="2"/>
      <c r="F50" s="10"/>
      <c r="G50" s="10">
        <v>90.269243789998541</v>
      </c>
      <c r="H50" s="10">
        <v>0.51999999999999602</v>
      </c>
    </row>
    <row r="51" spans="2:8">
      <c r="B51" s="2" t="s">
        <v>365</v>
      </c>
      <c r="C51" s="9"/>
      <c r="D51" s="2"/>
      <c r="E51" s="2"/>
      <c r="F51" s="10"/>
      <c r="G51" s="10">
        <v>17481.24924379</v>
      </c>
      <c r="H51" s="10">
        <v>100</v>
      </c>
    </row>
    <row r="52" spans="2:8">
      <c r="B52" s="1" t="s">
        <v>366</v>
      </c>
    </row>
    <row r="53" spans="2:8">
      <c r="B53" s="1" t="s">
        <v>367</v>
      </c>
    </row>
    <row r="54" spans="2:8">
      <c r="B54" s="1" t="s">
        <v>368</v>
      </c>
      <c r="C54" s="227">
        <v>44592</v>
      </c>
    </row>
    <row r="55" spans="2:8" ht="25.5">
      <c r="B55" s="11" t="s">
        <v>369</v>
      </c>
      <c r="C55" s="5" t="s">
        <v>370</v>
      </c>
    </row>
    <row r="56" spans="2:8">
      <c r="B56" s="2"/>
    </row>
    <row r="57" spans="2:8">
      <c r="B57" s="2" t="s">
        <v>371</v>
      </c>
    </row>
    <row r="58" spans="2:8">
      <c r="B58" s="2" t="s">
        <v>454</v>
      </c>
    </row>
    <row r="59" spans="2:8">
      <c r="B59" s="2" t="s">
        <v>372</v>
      </c>
    </row>
    <row r="60" spans="2:8">
      <c r="B60" s="2" t="s">
        <v>617</v>
      </c>
      <c r="C60" s="9"/>
    </row>
    <row r="61" spans="2:8">
      <c r="B61" s="2" t="s">
        <v>618</v>
      </c>
      <c r="C61" s="9"/>
    </row>
    <row r="62" spans="2:8">
      <c r="B62" s="2" t="s">
        <v>619</v>
      </c>
      <c r="C62" s="9"/>
    </row>
    <row r="63" spans="2:8">
      <c r="B63" s="2" t="s">
        <v>620</v>
      </c>
      <c r="C63" s="9"/>
    </row>
    <row r="64" spans="2:8">
      <c r="B64" s="2" t="s">
        <v>621</v>
      </c>
      <c r="C64" s="9"/>
    </row>
    <row r="65" spans="2:3">
      <c r="B65" s="2" t="s">
        <v>622</v>
      </c>
      <c r="C65" s="9"/>
    </row>
    <row r="66" spans="2:3">
      <c r="B66" s="2" t="s">
        <v>623</v>
      </c>
      <c r="C66" s="9"/>
    </row>
    <row r="67" spans="2:3">
      <c r="B67" s="2" t="s">
        <v>624</v>
      </c>
      <c r="C67" s="9"/>
    </row>
    <row r="68" spans="2:3">
      <c r="B68" s="92" t="s">
        <v>1661</v>
      </c>
      <c r="C68" s="28"/>
    </row>
    <row r="69" spans="2:3">
      <c r="B69" s="92" t="s">
        <v>373</v>
      </c>
      <c r="C69" s="17"/>
    </row>
    <row r="70" spans="2:3">
      <c r="B70" s="92" t="s">
        <v>374</v>
      </c>
      <c r="C70" s="17"/>
    </row>
  </sheetData>
  <mergeCells count="3">
    <mergeCell ref="B1:E1"/>
    <mergeCell ref="C3:C7"/>
    <mergeCell ref="D3:D7"/>
  </mergeCells>
  <phoneticPr fontId="0" type="noConversion"/>
  <hyperlinks>
    <hyperlink ref="A1" location="Index!A1" display="Index" xr:uid="{00000000-0004-0000-0A00-000000000000}"/>
  </hyperlinks>
  <pageMargins left="0.75" right="0.75" top="1" bottom="1" header="0.5" footer="0.5"/>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85"/>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30.28515625" style="1" bestFit="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374" t="s">
        <v>310</v>
      </c>
      <c r="C1" s="374"/>
      <c r="D1" s="374"/>
      <c r="E1" s="374"/>
    </row>
    <row r="2" spans="1:9" ht="13.5" thickBot="1"/>
    <row r="3" spans="1:9" s="12" customFormat="1" ht="15">
      <c r="B3" s="75" t="s">
        <v>1052</v>
      </c>
      <c r="C3" s="375"/>
      <c r="D3" s="378"/>
      <c r="F3" s="21"/>
      <c r="G3" s="21"/>
      <c r="H3" s="21"/>
    </row>
    <row r="4" spans="1:9" s="12" customFormat="1" ht="15">
      <c r="B4" s="77" t="s">
        <v>1053</v>
      </c>
      <c r="C4" s="376"/>
      <c r="D4" s="379"/>
      <c r="F4" s="21"/>
      <c r="G4" s="21"/>
      <c r="H4" s="21"/>
    </row>
    <row r="5" spans="1:9" s="12" customFormat="1" ht="15">
      <c r="B5" s="77" t="s">
        <v>992</v>
      </c>
      <c r="C5" s="376"/>
      <c r="D5" s="379"/>
      <c r="F5" s="21"/>
      <c r="G5" s="21"/>
      <c r="H5" s="21"/>
    </row>
    <row r="6" spans="1:9" s="12" customFormat="1" ht="15">
      <c r="B6" s="76" t="s">
        <v>1007</v>
      </c>
      <c r="C6" s="376"/>
      <c r="D6" s="379"/>
      <c r="F6" s="21"/>
      <c r="G6" s="21"/>
      <c r="H6" s="21"/>
    </row>
    <row r="7" spans="1:9" s="12" customFormat="1" ht="30.75" thickBot="1">
      <c r="B7" s="78" t="s">
        <v>1054</v>
      </c>
      <c r="C7" s="377"/>
      <c r="D7" s="380"/>
      <c r="F7" s="21"/>
      <c r="G7" s="21"/>
      <c r="H7" s="21"/>
    </row>
    <row r="8" spans="1:9" s="12" customFormat="1">
      <c r="C8" s="14" t="s">
        <v>995</v>
      </c>
      <c r="D8" s="14" t="s">
        <v>996</v>
      </c>
      <c r="F8" s="21"/>
      <c r="G8" s="21"/>
      <c r="H8" s="21"/>
    </row>
    <row r="11" spans="1:9">
      <c r="B11" s="1" t="s">
        <v>338</v>
      </c>
    </row>
    <row r="13" spans="1:9">
      <c r="B13" s="6" t="s">
        <v>339</v>
      </c>
      <c r="C13" s="7" t="s">
        <v>340</v>
      </c>
      <c r="D13" s="6" t="s">
        <v>375</v>
      </c>
      <c r="E13" s="6" t="s">
        <v>342</v>
      </c>
      <c r="F13" s="8" t="s">
        <v>343</v>
      </c>
      <c r="G13" s="8" t="s">
        <v>344</v>
      </c>
      <c r="H13" s="8" t="s">
        <v>345</v>
      </c>
      <c r="I13" s="2" t="s">
        <v>376</v>
      </c>
    </row>
    <row r="14" spans="1:9">
      <c r="B14" s="2" t="s">
        <v>377</v>
      </c>
      <c r="C14" s="17"/>
    </row>
    <row r="15" spans="1:9">
      <c r="B15" s="2" t="s">
        <v>347</v>
      </c>
      <c r="C15" s="17"/>
    </row>
    <row r="16" spans="1:9">
      <c r="B16" s="1" t="s">
        <v>1113</v>
      </c>
      <c r="C16" s="17" t="s">
        <v>378</v>
      </c>
      <c r="D16" s="1" t="s">
        <v>405</v>
      </c>
      <c r="E16" s="1" t="s">
        <v>406</v>
      </c>
      <c r="F16" s="4">
        <v>387500</v>
      </c>
      <c r="G16" s="4">
        <v>7398.15</v>
      </c>
      <c r="H16" s="4">
        <v>8.8800000000000008</v>
      </c>
    </row>
    <row r="17" spans="2:8">
      <c r="B17" s="1" t="s">
        <v>1381</v>
      </c>
      <c r="C17" s="17" t="s">
        <v>378</v>
      </c>
      <c r="D17" s="1" t="s">
        <v>530</v>
      </c>
      <c r="E17" s="1" t="s">
        <v>721</v>
      </c>
      <c r="F17" s="4">
        <v>1552340</v>
      </c>
      <c r="G17" s="4">
        <v>4895.3</v>
      </c>
      <c r="H17" s="4">
        <v>5.87</v>
      </c>
    </row>
    <row r="18" spans="2:8">
      <c r="B18" s="1" t="s">
        <v>1523</v>
      </c>
      <c r="C18" s="17" t="s">
        <v>378</v>
      </c>
      <c r="D18" s="1" t="s">
        <v>398</v>
      </c>
      <c r="E18" s="1" t="s">
        <v>399</v>
      </c>
      <c r="F18" s="4">
        <v>205000</v>
      </c>
      <c r="G18" s="4">
        <v>3871.73</v>
      </c>
      <c r="H18" s="4">
        <v>4.6500000000000004</v>
      </c>
    </row>
    <row r="19" spans="2:8">
      <c r="B19" s="1" t="s">
        <v>1153</v>
      </c>
      <c r="C19" s="17" t="s">
        <v>378</v>
      </c>
      <c r="D19" s="1" t="s">
        <v>398</v>
      </c>
      <c r="E19" s="1" t="s">
        <v>733</v>
      </c>
      <c r="F19" s="4">
        <v>156066</v>
      </c>
      <c r="G19" s="4">
        <v>3370.17</v>
      </c>
      <c r="H19" s="4">
        <v>4.04</v>
      </c>
    </row>
    <row r="20" spans="2:8">
      <c r="B20" s="1" t="s">
        <v>1138</v>
      </c>
      <c r="C20" s="17" t="s">
        <v>378</v>
      </c>
      <c r="D20" s="1" t="s">
        <v>403</v>
      </c>
      <c r="E20" s="1" t="s">
        <v>750</v>
      </c>
      <c r="F20" s="4">
        <v>136000</v>
      </c>
      <c r="G20" s="4">
        <v>3162.41</v>
      </c>
      <c r="H20" s="4">
        <v>3.79</v>
      </c>
    </row>
    <row r="21" spans="2:8">
      <c r="B21" s="1" t="s">
        <v>1164</v>
      </c>
      <c r="C21" s="17" t="s">
        <v>378</v>
      </c>
      <c r="D21" s="1" t="s">
        <v>503</v>
      </c>
      <c r="E21" s="1" t="s">
        <v>515</v>
      </c>
      <c r="F21" s="4">
        <v>1462333</v>
      </c>
      <c r="G21" s="4">
        <v>3149.87</v>
      </c>
      <c r="H21" s="4">
        <v>3.78</v>
      </c>
    </row>
    <row r="22" spans="2:8">
      <c r="B22" s="1" t="s">
        <v>1369</v>
      </c>
      <c r="C22" s="17" t="s">
        <v>378</v>
      </c>
      <c r="D22" s="1" t="s">
        <v>503</v>
      </c>
      <c r="E22" s="1" t="s">
        <v>656</v>
      </c>
      <c r="F22" s="4">
        <v>1845000</v>
      </c>
      <c r="G22" s="4">
        <v>2620.8200000000002</v>
      </c>
      <c r="H22" s="4">
        <v>3.14</v>
      </c>
    </row>
    <row r="23" spans="2:8">
      <c r="B23" s="1" t="s">
        <v>1371</v>
      </c>
      <c r="C23" s="17" t="s">
        <v>378</v>
      </c>
      <c r="D23" s="1" t="s">
        <v>403</v>
      </c>
      <c r="E23" s="1" t="s">
        <v>678</v>
      </c>
      <c r="F23" s="4">
        <v>108500</v>
      </c>
      <c r="G23" s="4">
        <v>2496.64</v>
      </c>
      <c r="H23" s="4">
        <v>3</v>
      </c>
    </row>
    <row r="24" spans="2:8">
      <c r="B24" s="1" t="s">
        <v>1142</v>
      </c>
      <c r="C24" s="17" t="s">
        <v>378</v>
      </c>
      <c r="D24" s="1" t="s">
        <v>419</v>
      </c>
      <c r="E24" s="1" t="s">
        <v>427</v>
      </c>
      <c r="F24" s="4">
        <v>105000</v>
      </c>
      <c r="G24" s="4">
        <v>2400.04</v>
      </c>
      <c r="H24" s="4">
        <v>2.88</v>
      </c>
    </row>
    <row r="25" spans="2:8">
      <c r="B25" s="1" t="s">
        <v>1419</v>
      </c>
      <c r="C25" s="17" t="s">
        <v>378</v>
      </c>
      <c r="D25" s="1" t="s">
        <v>403</v>
      </c>
      <c r="E25" s="1" t="s">
        <v>404</v>
      </c>
      <c r="F25" s="4">
        <v>114300</v>
      </c>
      <c r="G25" s="4">
        <v>2379.15</v>
      </c>
      <c r="H25" s="4">
        <v>2.85</v>
      </c>
    </row>
    <row r="26" spans="2:8">
      <c r="B26" s="1" t="s">
        <v>1120</v>
      </c>
      <c r="C26" s="17" t="s">
        <v>378</v>
      </c>
      <c r="D26" s="1" t="s">
        <v>419</v>
      </c>
      <c r="E26" s="1" t="s">
        <v>598</v>
      </c>
      <c r="F26" s="4">
        <v>137000</v>
      </c>
      <c r="G26" s="4">
        <v>2366.6799999999998</v>
      </c>
      <c r="H26" s="4">
        <v>2.84</v>
      </c>
    </row>
    <row r="27" spans="2:8">
      <c r="B27" s="1" t="s">
        <v>1114</v>
      </c>
      <c r="C27" s="17" t="s">
        <v>378</v>
      </c>
      <c r="D27" s="1" t="s">
        <v>419</v>
      </c>
      <c r="E27" s="1" t="s">
        <v>420</v>
      </c>
      <c r="F27" s="4">
        <v>31300</v>
      </c>
      <c r="G27" s="4">
        <v>2258.73</v>
      </c>
      <c r="H27" s="4">
        <v>2.71</v>
      </c>
    </row>
    <row r="28" spans="2:8">
      <c r="B28" s="1" t="s">
        <v>1574</v>
      </c>
      <c r="C28" s="17" t="s">
        <v>378</v>
      </c>
      <c r="D28" s="1" t="s">
        <v>398</v>
      </c>
      <c r="E28" s="1" t="s">
        <v>777</v>
      </c>
      <c r="F28" s="4">
        <v>24512</v>
      </c>
      <c r="G28" s="4">
        <v>2195.7800000000002</v>
      </c>
      <c r="H28" s="4">
        <v>2.63</v>
      </c>
    </row>
    <row r="29" spans="2:8">
      <c r="B29" s="1" t="s">
        <v>1162</v>
      </c>
      <c r="C29" s="17" t="s">
        <v>378</v>
      </c>
      <c r="D29" s="1" t="s">
        <v>530</v>
      </c>
      <c r="E29" s="1" t="s">
        <v>677</v>
      </c>
      <c r="F29" s="4">
        <v>555000</v>
      </c>
      <c r="G29" s="4">
        <v>2169.5</v>
      </c>
      <c r="H29" s="4">
        <v>2.6</v>
      </c>
    </row>
    <row r="30" spans="2:8">
      <c r="B30" s="1" t="s">
        <v>1370</v>
      </c>
      <c r="C30" s="17" t="s">
        <v>378</v>
      </c>
      <c r="D30" s="1" t="s">
        <v>398</v>
      </c>
      <c r="E30" s="1" t="s">
        <v>680</v>
      </c>
      <c r="F30" s="4">
        <v>227000</v>
      </c>
      <c r="G30" s="4">
        <v>2138.34</v>
      </c>
      <c r="H30" s="4">
        <v>2.57</v>
      </c>
    </row>
    <row r="31" spans="2:8">
      <c r="B31" s="1" t="s">
        <v>1575</v>
      </c>
      <c r="C31" s="17" t="s">
        <v>378</v>
      </c>
      <c r="D31" s="1" t="s">
        <v>407</v>
      </c>
      <c r="E31" s="1" t="s">
        <v>408</v>
      </c>
      <c r="F31" s="4">
        <v>245000</v>
      </c>
      <c r="G31" s="4">
        <v>2121.8200000000002</v>
      </c>
      <c r="H31" s="4">
        <v>2.5499999999999998</v>
      </c>
    </row>
    <row r="32" spans="2:8">
      <c r="B32" s="1" t="s">
        <v>1576</v>
      </c>
      <c r="C32" s="17" t="s">
        <v>378</v>
      </c>
      <c r="D32" s="1" t="s">
        <v>398</v>
      </c>
      <c r="E32" s="1" t="s">
        <v>778</v>
      </c>
      <c r="F32" s="4">
        <v>104000</v>
      </c>
      <c r="G32" s="4">
        <v>2005.28</v>
      </c>
      <c r="H32" s="4">
        <v>2.41</v>
      </c>
    </row>
    <row r="33" spans="2:8">
      <c r="B33" s="1" t="s">
        <v>1101</v>
      </c>
      <c r="C33" s="17" t="s">
        <v>378</v>
      </c>
      <c r="D33" s="1" t="s">
        <v>503</v>
      </c>
      <c r="E33" s="1" t="s">
        <v>606</v>
      </c>
      <c r="F33" s="4">
        <v>800000</v>
      </c>
      <c r="G33" s="4">
        <v>1968.4</v>
      </c>
      <c r="H33" s="4">
        <v>2.36</v>
      </c>
    </row>
    <row r="34" spans="2:8">
      <c r="B34" s="1" t="s">
        <v>1089</v>
      </c>
      <c r="C34" s="17" t="s">
        <v>378</v>
      </c>
      <c r="D34" s="1" t="s">
        <v>381</v>
      </c>
      <c r="E34" s="1" t="s">
        <v>382</v>
      </c>
      <c r="F34" s="4">
        <v>82000</v>
      </c>
      <c r="G34" s="4">
        <v>1957.01</v>
      </c>
      <c r="H34" s="4">
        <v>2.35</v>
      </c>
    </row>
    <row r="35" spans="2:8">
      <c r="B35" s="1" t="s">
        <v>1424</v>
      </c>
      <c r="C35" s="17" t="s">
        <v>378</v>
      </c>
      <c r="D35" s="1" t="s">
        <v>396</v>
      </c>
      <c r="E35" s="1" t="s">
        <v>441</v>
      </c>
      <c r="F35" s="4">
        <v>7800</v>
      </c>
      <c r="G35" s="4">
        <v>1949.21</v>
      </c>
      <c r="H35" s="4">
        <v>2.34</v>
      </c>
    </row>
    <row r="36" spans="2:8">
      <c r="B36" s="1" t="s">
        <v>1094</v>
      </c>
      <c r="C36" s="17" t="s">
        <v>378</v>
      </c>
      <c r="D36" s="1" t="s">
        <v>434</v>
      </c>
      <c r="E36" s="1" t="s">
        <v>662</v>
      </c>
      <c r="F36" s="4">
        <v>252000</v>
      </c>
      <c r="G36" s="4">
        <v>1805.08</v>
      </c>
      <c r="H36" s="4">
        <v>2.17</v>
      </c>
    </row>
    <row r="37" spans="2:8">
      <c r="B37" s="1" t="s">
        <v>1471</v>
      </c>
      <c r="C37" s="17" t="s">
        <v>378</v>
      </c>
      <c r="D37" s="1" t="s">
        <v>403</v>
      </c>
      <c r="E37" s="1" t="s">
        <v>734</v>
      </c>
      <c r="F37" s="4">
        <v>4210</v>
      </c>
      <c r="G37" s="4">
        <v>1802.32</v>
      </c>
      <c r="H37" s="4">
        <v>2.16</v>
      </c>
    </row>
    <row r="38" spans="2:8">
      <c r="B38" s="1" t="s">
        <v>1218</v>
      </c>
      <c r="C38" s="17" t="s">
        <v>378</v>
      </c>
      <c r="D38" s="1" t="s">
        <v>447</v>
      </c>
      <c r="E38" s="1" t="s">
        <v>737</v>
      </c>
      <c r="F38" s="4">
        <v>265000</v>
      </c>
      <c r="G38" s="4">
        <v>1782.52</v>
      </c>
      <c r="H38" s="4">
        <v>2.14</v>
      </c>
    </row>
    <row r="39" spans="2:8">
      <c r="B39" s="1" t="s">
        <v>1477</v>
      </c>
      <c r="C39" s="17" t="s">
        <v>378</v>
      </c>
      <c r="D39" s="1" t="s">
        <v>398</v>
      </c>
      <c r="E39" s="1" t="s">
        <v>727</v>
      </c>
      <c r="F39" s="4">
        <v>88400</v>
      </c>
      <c r="G39" s="4">
        <v>1669.88</v>
      </c>
      <c r="H39" s="4">
        <v>2</v>
      </c>
    </row>
    <row r="40" spans="2:8">
      <c r="B40" s="1" t="s">
        <v>1146</v>
      </c>
      <c r="C40" s="17" t="s">
        <v>378</v>
      </c>
      <c r="D40" s="1" t="s">
        <v>419</v>
      </c>
      <c r="E40" s="1" t="s">
        <v>616</v>
      </c>
      <c r="F40" s="4">
        <v>6750</v>
      </c>
      <c r="G40" s="4">
        <v>1638.03</v>
      </c>
      <c r="H40" s="4">
        <v>1.97</v>
      </c>
    </row>
    <row r="41" spans="2:8">
      <c r="B41" s="1" t="s">
        <v>1134</v>
      </c>
      <c r="C41" s="17" t="s">
        <v>378</v>
      </c>
      <c r="D41" s="1" t="s">
        <v>591</v>
      </c>
      <c r="E41" s="1" t="s">
        <v>597</v>
      </c>
      <c r="F41" s="4">
        <v>1400000</v>
      </c>
      <c r="G41" s="4">
        <v>1523.9</v>
      </c>
      <c r="H41" s="4">
        <v>1.83</v>
      </c>
    </row>
    <row r="42" spans="2:8">
      <c r="B42" s="1" t="s">
        <v>1375</v>
      </c>
      <c r="C42" s="17" t="s">
        <v>378</v>
      </c>
      <c r="D42" s="1" t="s">
        <v>503</v>
      </c>
      <c r="E42" s="1" t="s">
        <v>679</v>
      </c>
      <c r="F42" s="4">
        <v>300000</v>
      </c>
      <c r="G42" s="4">
        <v>1485.45</v>
      </c>
      <c r="H42" s="4">
        <v>1.78</v>
      </c>
    </row>
    <row r="43" spans="2:8">
      <c r="B43" s="1" t="s">
        <v>1513</v>
      </c>
      <c r="C43" s="17" t="s">
        <v>378</v>
      </c>
      <c r="D43" s="1" t="s">
        <v>398</v>
      </c>
      <c r="E43" s="1" t="s">
        <v>496</v>
      </c>
      <c r="F43" s="4">
        <v>112000</v>
      </c>
      <c r="G43" s="4">
        <v>1377.77</v>
      </c>
      <c r="H43" s="4">
        <v>1.65</v>
      </c>
    </row>
    <row r="44" spans="2:8">
      <c r="B44" s="1" t="s">
        <v>1489</v>
      </c>
      <c r="C44" s="17" t="s">
        <v>378</v>
      </c>
      <c r="D44" s="1" t="s">
        <v>530</v>
      </c>
      <c r="E44" s="1" t="s">
        <v>736</v>
      </c>
      <c r="F44" s="4">
        <v>126000</v>
      </c>
      <c r="G44" s="4">
        <v>1254.83</v>
      </c>
      <c r="H44" s="4">
        <v>1.51</v>
      </c>
    </row>
    <row r="45" spans="2:8">
      <c r="B45" s="1" t="s">
        <v>1373</v>
      </c>
      <c r="C45" s="17" t="s">
        <v>378</v>
      </c>
      <c r="D45" s="1" t="s">
        <v>503</v>
      </c>
      <c r="E45" s="1" t="s">
        <v>681</v>
      </c>
      <c r="F45" s="4">
        <v>1370000</v>
      </c>
      <c r="G45" s="4">
        <v>1160.3900000000001</v>
      </c>
      <c r="H45" s="4">
        <v>1.39</v>
      </c>
    </row>
    <row r="46" spans="2:8">
      <c r="B46" s="1" t="s">
        <v>1442</v>
      </c>
      <c r="C46" s="17" t="s">
        <v>378</v>
      </c>
      <c r="D46" s="1" t="s">
        <v>434</v>
      </c>
      <c r="E46" s="1" t="s">
        <v>435</v>
      </c>
      <c r="F46" s="4">
        <v>1130000</v>
      </c>
      <c r="G46" s="4">
        <v>1102.32</v>
      </c>
      <c r="H46" s="4">
        <v>1.32</v>
      </c>
    </row>
    <row r="47" spans="2:8">
      <c r="B47" s="1" t="s">
        <v>1128</v>
      </c>
      <c r="C47" s="17" t="s">
        <v>378</v>
      </c>
      <c r="D47" s="1" t="s">
        <v>530</v>
      </c>
      <c r="E47" s="1" t="s">
        <v>779</v>
      </c>
      <c r="F47" s="4">
        <v>62000</v>
      </c>
      <c r="G47" s="4">
        <v>1063.3900000000001</v>
      </c>
      <c r="H47" s="4">
        <v>1.28</v>
      </c>
    </row>
    <row r="48" spans="2:8">
      <c r="B48" s="1" t="s">
        <v>1504</v>
      </c>
      <c r="C48" s="17" t="s">
        <v>378</v>
      </c>
      <c r="D48" s="1" t="s">
        <v>434</v>
      </c>
      <c r="E48" s="1" t="s">
        <v>480</v>
      </c>
      <c r="F48" s="4">
        <v>132800</v>
      </c>
      <c r="G48" s="4">
        <v>930.8</v>
      </c>
      <c r="H48" s="4">
        <v>1.1200000000000001</v>
      </c>
    </row>
    <row r="49" spans="2:8">
      <c r="B49" s="1" t="s">
        <v>1137</v>
      </c>
      <c r="C49" s="17" t="s">
        <v>378</v>
      </c>
      <c r="D49" s="1" t="s">
        <v>447</v>
      </c>
      <c r="E49" s="1" t="s">
        <v>448</v>
      </c>
      <c r="F49" s="4">
        <v>215000</v>
      </c>
      <c r="G49" s="4">
        <v>844.52</v>
      </c>
      <c r="H49" s="4">
        <v>1.01</v>
      </c>
    </row>
    <row r="50" spans="2:8">
      <c r="B50" s="1" t="s">
        <v>1382</v>
      </c>
      <c r="C50" s="17" t="s">
        <v>378</v>
      </c>
      <c r="D50" s="1" t="s">
        <v>415</v>
      </c>
      <c r="E50" s="1" t="s">
        <v>451</v>
      </c>
      <c r="F50" s="4">
        <v>30090</v>
      </c>
      <c r="G50" s="4">
        <v>822.74</v>
      </c>
      <c r="H50" s="4">
        <v>0.99</v>
      </c>
    </row>
    <row r="51" spans="2:8">
      <c r="B51" s="1" t="s">
        <v>1414</v>
      </c>
      <c r="C51" s="17" t="s">
        <v>378</v>
      </c>
      <c r="D51" s="1" t="s">
        <v>503</v>
      </c>
      <c r="E51" s="1" t="s">
        <v>615</v>
      </c>
      <c r="F51" s="4">
        <v>150000</v>
      </c>
      <c r="G51" s="4">
        <v>818.55</v>
      </c>
      <c r="H51" s="4">
        <v>0.98</v>
      </c>
    </row>
    <row r="52" spans="2:8">
      <c r="B52" s="1" t="s">
        <v>444</v>
      </c>
      <c r="C52" s="17" t="s">
        <v>378</v>
      </c>
      <c r="D52" s="1" t="s">
        <v>445</v>
      </c>
      <c r="E52" s="1" t="s">
        <v>446</v>
      </c>
      <c r="F52" s="4">
        <v>102970</v>
      </c>
      <c r="G52" s="4">
        <v>743.24</v>
      </c>
      <c r="H52" s="4">
        <v>0.89</v>
      </c>
    </row>
    <row r="53" spans="2:8">
      <c r="B53" s="1" t="s">
        <v>1577</v>
      </c>
      <c r="C53" s="17" t="s">
        <v>378</v>
      </c>
      <c r="D53" s="1" t="s">
        <v>398</v>
      </c>
      <c r="E53" s="1" t="s">
        <v>780</v>
      </c>
      <c r="F53" s="4">
        <v>53000</v>
      </c>
      <c r="G53" s="4">
        <v>733.28</v>
      </c>
      <c r="H53" s="4">
        <v>0.88</v>
      </c>
    </row>
    <row r="54" spans="2:8">
      <c r="B54" s="1" t="s">
        <v>1556</v>
      </c>
      <c r="C54" s="17" t="s">
        <v>378</v>
      </c>
      <c r="D54" s="1" t="s">
        <v>388</v>
      </c>
      <c r="E54" s="1" t="s">
        <v>522</v>
      </c>
      <c r="F54" s="4">
        <v>50000</v>
      </c>
      <c r="G54" s="4">
        <v>668.78</v>
      </c>
      <c r="H54" s="4">
        <v>0.8</v>
      </c>
    </row>
    <row r="55" spans="2:8">
      <c r="B55" s="1" t="s">
        <v>449</v>
      </c>
      <c r="C55" s="17" t="s">
        <v>378</v>
      </c>
      <c r="D55" s="1" t="s">
        <v>403</v>
      </c>
      <c r="E55" s="1" t="s">
        <v>450</v>
      </c>
      <c r="F55" s="4">
        <v>132462</v>
      </c>
      <c r="G55" s="4">
        <v>661.05</v>
      </c>
      <c r="H55" s="4">
        <v>0.79</v>
      </c>
    </row>
    <row r="56" spans="2:8">
      <c r="B56" s="1" t="s">
        <v>1578</v>
      </c>
      <c r="C56" s="17" t="s">
        <v>378</v>
      </c>
      <c r="D56" s="1" t="s">
        <v>503</v>
      </c>
      <c r="E56" s="1" t="s">
        <v>781</v>
      </c>
      <c r="F56" s="4">
        <v>600000</v>
      </c>
      <c r="G56" s="4">
        <v>570.6</v>
      </c>
      <c r="H56" s="4">
        <v>0.68</v>
      </c>
    </row>
    <row r="57" spans="2:8">
      <c r="B57" s="19" t="s">
        <v>937</v>
      </c>
      <c r="G57" s="10">
        <f>SUM(G16:G56)</f>
        <v>81334.47000000003</v>
      </c>
      <c r="H57" s="10">
        <f>SUM(H16:H56)</f>
        <v>97.580000000000013</v>
      </c>
    </row>
    <row r="58" spans="2:8" s="12" customFormat="1">
      <c r="B58" s="13" t="s">
        <v>1596</v>
      </c>
      <c r="C58" s="20"/>
      <c r="F58" s="21"/>
      <c r="G58" s="15"/>
      <c r="H58" s="15"/>
    </row>
    <row r="59" spans="2:8" s="12" customFormat="1">
      <c r="B59" s="13" t="s">
        <v>1597</v>
      </c>
      <c r="C59" s="20"/>
      <c r="F59" s="21"/>
      <c r="G59" s="15"/>
      <c r="H59" s="15"/>
    </row>
    <row r="60" spans="2:8">
      <c r="B60" s="1" t="s">
        <v>502</v>
      </c>
      <c r="C60" s="5" t="s">
        <v>378</v>
      </c>
      <c r="D60" s="1" t="s">
        <v>503</v>
      </c>
      <c r="E60" s="1" t="s">
        <v>504</v>
      </c>
      <c r="F60" s="4">
        <v>699600</v>
      </c>
      <c r="G60" s="4">
        <v>902.83</v>
      </c>
      <c r="H60" s="4">
        <v>1.08</v>
      </c>
    </row>
    <row r="61" spans="2:8" s="12" customFormat="1">
      <c r="B61" s="13" t="s">
        <v>940</v>
      </c>
      <c r="C61" s="20"/>
      <c r="F61" s="21"/>
      <c r="G61" s="15">
        <f>SUM(G60)</f>
        <v>902.83</v>
      </c>
      <c r="H61" s="15">
        <f>SUM(H60)</f>
        <v>1.08</v>
      </c>
    </row>
    <row r="62" spans="2:8" s="12" customFormat="1">
      <c r="B62" s="13" t="s">
        <v>941</v>
      </c>
      <c r="C62" s="20"/>
      <c r="F62" s="21"/>
      <c r="G62" s="15">
        <f>+G57+G61</f>
        <v>82237.300000000032</v>
      </c>
      <c r="H62" s="15">
        <f>+H57+H61</f>
        <v>98.660000000000011</v>
      </c>
    </row>
    <row r="63" spans="2:8">
      <c r="B63" s="2" t="s">
        <v>453</v>
      </c>
      <c r="C63" s="9"/>
      <c r="D63" s="2"/>
      <c r="E63" s="2"/>
      <c r="F63" s="10"/>
      <c r="G63" s="10">
        <v>2337.1</v>
      </c>
      <c r="H63" s="10">
        <v>2.8</v>
      </c>
    </row>
    <row r="64" spans="2:8">
      <c r="B64" s="2" t="s">
        <v>363</v>
      </c>
      <c r="C64" s="9"/>
      <c r="D64" s="2"/>
      <c r="E64" s="2"/>
      <c r="F64" s="10"/>
      <c r="G64" s="10">
        <v>84574.399999999994</v>
      </c>
      <c r="H64" s="10">
        <v>101.47</v>
      </c>
    </row>
    <row r="65" spans="2:8">
      <c r="B65" s="2" t="s">
        <v>364</v>
      </c>
      <c r="C65" s="9"/>
      <c r="D65" s="2"/>
      <c r="E65" s="2"/>
      <c r="F65" s="10"/>
      <c r="G65" s="10">
        <v>-1229.0912453099968</v>
      </c>
      <c r="H65" s="10">
        <v>-1.47</v>
      </c>
    </row>
    <row r="66" spans="2:8">
      <c r="B66" s="2" t="s">
        <v>365</v>
      </c>
      <c r="C66" s="9"/>
      <c r="D66" s="2"/>
      <c r="E66" s="2"/>
      <c r="F66" s="10"/>
      <c r="G66" s="10">
        <v>83345.308754690006</v>
      </c>
      <c r="H66" s="10">
        <v>100</v>
      </c>
    </row>
    <row r="67" spans="2:8">
      <c r="B67" s="1" t="s">
        <v>366</v>
      </c>
    </row>
    <row r="68" spans="2:8">
      <c r="B68" s="1" t="s">
        <v>367</v>
      </c>
    </row>
    <row r="69" spans="2:8">
      <c r="B69" s="1" t="s">
        <v>368</v>
      </c>
      <c r="C69" s="227">
        <v>44592</v>
      </c>
    </row>
    <row r="70" spans="2:8" ht="25.5">
      <c r="B70" s="11" t="s">
        <v>369</v>
      </c>
      <c r="C70" s="5" t="s">
        <v>370</v>
      </c>
    </row>
    <row r="71" spans="2:8">
      <c r="B71" s="2"/>
    </row>
    <row r="72" spans="2:8">
      <c r="B72" s="2" t="s">
        <v>371</v>
      </c>
    </row>
    <row r="73" spans="2:8">
      <c r="B73" s="2" t="s">
        <v>454</v>
      </c>
    </row>
    <row r="74" spans="2:8">
      <c r="B74" s="2" t="s">
        <v>372</v>
      </c>
    </row>
    <row r="75" spans="2:8">
      <c r="B75" s="2" t="s">
        <v>782</v>
      </c>
      <c r="C75" s="9"/>
    </row>
    <row r="76" spans="2:8">
      <c r="B76" s="2" t="s">
        <v>783</v>
      </c>
      <c r="C76" s="9"/>
    </row>
    <row r="77" spans="2:8">
      <c r="B77" s="2" t="s">
        <v>784</v>
      </c>
      <c r="C77" s="9"/>
    </row>
    <row r="78" spans="2:8">
      <c r="B78" s="2" t="s">
        <v>785</v>
      </c>
      <c r="C78" s="9"/>
    </row>
    <row r="79" spans="2:8">
      <c r="B79" s="2" t="s">
        <v>786</v>
      </c>
      <c r="C79" s="9"/>
    </row>
    <row r="80" spans="2:8">
      <c r="B80" s="2" t="s">
        <v>787</v>
      </c>
      <c r="C80" s="9"/>
    </row>
    <row r="81" spans="2:3">
      <c r="B81" s="2" t="s">
        <v>788</v>
      </c>
      <c r="C81" s="9"/>
    </row>
    <row r="82" spans="2:3">
      <c r="B82" s="2" t="s">
        <v>789</v>
      </c>
      <c r="C82" s="9"/>
    </row>
    <row r="83" spans="2:3">
      <c r="B83" s="92" t="s">
        <v>1638</v>
      </c>
      <c r="C83" s="28"/>
    </row>
    <row r="84" spans="2:3">
      <c r="B84" s="92" t="s">
        <v>373</v>
      </c>
      <c r="C84" s="17"/>
    </row>
    <row r="85" spans="2:3">
      <c r="B85" s="92" t="s">
        <v>374</v>
      </c>
      <c r="C85" s="17"/>
    </row>
  </sheetData>
  <mergeCells count="3">
    <mergeCell ref="B1:E1"/>
    <mergeCell ref="C3:C7"/>
    <mergeCell ref="D3:D7"/>
  </mergeCells>
  <phoneticPr fontId="0" type="noConversion"/>
  <hyperlinks>
    <hyperlink ref="A1" location="Index!A1" display="Index" xr:uid="{00000000-0004-0000-1100-000000000000}"/>
  </hyperlinks>
  <pageMargins left="0.75" right="0.75" top="1" bottom="1" header="0.5" footer="0.5"/>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66"/>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30.28515625" style="1" bestFit="1" customWidth="1"/>
    <col min="5" max="5" width="13.5703125" style="1" bestFit="1" customWidth="1"/>
    <col min="6" max="6" width="10.28515625" style="4" bestFit="1" customWidth="1"/>
    <col min="7" max="7" width="18.140625" style="4" bestFit="1" customWidth="1"/>
    <col min="8" max="8" width="9.140625" style="4"/>
    <col min="9" max="16384" width="9.140625" style="1"/>
  </cols>
  <sheetData>
    <row r="1" spans="1:9">
      <c r="A1" s="3" t="s">
        <v>243</v>
      </c>
      <c r="B1" s="374" t="s">
        <v>302</v>
      </c>
      <c r="C1" s="374"/>
      <c r="D1" s="374"/>
      <c r="E1" s="374"/>
    </row>
    <row r="2" spans="1:9" ht="13.5" thickBot="1"/>
    <row r="3" spans="1:9" s="12" customFormat="1" ht="15">
      <c r="B3" s="75" t="s">
        <v>1055</v>
      </c>
      <c r="C3" s="375"/>
      <c r="D3" s="378"/>
      <c r="F3" s="21"/>
      <c r="G3" s="21"/>
      <c r="H3" s="21"/>
    </row>
    <row r="4" spans="1:9" s="12" customFormat="1" ht="15">
      <c r="B4" s="76" t="s">
        <v>1056</v>
      </c>
      <c r="C4" s="376"/>
      <c r="D4" s="379"/>
      <c r="F4" s="21"/>
      <c r="G4" s="21"/>
      <c r="H4" s="21"/>
    </row>
    <row r="5" spans="1:9" s="12" customFormat="1" ht="15">
      <c r="B5" s="89"/>
      <c r="C5" s="376"/>
      <c r="D5" s="379"/>
      <c r="F5" s="21"/>
      <c r="G5" s="21"/>
      <c r="H5" s="21"/>
    </row>
    <row r="6" spans="1:9" s="12" customFormat="1" ht="15">
      <c r="B6" s="76" t="s">
        <v>992</v>
      </c>
      <c r="C6" s="376"/>
      <c r="D6" s="379"/>
      <c r="F6" s="21"/>
      <c r="G6" s="21"/>
      <c r="H6" s="21"/>
    </row>
    <row r="7" spans="1:9" s="12" customFormat="1" ht="15">
      <c r="B7" s="76" t="s">
        <v>1003</v>
      </c>
      <c r="C7" s="376"/>
      <c r="D7" s="379"/>
      <c r="F7" s="21"/>
      <c r="G7" s="21"/>
      <c r="H7" s="21"/>
    </row>
    <row r="8" spans="1:9" s="12" customFormat="1" ht="30.75" thickBot="1">
      <c r="B8" s="78" t="s">
        <v>1057</v>
      </c>
      <c r="C8" s="377"/>
      <c r="D8" s="380"/>
      <c r="F8" s="21"/>
      <c r="G8" s="21"/>
      <c r="H8" s="21"/>
    </row>
    <row r="9" spans="1:9" s="12" customFormat="1">
      <c r="C9" s="14" t="s">
        <v>995</v>
      </c>
      <c r="D9" s="14" t="s">
        <v>996</v>
      </c>
      <c r="F9" s="21"/>
      <c r="G9" s="21"/>
      <c r="H9" s="21"/>
    </row>
    <row r="12" spans="1:9">
      <c r="B12" s="1" t="s">
        <v>338</v>
      </c>
    </row>
    <row r="14" spans="1:9">
      <c r="B14" s="6" t="s">
        <v>339</v>
      </c>
      <c r="C14" s="7" t="s">
        <v>340</v>
      </c>
      <c r="D14" s="6" t="s">
        <v>375</v>
      </c>
      <c r="E14" s="6" t="s">
        <v>342</v>
      </c>
      <c r="F14" s="8" t="s">
        <v>343</v>
      </c>
      <c r="G14" s="8" t="s">
        <v>344</v>
      </c>
      <c r="H14" s="8" t="s">
        <v>345</v>
      </c>
      <c r="I14" s="2" t="s">
        <v>376</v>
      </c>
    </row>
    <row r="15" spans="1:9">
      <c r="B15" s="2" t="s">
        <v>377</v>
      </c>
      <c r="C15" s="17"/>
    </row>
    <row r="16" spans="1:9">
      <c r="B16" s="2" t="s">
        <v>347</v>
      </c>
      <c r="C16" s="17"/>
    </row>
    <row r="17" spans="2:8">
      <c r="B17" s="1" t="s">
        <v>1089</v>
      </c>
      <c r="C17" s="17" t="s">
        <v>378</v>
      </c>
      <c r="D17" s="1" t="s">
        <v>381</v>
      </c>
      <c r="E17" s="1" t="s">
        <v>382</v>
      </c>
      <c r="F17" s="4">
        <v>61915</v>
      </c>
      <c r="G17" s="4">
        <v>1477.51</v>
      </c>
      <c r="H17" s="4">
        <v>12.56</v>
      </c>
    </row>
    <row r="18" spans="2:8">
      <c r="B18" s="1" t="s">
        <v>1100</v>
      </c>
      <c r="C18" s="17" t="s">
        <v>378</v>
      </c>
      <c r="D18" s="1" t="s">
        <v>379</v>
      </c>
      <c r="E18" s="1" t="s">
        <v>385</v>
      </c>
      <c r="F18" s="4">
        <v>78509</v>
      </c>
      <c r="G18" s="4">
        <v>1166.29</v>
      </c>
      <c r="H18" s="4">
        <v>9.91</v>
      </c>
    </row>
    <row r="19" spans="2:8">
      <c r="B19" s="1" t="s">
        <v>1365</v>
      </c>
      <c r="C19" s="17" t="s">
        <v>378</v>
      </c>
      <c r="D19" s="1" t="s">
        <v>383</v>
      </c>
      <c r="E19" s="1" t="s">
        <v>384</v>
      </c>
      <c r="F19" s="4">
        <v>65580</v>
      </c>
      <c r="G19" s="4">
        <v>1138.93</v>
      </c>
      <c r="H19" s="4">
        <v>9.68</v>
      </c>
    </row>
    <row r="20" spans="2:8">
      <c r="B20" s="1" t="s">
        <v>1111</v>
      </c>
      <c r="C20" s="17" t="s">
        <v>378</v>
      </c>
      <c r="D20" s="1" t="s">
        <v>379</v>
      </c>
      <c r="E20" s="1" t="s">
        <v>380</v>
      </c>
      <c r="F20" s="4">
        <v>124524</v>
      </c>
      <c r="G20" s="4">
        <v>982.81</v>
      </c>
      <c r="H20" s="4">
        <v>8.35</v>
      </c>
    </row>
    <row r="21" spans="2:8">
      <c r="B21" s="1" t="s">
        <v>1087</v>
      </c>
      <c r="C21" s="17" t="s">
        <v>378</v>
      </c>
      <c r="D21" s="1" t="s">
        <v>390</v>
      </c>
      <c r="E21" s="1" t="s">
        <v>391</v>
      </c>
      <c r="F21" s="4">
        <v>32414</v>
      </c>
      <c r="G21" s="4">
        <v>817.16</v>
      </c>
      <c r="H21" s="4">
        <v>6.94</v>
      </c>
    </row>
    <row r="22" spans="2:8">
      <c r="B22" s="1" t="s">
        <v>1093</v>
      </c>
      <c r="C22" s="17" t="s">
        <v>378</v>
      </c>
      <c r="D22" s="1" t="s">
        <v>383</v>
      </c>
      <c r="E22" s="1" t="s">
        <v>386</v>
      </c>
      <c r="F22" s="4">
        <v>18585</v>
      </c>
      <c r="G22" s="4">
        <v>694.69</v>
      </c>
      <c r="H22" s="4">
        <v>5.9</v>
      </c>
    </row>
    <row r="23" spans="2:8">
      <c r="B23" s="1" t="s">
        <v>1144</v>
      </c>
      <c r="C23" s="17" t="s">
        <v>378</v>
      </c>
      <c r="D23" s="1" t="s">
        <v>379</v>
      </c>
      <c r="E23" s="1" t="s">
        <v>387</v>
      </c>
      <c r="F23" s="4">
        <v>23451</v>
      </c>
      <c r="G23" s="4">
        <v>435.6</v>
      </c>
      <c r="H23" s="4">
        <v>3.7</v>
      </c>
    </row>
    <row r="24" spans="2:8">
      <c r="B24" s="1" t="s">
        <v>1113</v>
      </c>
      <c r="C24" s="17" t="s">
        <v>378</v>
      </c>
      <c r="D24" s="1" t="s">
        <v>405</v>
      </c>
      <c r="E24" s="1" t="s">
        <v>406</v>
      </c>
      <c r="F24" s="4">
        <v>21672</v>
      </c>
      <c r="G24" s="4">
        <v>413.69</v>
      </c>
      <c r="H24" s="4">
        <v>3.52</v>
      </c>
    </row>
    <row r="25" spans="2:8">
      <c r="B25" s="1" t="s">
        <v>1092</v>
      </c>
      <c r="C25" s="17" t="s">
        <v>378</v>
      </c>
      <c r="D25" s="1" t="s">
        <v>379</v>
      </c>
      <c r="E25" s="1" t="s">
        <v>394</v>
      </c>
      <c r="F25" s="4">
        <v>49014</v>
      </c>
      <c r="G25" s="4">
        <v>378.93</v>
      </c>
      <c r="H25" s="4">
        <v>3.22</v>
      </c>
    </row>
    <row r="26" spans="2:8">
      <c r="B26" s="1" t="s">
        <v>628</v>
      </c>
      <c r="C26" s="17" t="s">
        <v>378</v>
      </c>
      <c r="D26" s="1" t="s">
        <v>379</v>
      </c>
      <c r="E26" s="1" t="s">
        <v>629</v>
      </c>
      <c r="F26" s="4">
        <v>68804</v>
      </c>
      <c r="G26" s="4">
        <v>370.41</v>
      </c>
      <c r="H26" s="4">
        <v>3.15</v>
      </c>
    </row>
    <row r="27" spans="2:8">
      <c r="B27" s="1" t="s">
        <v>1095</v>
      </c>
      <c r="C27" s="17" t="s">
        <v>378</v>
      </c>
      <c r="D27" s="1" t="s">
        <v>396</v>
      </c>
      <c r="E27" s="1" t="s">
        <v>402</v>
      </c>
      <c r="F27" s="4">
        <v>15988</v>
      </c>
      <c r="G27" s="4">
        <v>363.62</v>
      </c>
      <c r="H27" s="4">
        <v>3.09</v>
      </c>
    </row>
    <row r="28" spans="2:8">
      <c r="B28" s="1" t="s">
        <v>1090</v>
      </c>
      <c r="C28" s="17" t="s">
        <v>378</v>
      </c>
      <c r="D28" s="1" t="s">
        <v>396</v>
      </c>
      <c r="E28" s="1" t="s">
        <v>397</v>
      </c>
      <c r="F28" s="4">
        <v>156560</v>
      </c>
      <c r="G28" s="4">
        <v>344.59</v>
      </c>
      <c r="H28" s="4">
        <v>2.93</v>
      </c>
    </row>
    <row r="29" spans="2:8">
      <c r="B29" s="1" t="s">
        <v>1107</v>
      </c>
      <c r="C29" s="17" t="s">
        <v>378</v>
      </c>
      <c r="D29" s="1" t="s">
        <v>390</v>
      </c>
      <c r="E29" s="1" t="s">
        <v>627</v>
      </c>
      <c r="F29" s="4">
        <v>4755</v>
      </c>
      <c r="G29" s="4">
        <v>332.95</v>
      </c>
      <c r="H29" s="4">
        <v>2.83</v>
      </c>
    </row>
    <row r="30" spans="2:8">
      <c r="B30" s="1" t="s">
        <v>1366</v>
      </c>
      <c r="C30" s="17" t="s">
        <v>378</v>
      </c>
      <c r="D30" s="1" t="s">
        <v>392</v>
      </c>
      <c r="E30" s="1" t="s">
        <v>393</v>
      </c>
      <c r="F30" s="4">
        <v>43327</v>
      </c>
      <c r="G30" s="4">
        <v>316.02999999999997</v>
      </c>
      <c r="H30" s="4">
        <v>2.69</v>
      </c>
    </row>
    <row r="31" spans="2:8">
      <c r="B31" s="1" t="s">
        <v>1108</v>
      </c>
      <c r="C31" s="17" t="s">
        <v>378</v>
      </c>
      <c r="D31" s="1" t="s">
        <v>396</v>
      </c>
      <c r="E31" s="1" t="s">
        <v>526</v>
      </c>
      <c r="F31" s="4">
        <v>8062</v>
      </c>
      <c r="G31" s="4">
        <v>254.33</v>
      </c>
      <c r="H31" s="4">
        <v>2.16</v>
      </c>
    </row>
    <row r="32" spans="2:8">
      <c r="B32" s="1" t="s">
        <v>1088</v>
      </c>
      <c r="C32" s="17" t="s">
        <v>378</v>
      </c>
      <c r="D32" s="1" t="s">
        <v>383</v>
      </c>
      <c r="E32" s="1" t="s">
        <v>516</v>
      </c>
      <c r="F32" s="4">
        <v>19413</v>
      </c>
      <c r="G32" s="4">
        <v>213.42</v>
      </c>
      <c r="H32" s="4">
        <v>1.81</v>
      </c>
    </row>
    <row r="33" spans="2:8">
      <c r="B33" s="1" t="s">
        <v>1418</v>
      </c>
      <c r="C33" s="17" t="s">
        <v>378</v>
      </c>
      <c r="D33" s="1" t="s">
        <v>535</v>
      </c>
      <c r="E33" s="1" t="s">
        <v>652</v>
      </c>
      <c r="F33" s="4">
        <v>2362</v>
      </c>
      <c r="G33" s="4">
        <v>203</v>
      </c>
      <c r="H33" s="4">
        <v>1.73</v>
      </c>
    </row>
    <row r="34" spans="2:8">
      <c r="B34" s="1" t="s">
        <v>1099</v>
      </c>
      <c r="C34" s="17" t="s">
        <v>378</v>
      </c>
      <c r="D34" s="1" t="s">
        <v>388</v>
      </c>
      <c r="E34" s="1" t="s">
        <v>389</v>
      </c>
      <c r="F34" s="4">
        <v>7413</v>
      </c>
      <c r="G34" s="4">
        <v>175.01</v>
      </c>
      <c r="H34" s="4">
        <v>1.49</v>
      </c>
    </row>
    <row r="35" spans="2:8">
      <c r="B35" s="1" t="s">
        <v>1109</v>
      </c>
      <c r="C35" s="17" t="s">
        <v>378</v>
      </c>
      <c r="D35" s="1" t="s">
        <v>429</v>
      </c>
      <c r="E35" s="1" t="s">
        <v>653</v>
      </c>
      <c r="F35" s="4">
        <v>1071</v>
      </c>
      <c r="G35" s="4">
        <v>168.04</v>
      </c>
      <c r="H35" s="4">
        <v>1.43</v>
      </c>
    </row>
    <row r="36" spans="2:8">
      <c r="B36" s="1" t="s">
        <v>1098</v>
      </c>
      <c r="C36" s="17" t="s">
        <v>378</v>
      </c>
      <c r="D36" s="1" t="s">
        <v>383</v>
      </c>
      <c r="E36" s="1" t="s">
        <v>655</v>
      </c>
      <c r="F36" s="4">
        <v>11188</v>
      </c>
      <c r="G36" s="4">
        <v>165.51</v>
      </c>
      <c r="H36" s="4">
        <v>1.41</v>
      </c>
    </row>
    <row r="37" spans="2:8">
      <c r="B37" s="1" t="s">
        <v>1112</v>
      </c>
      <c r="C37" s="17" t="s">
        <v>378</v>
      </c>
      <c r="D37" s="1" t="s">
        <v>417</v>
      </c>
      <c r="E37" s="1" t="s">
        <v>418</v>
      </c>
      <c r="F37" s="4">
        <v>19201</v>
      </c>
      <c r="G37" s="4">
        <v>160.16999999999999</v>
      </c>
      <c r="H37" s="4">
        <v>1.36</v>
      </c>
    </row>
    <row r="38" spans="2:8">
      <c r="B38" s="1" t="s">
        <v>1199</v>
      </c>
      <c r="C38" s="17" t="s">
        <v>378</v>
      </c>
      <c r="D38" s="1" t="s">
        <v>535</v>
      </c>
      <c r="E38" s="1" t="s">
        <v>626</v>
      </c>
      <c r="F38" s="4">
        <v>17261</v>
      </c>
      <c r="G38" s="4">
        <v>152.76</v>
      </c>
      <c r="H38" s="4">
        <v>1.3</v>
      </c>
    </row>
    <row r="39" spans="2:8">
      <c r="B39" s="1" t="s">
        <v>1091</v>
      </c>
      <c r="C39" s="17" t="s">
        <v>378</v>
      </c>
      <c r="D39" s="1" t="s">
        <v>589</v>
      </c>
      <c r="E39" s="1" t="s">
        <v>590</v>
      </c>
      <c r="F39" s="4">
        <v>13972</v>
      </c>
      <c r="G39" s="4">
        <v>151.66</v>
      </c>
      <c r="H39" s="4">
        <v>1.29</v>
      </c>
    </row>
    <row r="40" spans="2:8">
      <c r="B40" s="1" t="s">
        <v>1425</v>
      </c>
      <c r="C40" s="17" t="s">
        <v>378</v>
      </c>
      <c r="D40" s="1" t="s">
        <v>383</v>
      </c>
      <c r="E40" s="1" t="s">
        <v>395</v>
      </c>
      <c r="F40" s="4">
        <v>26180</v>
      </c>
      <c r="G40" s="4">
        <v>149.91999999999999</v>
      </c>
      <c r="H40" s="4">
        <v>1.27</v>
      </c>
    </row>
    <row r="41" spans="2:8">
      <c r="B41" s="1" t="s">
        <v>1114</v>
      </c>
      <c r="C41" s="17" t="s">
        <v>378</v>
      </c>
      <c r="D41" s="1" t="s">
        <v>419</v>
      </c>
      <c r="E41" s="1" t="s">
        <v>420</v>
      </c>
      <c r="F41" s="4">
        <v>2066</v>
      </c>
      <c r="G41" s="4">
        <v>149.05000000000001</v>
      </c>
      <c r="H41" s="4">
        <v>1.27</v>
      </c>
    </row>
    <row r="42" spans="2:8">
      <c r="B42" s="1" t="s">
        <v>1164</v>
      </c>
      <c r="C42" s="17" t="s">
        <v>378</v>
      </c>
      <c r="D42" s="1" t="s">
        <v>503</v>
      </c>
      <c r="E42" s="1" t="s">
        <v>515</v>
      </c>
      <c r="F42" s="4">
        <v>61426</v>
      </c>
      <c r="G42" s="4">
        <v>132.31</v>
      </c>
      <c r="H42" s="4">
        <v>1.1200000000000001</v>
      </c>
    </row>
    <row r="43" spans="2:8">
      <c r="B43" s="1" t="s">
        <v>1369</v>
      </c>
      <c r="C43" s="17" t="s">
        <v>378</v>
      </c>
      <c r="D43" s="1" t="s">
        <v>503</v>
      </c>
      <c r="E43" s="1" t="s">
        <v>656</v>
      </c>
      <c r="F43" s="4">
        <v>85945</v>
      </c>
      <c r="G43" s="4">
        <v>122.08</v>
      </c>
      <c r="H43" s="4">
        <v>1.04</v>
      </c>
    </row>
    <row r="44" spans="2:8">
      <c r="B44" s="1" t="s">
        <v>1160</v>
      </c>
      <c r="C44" s="17" t="s">
        <v>378</v>
      </c>
      <c r="D44" s="1" t="s">
        <v>396</v>
      </c>
      <c r="E44" s="1" t="s">
        <v>657</v>
      </c>
      <c r="F44" s="4">
        <v>623</v>
      </c>
      <c r="G44" s="4">
        <v>115.43</v>
      </c>
      <c r="H44" s="4">
        <v>0.98</v>
      </c>
    </row>
    <row r="45" spans="2:8">
      <c r="B45" s="1" t="s">
        <v>1116</v>
      </c>
      <c r="C45" s="17" t="s">
        <v>378</v>
      </c>
      <c r="D45" s="1" t="s">
        <v>417</v>
      </c>
      <c r="E45" s="1" t="s">
        <v>424</v>
      </c>
      <c r="F45" s="4">
        <v>2138</v>
      </c>
      <c r="G45" s="4">
        <v>92.02</v>
      </c>
      <c r="H45" s="4">
        <v>0.78</v>
      </c>
    </row>
    <row r="46" spans="2:8">
      <c r="B46" s="1" t="s">
        <v>1106</v>
      </c>
      <c r="C46" s="17" t="s">
        <v>378</v>
      </c>
      <c r="D46" s="1" t="s">
        <v>379</v>
      </c>
      <c r="E46" s="1" t="s">
        <v>631</v>
      </c>
      <c r="F46" s="4">
        <v>10511</v>
      </c>
      <c r="G46" s="4">
        <v>91.64</v>
      </c>
      <c r="H46" s="4">
        <v>0.78</v>
      </c>
    </row>
    <row r="47" spans="2:8">
      <c r="B47" s="2" t="s">
        <v>452</v>
      </c>
      <c r="C47" s="9"/>
      <c r="D47" s="2"/>
      <c r="E47" s="2"/>
      <c r="F47" s="10"/>
      <c r="G47" s="10">
        <f>SUM(G14:G46)</f>
        <v>11729.560000000003</v>
      </c>
      <c r="H47" s="10">
        <f>SUM(H14:H46)</f>
        <v>99.690000000000026</v>
      </c>
    </row>
    <row r="48" spans="2:8">
      <c r="B48" s="2" t="s">
        <v>453</v>
      </c>
      <c r="C48" s="9"/>
      <c r="D48" s="2"/>
      <c r="E48" s="2"/>
      <c r="F48" s="10"/>
      <c r="G48" s="10">
        <v>144.69999999999999</v>
      </c>
      <c r="H48" s="10">
        <v>1.23</v>
      </c>
    </row>
    <row r="49" spans="2:8">
      <c r="B49" s="2" t="s">
        <v>363</v>
      </c>
      <c r="C49" s="9"/>
      <c r="D49" s="2"/>
      <c r="E49" s="2"/>
      <c r="F49" s="10"/>
      <c r="G49" s="10">
        <v>11874.26</v>
      </c>
      <c r="H49" s="10">
        <v>100.91</v>
      </c>
    </row>
    <row r="50" spans="2:8">
      <c r="B50" s="2" t="s">
        <v>364</v>
      </c>
      <c r="C50" s="9"/>
      <c r="D50" s="2"/>
      <c r="E50" s="2"/>
      <c r="F50" s="10"/>
      <c r="G50" s="10">
        <v>-106.96347010999961</v>
      </c>
      <c r="H50" s="10">
        <v>-0.90999999999999659</v>
      </c>
    </row>
    <row r="51" spans="2:8">
      <c r="B51" s="2" t="s">
        <v>365</v>
      </c>
      <c r="C51" s="9"/>
      <c r="D51" s="2"/>
      <c r="E51" s="2"/>
      <c r="F51" s="10"/>
      <c r="G51" s="10">
        <v>11767.29652989</v>
      </c>
      <c r="H51" s="10">
        <v>100</v>
      </c>
    </row>
    <row r="52" spans="2:8">
      <c r="B52" s="1" t="s">
        <v>366</v>
      </c>
    </row>
    <row r="53" spans="2:8">
      <c r="B53" s="1" t="s">
        <v>367</v>
      </c>
    </row>
    <row r="54" spans="2:8">
      <c r="B54" s="1" t="s">
        <v>368</v>
      </c>
      <c r="C54" s="227">
        <v>44592</v>
      </c>
    </row>
    <row r="55" spans="2:8" ht="25.5">
      <c r="B55" s="11" t="s">
        <v>369</v>
      </c>
      <c r="C55" s="5" t="s">
        <v>370</v>
      </c>
    </row>
    <row r="56" spans="2:8">
      <c r="B56" s="2"/>
    </row>
    <row r="57" spans="2:8">
      <c r="B57" s="2" t="s">
        <v>371</v>
      </c>
    </row>
    <row r="58" spans="2:8">
      <c r="B58" s="2" t="s">
        <v>454</v>
      </c>
    </row>
    <row r="59" spans="2:8">
      <c r="B59" s="2" t="s">
        <v>372</v>
      </c>
    </row>
    <row r="60" spans="2:8">
      <c r="B60" s="2" t="s">
        <v>841</v>
      </c>
      <c r="C60" s="9"/>
    </row>
    <row r="61" spans="2:8">
      <c r="B61" s="2" t="s">
        <v>842</v>
      </c>
      <c r="C61" s="9"/>
    </row>
    <row r="62" spans="2:8">
      <c r="B62" s="2" t="s">
        <v>843</v>
      </c>
      <c r="C62" s="9"/>
    </row>
    <row r="63" spans="2:8">
      <c r="B63" s="2" t="s">
        <v>844</v>
      </c>
      <c r="C63" s="9"/>
    </row>
    <row r="64" spans="2:8">
      <c r="B64" s="92" t="s">
        <v>1646</v>
      </c>
      <c r="C64" s="28"/>
    </row>
    <row r="65" spans="2:3">
      <c r="B65" s="92" t="s">
        <v>373</v>
      </c>
      <c r="C65" s="17"/>
    </row>
    <row r="66" spans="2:3">
      <c r="B66" s="92" t="s">
        <v>374</v>
      </c>
      <c r="C66" s="17"/>
    </row>
  </sheetData>
  <mergeCells count="3">
    <mergeCell ref="B1:E1"/>
    <mergeCell ref="C3:C8"/>
    <mergeCell ref="D3:D8"/>
  </mergeCells>
  <phoneticPr fontId="0" type="noConversion"/>
  <hyperlinks>
    <hyperlink ref="A1" location="Index!A1" display="Index" xr:uid="{00000000-0004-0000-1500-000000000000}"/>
  </hyperlinks>
  <pageMargins left="0.75" right="0.75" top="1" bottom="1" header="0.5" footer="0.5"/>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01"/>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 style="1" bestFit="1" customWidth="1"/>
    <col min="6" max="6" width="10.28515625" style="4" bestFit="1" customWidth="1"/>
    <col min="7" max="7" width="18.140625" style="4" bestFit="1" customWidth="1"/>
    <col min="8" max="8" width="9.140625" style="4"/>
    <col min="9" max="9" width="1.7109375" style="1" customWidth="1"/>
    <col min="10" max="16384" width="9.140625" style="1"/>
  </cols>
  <sheetData>
    <row r="1" spans="1:9">
      <c r="A1" s="3" t="s">
        <v>243</v>
      </c>
      <c r="B1" s="374" t="s">
        <v>300</v>
      </c>
      <c r="C1" s="374"/>
      <c r="D1" s="374"/>
      <c r="E1" s="374"/>
    </row>
    <row r="2" spans="1:9" ht="13.5" thickBot="1"/>
    <row r="3" spans="1:9" s="12" customFormat="1" ht="15">
      <c r="B3" s="75" t="s">
        <v>1058</v>
      </c>
      <c r="C3" s="375"/>
      <c r="D3" s="378"/>
      <c r="F3" s="21"/>
      <c r="G3" s="21"/>
      <c r="H3" s="21"/>
    </row>
    <row r="4" spans="1:9" s="12" customFormat="1" ht="15">
      <c r="B4" s="76" t="s">
        <v>1059</v>
      </c>
      <c r="C4" s="376"/>
      <c r="D4" s="379"/>
      <c r="F4" s="21"/>
      <c r="G4" s="21"/>
      <c r="H4" s="21"/>
    </row>
    <row r="5" spans="1:9" s="12" customFormat="1" ht="15">
      <c r="B5" s="89"/>
      <c r="C5" s="376"/>
      <c r="D5" s="379"/>
      <c r="F5" s="21"/>
      <c r="G5" s="21"/>
      <c r="H5" s="21"/>
    </row>
    <row r="6" spans="1:9" s="12" customFormat="1" ht="15">
      <c r="B6" s="76" t="s">
        <v>992</v>
      </c>
      <c r="C6" s="376"/>
      <c r="D6" s="379"/>
      <c r="F6" s="21"/>
      <c r="G6" s="21"/>
      <c r="H6" s="21"/>
    </row>
    <row r="7" spans="1:9" s="12" customFormat="1" ht="15">
      <c r="B7" s="77" t="s">
        <v>1019</v>
      </c>
      <c r="C7" s="376"/>
      <c r="D7" s="379"/>
      <c r="F7" s="21"/>
      <c r="G7" s="21"/>
      <c r="H7" s="21"/>
    </row>
    <row r="8" spans="1:9" s="12" customFormat="1" ht="30.75" thickBot="1">
      <c r="B8" s="78" t="s">
        <v>1060</v>
      </c>
      <c r="C8" s="377"/>
      <c r="D8" s="380"/>
      <c r="F8" s="21"/>
      <c r="G8" s="21"/>
      <c r="H8" s="21"/>
    </row>
    <row r="9" spans="1:9" s="12" customFormat="1">
      <c r="C9" s="14" t="s">
        <v>995</v>
      </c>
      <c r="D9" s="14" t="s">
        <v>996</v>
      </c>
      <c r="F9" s="21"/>
      <c r="G9" s="21"/>
      <c r="H9" s="21"/>
    </row>
    <row r="12" spans="1:9">
      <c r="B12" s="1" t="s">
        <v>338</v>
      </c>
    </row>
    <row r="14" spans="1:9">
      <c r="B14" s="6" t="s">
        <v>339</v>
      </c>
      <c r="C14" s="7" t="s">
        <v>340</v>
      </c>
      <c r="D14" s="6" t="s">
        <v>375</v>
      </c>
      <c r="E14" s="6" t="s">
        <v>342</v>
      </c>
      <c r="F14" s="8" t="s">
        <v>343</v>
      </c>
      <c r="G14" s="8" t="s">
        <v>344</v>
      </c>
      <c r="H14" s="8" t="s">
        <v>345</v>
      </c>
      <c r="I14" s="2" t="s">
        <v>376</v>
      </c>
    </row>
    <row r="15" spans="1:9">
      <c r="B15" s="2" t="s">
        <v>377</v>
      </c>
      <c r="C15" s="17"/>
    </row>
    <row r="16" spans="1:9">
      <c r="B16" s="2" t="s">
        <v>347</v>
      </c>
      <c r="C16" s="17"/>
    </row>
    <row r="17" spans="2:8">
      <c r="B17" s="1" t="s">
        <v>1089</v>
      </c>
      <c r="C17" s="17" t="s">
        <v>378</v>
      </c>
      <c r="D17" s="1" t="s">
        <v>381</v>
      </c>
      <c r="E17" s="1" t="s">
        <v>382</v>
      </c>
      <c r="F17" s="4">
        <v>104649</v>
      </c>
      <c r="G17" s="4">
        <v>2497.5500000000002</v>
      </c>
      <c r="H17" s="4">
        <v>10.85</v>
      </c>
    </row>
    <row r="18" spans="2:8">
      <c r="B18" s="1" t="s">
        <v>1100</v>
      </c>
      <c r="C18" s="17" t="s">
        <v>378</v>
      </c>
      <c r="D18" s="1" t="s">
        <v>379</v>
      </c>
      <c r="E18" s="1" t="s">
        <v>385</v>
      </c>
      <c r="F18" s="4">
        <v>132508</v>
      </c>
      <c r="G18" s="4">
        <v>1968.67</v>
      </c>
      <c r="H18" s="4">
        <v>8.5500000000000007</v>
      </c>
    </row>
    <row r="19" spans="2:8">
      <c r="B19" s="1" t="s">
        <v>1365</v>
      </c>
      <c r="C19" s="17" t="s">
        <v>378</v>
      </c>
      <c r="D19" s="1" t="s">
        <v>383</v>
      </c>
      <c r="E19" s="1" t="s">
        <v>384</v>
      </c>
      <c r="F19" s="4">
        <v>112443</v>
      </c>
      <c r="G19" s="4">
        <v>1952.24</v>
      </c>
      <c r="H19" s="4">
        <v>8.48</v>
      </c>
    </row>
    <row r="20" spans="2:8">
      <c r="B20" s="1" t="s">
        <v>1111</v>
      </c>
      <c r="C20" s="17" t="s">
        <v>378</v>
      </c>
      <c r="D20" s="1" t="s">
        <v>379</v>
      </c>
      <c r="E20" s="1" t="s">
        <v>380</v>
      </c>
      <c r="F20" s="4">
        <v>209990</v>
      </c>
      <c r="G20" s="4">
        <v>1656.4</v>
      </c>
      <c r="H20" s="4">
        <v>7.19</v>
      </c>
    </row>
    <row r="21" spans="2:8">
      <c r="B21" s="1" t="s">
        <v>1087</v>
      </c>
      <c r="C21" s="17" t="s">
        <v>378</v>
      </c>
      <c r="D21" s="1" t="s">
        <v>390</v>
      </c>
      <c r="E21" s="1" t="s">
        <v>391</v>
      </c>
      <c r="F21" s="4">
        <v>54803</v>
      </c>
      <c r="G21" s="4">
        <v>1381.58</v>
      </c>
      <c r="H21" s="4">
        <v>6</v>
      </c>
    </row>
    <row r="22" spans="2:8">
      <c r="B22" s="1" t="s">
        <v>1093</v>
      </c>
      <c r="C22" s="17" t="s">
        <v>378</v>
      </c>
      <c r="D22" s="1" t="s">
        <v>383</v>
      </c>
      <c r="E22" s="1" t="s">
        <v>386</v>
      </c>
      <c r="F22" s="4">
        <v>31378</v>
      </c>
      <c r="G22" s="4">
        <v>1172.3599999999999</v>
      </c>
      <c r="H22" s="4">
        <v>5.09</v>
      </c>
    </row>
    <row r="23" spans="2:8">
      <c r="B23" s="1" t="s">
        <v>1144</v>
      </c>
      <c r="C23" s="17" t="s">
        <v>378</v>
      </c>
      <c r="D23" s="1" t="s">
        <v>379</v>
      </c>
      <c r="E23" s="1" t="s">
        <v>387</v>
      </c>
      <c r="F23" s="4">
        <v>44182</v>
      </c>
      <c r="G23" s="4">
        <v>820.57</v>
      </c>
      <c r="H23" s="4">
        <v>3.56</v>
      </c>
    </row>
    <row r="24" spans="2:8">
      <c r="B24" s="1" t="s">
        <v>1113</v>
      </c>
      <c r="C24" s="17" t="s">
        <v>378</v>
      </c>
      <c r="D24" s="1" t="s">
        <v>405</v>
      </c>
      <c r="E24" s="1" t="s">
        <v>406</v>
      </c>
      <c r="F24" s="4">
        <v>36673</v>
      </c>
      <c r="G24" s="4">
        <v>700.16</v>
      </c>
      <c r="H24" s="4">
        <v>3.04</v>
      </c>
    </row>
    <row r="25" spans="2:8">
      <c r="B25" s="1" t="s">
        <v>628</v>
      </c>
      <c r="C25" s="17" t="s">
        <v>378</v>
      </c>
      <c r="D25" s="1" t="s">
        <v>379</v>
      </c>
      <c r="E25" s="1" t="s">
        <v>629</v>
      </c>
      <c r="F25" s="4">
        <v>116825</v>
      </c>
      <c r="G25" s="4">
        <v>628.87</v>
      </c>
      <c r="H25" s="4">
        <v>2.73</v>
      </c>
    </row>
    <row r="26" spans="2:8">
      <c r="B26" s="1" t="s">
        <v>1095</v>
      </c>
      <c r="C26" s="17" t="s">
        <v>378</v>
      </c>
      <c r="D26" s="1" t="s">
        <v>396</v>
      </c>
      <c r="E26" s="1" t="s">
        <v>402</v>
      </c>
      <c r="F26" s="4">
        <v>27186</v>
      </c>
      <c r="G26" s="4">
        <v>618.14</v>
      </c>
      <c r="H26" s="4">
        <v>2.68</v>
      </c>
    </row>
    <row r="27" spans="2:8">
      <c r="B27" s="1" t="s">
        <v>1092</v>
      </c>
      <c r="C27" s="17" t="s">
        <v>378</v>
      </c>
      <c r="D27" s="1" t="s">
        <v>379</v>
      </c>
      <c r="E27" s="1" t="s">
        <v>394</v>
      </c>
      <c r="F27" s="4">
        <v>78570</v>
      </c>
      <c r="G27" s="4">
        <v>607.39</v>
      </c>
      <c r="H27" s="4">
        <v>2.64</v>
      </c>
    </row>
    <row r="28" spans="2:8">
      <c r="B28" s="1" t="s">
        <v>1090</v>
      </c>
      <c r="C28" s="17" t="s">
        <v>378</v>
      </c>
      <c r="D28" s="1" t="s">
        <v>396</v>
      </c>
      <c r="E28" s="1" t="s">
        <v>397</v>
      </c>
      <c r="F28" s="4">
        <v>266333</v>
      </c>
      <c r="G28" s="4">
        <v>586.47</v>
      </c>
      <c r="H28" s="4">
        <v>2.5499999999999998</v>
      </c>
    </row>
    <row r="29" spans="2:8">
      <c r="B29" s="1" t="s">
        <v>1107</v>
      </c>
      <c r="C29" s="17" t="s">
        <v>378</v>
      </c>
      <c r="D29" s="1" t="s">
        <v>390</v>
      </c>
      <c r="E29" s="1" t="s">
        <v>627</v>
      </c>
      <c r="F29" s="4">
        <v>8048</v>
      </c>
      <c r="G29" s="4">
        <v>563.38</v>
      </c>
      <c r="H29" s="4">
        <v>2.4500000000000002</v>
      </c>
    </row>
    <row r="30" spans="2:8">
      <c r="B30" s="1" t="s">
        <v>1366</v>
      </c>
      <c r="C30" s="17" t="s">
        <v>378</v>
      </c>
      <c r="D30" s="1" t="s">
        <v>392</v>
      </c>
      <c r="E30" s="1" t="s">
        <v>393</v>
      </c>
      <c r="F30" s="4">
        <v>70976</v>
      </c>
      <c r="G30" s="4">
        <v>517.63</v>
      </c>
      <c r="H30" s="4">
        <v>2.25</v>
      </c>
    </row>
    <row r="31" spans="2:8">
      <c r="B31" s="1" t="s">
        <v>1108</v>
      </c>
      <c r="C31" s="17" t="s">
        <v>378</v>
      </c>
      <c r="D31" s="1" t="s">
        <v>396</v>
      </c>
      <c r="E31" s="1" t="s">
        <v>526</v>
      </c>
      <c r="F31" s="4">
        <v>13709</v>
      </c>
      <c r="G31" s="4">
        <v>432.14</v>
      </c>
      <c r="H31" s="4">
        <v>1.88</v>
      </c>
    </row>
    <row r="32" spans="2:8">
      <c r="B32" s="1" t="s">
        <v>1088</v>
      </c>
      <c r="C32" s="17" t="s">
        <v>378</v>
      </c>
      <c r="D32" s="1" t="s">
        <v>383</v>
      </c>
      <c r="E32" s="1" t="s">
        <v>516</v>
      </c>
      <c r="F32" s="4">
        <v>33140</v>
      </c>
      <c r="G32" s="4">
        <v>364.34</v>
      </c>
      <c r="H32" s="4">
        <v>1.58</v>
      </c>
    </row>
    <row r="33" spans="2:8">
      <c r="B33" s="1" t="s">
        <v>1418</v>
      </c>
      <c r="C33" s="17" t="s">
        <v>378</v>
      </c>
      <c r="D33" s="1" t="s">
        <v>535</v>
      </c>
      <c r="E33" s="1" t="s">
        <v>652</v>
      </c>
      <c r="F33" s="4">
        <v>4055</v>
      </c>
      <c r="G33" s="4">
        <v>348.62</v>
      </c>
      <c r="H33" s="4">
        <v>1.51</v>
      </c>
    </row>
    <row r="34" spans="2:8">
      <c r="B34" s="1" t="s">
        <v>1099</v>
      </c>
      <c r="C34" s="17" t="s">
        <v>378</v>
      </c>
      <c r="D34" s="1" t="s">
        <v>388</v>
      </c>
      <c r="E34" s="1" t="s">
        <v>389</v>
      </c>
      <c r="F34" s="4">
        <v>12667</v>
      </c>
      <c r="G34" s="4">
        <v>298.98</v>
      </c>
      <c r="H34" s="4">
        <v>1.3</v>
      </c>
    </row>
    <row r="35" spans="2:8">
      <c r="B35" s="1" t="s">
        <v>1109</v>
      </c>
      <c r="C35" s="17" t="s">
        <v>378</v>
      </c>
      <c r="D35" s="1" t="s">
        <v>429</v>
      </c>
      <c r="E35" s="1" t="s">
        <v>653</v>
      </c>
      <c r="F35" s="4">
        <v>1845</v>
      </c>
      <c r="G35" s="4">
        <v>289.47000000000003</v>
      </c>
      <c r="H35" s="4">
        <v>1.26</v>
      </c>
    </row>
    <row r="36" spans="2:8">
      <c r="B36" s="1" t="s">
        <v>1202</v>
      </c>
      <c r="C36" s="17" t="s">
        <v>378</v>
      </c>
      <c r="D36" s="1" t="s">
        <v>535</v>
      </c>
      <c r="E36" s="1" t="s">
        <v>654</v>
      </c>
      <c r="F36" s="4">
        <v>54811</v>
      </c>
      <c r="G36" s="4">
        <v>283.77999999999997</v>
      </c>
      <c r="H36" s="4">
        <v>1.23</v>
      </c>
    </row>
    <row r="37" spans="2:8">
      <c r="B37" s="1" t="s">
        <v>1098</v>
      </c>
      <c r="C37" s="17" t="s">
        <v>378</v>
      </c>
      <c r="D37" s="1" t="s">
        <v>383</v>
      </c>
      <c r="E37" s="1" t="s">
        <v>655</v>
      </c>
      <c r="F37" s="4">
        <v>18868</v>
      </c>
      <c r="G37" s="4">
        <v>279.06</v>
      </c>
      <c r="H37" s="4">
        <v>1.21</v>
      </c>
    </row>
    <row r="38" spans="2:8">
      <c r="B38" s="1" t="s">
        <v>1112</v>
      </c>
      <c r="C38" s="17" t="s">
        <v>378</v>
      </c>
      <c r="D38" s="1" t="s">
        <v>417</v>
      </c>
      <c r="E38" s="1" t="s">
        <v>418</v>
      </c>
      <c r="F38" s="4">
        <v>32940</v>
      </c>
      <c r="G38" s="4">
        <v>274.88</v>
      </c>
      <c r="H38" s="4">
        <v>1.19</v>
      </c>
    </row>
    <row r="39" spans="2:8">
      <c r="B39" s="1" t="s">
        <v>1425</v>
      </c>
      <c r="C39" s="17" t="s">
        <v>378</v>
      </c>
      <c r="D39" s="1" t="s">
        <v>383</v>
      </c>
      <c r="E39" s="1" t="s">
        <v>395</v>
      </c>
      <c r="F39" s="4">
        <v>44936</v>
      </c>
      <c r="G39" s="4">
        <v>257.3</v>
      </c>
      <c r="H39" s="4">
        <v>1.1200000000000001</v>
      </c>
    </row>
    <row r="40" spans="2:8">
      <c r="B40" s="1" t="s">
        <v>1199</v>
      </c>
      <c r="C40" s="17" t="s">
        <v>378</v>
      </c>
      <c r="D40" s="1" t="s">
        <v>535</v>
      </c>
      <c r="E40" s="1" t="s">
        <v>626</v>
      </c>
      <c r="F40" s="4">
        <v>29026</v>
      </c>
      <c r="G40" s="4">
        <v>257.11</v>
      </c>
      <c r="H40" s="4">
        <v>1.1200000000000001</v>
      </c>
    </row>
    <row r="41" spans="2:8">
      <c r="B41" s="1" t="s">
        <v>1091</v>
      </c>
      <c r="C41" s="17" t="s">
        <v>378</v>
      </c>
      <c r="D41" s="1" t="s">
        <v>589</v>
      </c>
      <c r="E41" s="1" t="s">
        <v>590</v>
      </c>
      <c r="F41" s="4">
        <v>23655</v>
      </c>
      <c r="G41" s="4">
        <v>256.79000000000002</v>
      </c>
      <c r="H41" s="4">
        <v>1.1200000000000001</v>
      </c>
    </row>
    <row r="42" spans="2:8">
      <c r="B42" s="1" t="s">
        <v>1114</v>
      </c>
      <c r="C42" s="17" t="s">
        <v>378</v>
      </c>
      <c r="D42" s="1" t="s">
        <v>419</v>
      </c>
      <c r="E42" s="1" t="s">
        <v>420</v>
      </c>
      <c r="F42" s="4">
        <v>3499</v>
      </c>
      <c r="G42" s="4">
        <v>252.5</v>
      </c>
      <c r="H42" s="4">
        <v>1.1000000000000001</v>
      </c>
    </row>
    <row r="43" spans="2:8">
      <c r="B43" s="1" t="s">
        <v>1164</v>
      </c>
      <c r="C43" s="17" t="s">
        <v>378</v>
      </c>
      <c r="D43" s="1" t="s">
        <v>503</v>
      </c>
      <c r="E43" s="1" t="s">
        <v>515</v>
      </c>
      <c r="F43" s="4">
        <v>102707</v>
      </c>
      <c r="G43" s="4">
        <v>221.23</v>
      </c>
      <c r="H43" s="4">
        <v>0.96</v>
      </c>
    </row>
    <row r="44" spans="2:8">
      <c r="B44" s="1" t="s">
        <v>1368</v>
      </c>
      <c r="C44" s="17" t="s">
        <v>378</v>
      </c>
      <c r="D44" s="1" t="s">
        <v>591</v>
      </c>
      <c r="E44" s="1" t="s">
        <v>592</v>
      </c>
      <c r="F44" s="4">
        <v>44430</v>
      </c>
      <c r="G44" s="4">
        <v>217.28</v>
      </c>
      <c r="H44" s="4">
        <v>0.94</v>
      </c>
    </row>
    <row r="45" spans="2:8">
      <c r="B45" s="1" t="s">
        <v>1160</v>
      </c>
      <c r="C45" s="17" t="s">
        <v>378</v>
      </c>
      <c r="D45" s="1" t="s">
        <v>396</v>
      </c>
      <c r="E45" s="1" t="s">
        <v>657</v>
      </c>
      <c r="F45" s="4">
        <v>1086</v>
      </c>
      <c r="G45" s="4">
        <v>201.14</v>
      </c>
      <c r="H45" s="4">
        <v>0.87</v>
      </c>
    </row>
    <row r="46" spans="2:8">
      <c r="B46" s="1" t="s">
        <v>1369</v>
      </c>
      <c r="C46" s="17" t="s">
        <v>378</v>
      </c>
      <c r="D46" s="1" t="s">
        <v>503</v>
      </c>
      <c r="E46" s="1" t="s">
        <v>656</v>
      </c>
      <c r="F46" s="4">
        <v>141486</v>
      </c>
      <c r="G46" s="4">
        <v>200.98</v>
      </c>
      <c r="H46" s="4">
        <v>0.87</v>
      </c>
    </row>
    <row r="47" spans="2:8">
      <c r="B47" s="1" t="s">
        <v>1120</v>
      </c>
      <c r="C47" s="17" t="s">
        <v>378</v>
      </c>
      <c r="D47" s="1" t="s">
        <v>419</v>
      </c>
      <c r="E47" s="1" t="s">
        <v>598</v>
      </c>
      <c r="F47" s="4">
        <v>11524</v>
      </c>
      <c r="G47" s="4">
        <v>199.08</v>
      </c>
      <c r="H47" s="4">
        <v>0.86</v>
      </c>
    </row>
    <row r="48" spans="2:8">
      <c r="B48" s="1" t="s">
        <v>658</v>
      </c>
      <c r="C48" s="17" t="s">
        <v>378</v>
      </c>
      <c r="D48" s="1" t="s">
        <v>659</v>
      </c>
      <c r="E48" s="1" t="s">
        <v>660</v>
      </c>
      <c r="F48" s="4">
        <v>109692</v>
      </c>
      <c r="G48" s="4">
        <v>189.33</v>
      </c>
      <c r="H48" s="4">
        <v>0.82</v>
      </c>
    </row>
    <row r="49" spans="2:8">
      <c r="B49" s="1" t="s">
        <v>1192</v>
      </c>
      <c r="C49" s="17" t="s">
        <v>378</v>
      </c>
      <c r="D49" s="1" t="s">
        <v>589</v>
      </c>
      <c r="E49" s="1" t="s">
        <v>661</v>
      </c>
      <c r="F49" s="4">
        <v>29297</v>
      </c>
      <c r="G49" s="4">
        <v>184.26</v>
      </c>
      <c r="H49" s="4">
        <v>0.8</v>
      </c>
    </row>
    <row r="50" spans="2:8">
      <c r="B50" s="1" t="s">
        <v>1115</v>
      </c>
      <c r="C50" s="17" t="s">
        <v>378</v>
      </c>
      <c r="D50" s="1" t="s">
        <v>429</v>
      </c>
      <c r="E50" s="1" t="s">
        <v>443</v>
      </c>
      <c r="F50" s="4">
        <v>28011</v>
      </c>
      <c r="G50" s="4">
        <v>174.35</v>
      </c>
      <c r="H50" s="4">
        <v>0.76</v>
      </c>
    </row>
    <row r="51" spans="2:8">
      <c r="B51" s="1" t="s">
        <v>1106</v>
      </c>
      <c r="C51" s="17" t="s">
        <v>378</v>
      </c>
      <c r="D51" s="1" t="s">
        <v>379</v>
      </c>
      <c r="E51" s="1" t="s">
        <v>631</v>
      </c>
      <c r="F51" s="4">
        <v>19180</v>
      </c>
      <c r="G51" s="4">
        <v>167.27</v>
      </c>
      <c r="H51" s="4">
        <v>0.73</v>
      </c>
    </row>
    <row r="52" spans="2:8">
      <c r="B52" s="1" t="s">
        <v>1216</v>
      </c>
      <c r="C52" s="17" t="s">
        <v>378</v>
      </c>
      <c r="D52" s="1" t="s">
        <v>429</v>
      </c>
      <c r="E52" s="1" t="s">
        <v>537</v>
      </c>
      <c r="F52" s="4">
        <v>13324</v>
      </c>
      <c r="G52" s="4">
        <v>164.32</v>
      </c>
      <c r="H52" s="4">
        <v>0.71</v>
      </c>
    </row>
    <row r="53" spans="2:8">
      <c r="B53" s="1" t="s">
        <v>1116</v>
      </c>
      <c r="C53" s="17" t="s">
        <v>378</v>
      </c>
      <c r="D53" s="1" t="s">
        <v>417</v>
      </c>
      <c r="E53" s="1" t="s">
        <v>424</v>
      </c>
      <c r="F53" s="4">
        <v>3704</v>
      </c>
      <c r="G53" s="4">
        <v>159.38</v>
      </c>
      <c r="H53" s="4">
        <v>0.69</v>
      </c>
    </row>
    <row r="54" spans="2:8">
      <c r="B54" s="1" t="s">
        <v>1094</v>
      </c>
      <c r="C54" s="17" t="s">
        <v>378</v>
      </c>
      <c r="D54" s="1" t="s">
        <v>434</v>
      </c>
      <c r="E54" s="1" t="s">
        <v>662</v>
      </c>
      <c r="F54" s="4">
        <v>21812</v>
      </c>
      <c r="G54" s="4">
        <v>156.24</v>
      </c>
      <c r="H54" s="4">
        <v>0.68</v>
      </c>
    </row>
    <row r="55" spans="2:8">
      <c r="B55" s="1" t="s">
        <v>1105</v>
      </c>
      <c r="C55" s="17" t="s">
        <v>378</v>
      </c>
      <c r="D55" s="1" t="s">
        <v>417</v>
      </c>
      <c r="E55" s="1" t="s">
        <v>421</v>
      </c>
      <c r="F55" s="4">
        <v>3797</v>
      </c>
      <c r="G55" s="4">
        <v>153.25</v>
      </c>
      <c r="H55" s="4">
        <v>0.67</v>
      </c>
    </row>
    <row r="56" spans="2:8">
      <c r="B56" s="1" t="s">
        <v>1367</v>
      </c>
      <c r="C56" s="17" t="s">
        <v>378</v>
      </c>
      <c r="D56" s="1" t="s">
        <v>417</v>
      </c>
      <c r="E56" s="1" t="s">
        <v>663</v>
      </c>
      <c r="F56" s="4">
        <v>15453</v>
      </c>
      <c r="G56" s="4">
        <v>146.03</v>
      </c>
      <c r="H56" s="4">
        <v>0.63</v>
      </c>
    </row>
    <row r="57" spans="2:8">
      <c r="B57" s="1" t="s">
        <v>1103</v>
      </c>
      <c r="C57" s="17" t="s">
        <v>378</v>
      </c>
      <c r="D57" s="1" t="s">
        <v>535</v>
      </c>
      <c r="E57" s="1" t="s">
        <v>536</v>
      </c>
      <c r="F57" s="4">
        <v>3980</v>
      </c>
      <c r="G57" s="4">
        <v>141.87</v>
      </c>
      <c r="H57" s="4">
        <v>0.62</v>
      </c>
    </row>
    <row r="58" spans="2:8">
      <c r="B58" s="1" t="s">
        <v>1102</v>
      </c>
      <c r="C58" s="17" t="s">
        <v>378</v>
      </c>
      <c r="D58" s="1" t="s">
        <v>438</v>
      </c>
      <c r="E58" s="1" t="s">
        <v>612</v>
      </c>
      <c r="F58" s="4">
        <v>16699</v>
      </c>
      <c r="G58" s="4">
        <v>129.66999999999999</v>
      </c>
      <c r="H58" s="4">
        <v>0.56000000000000005</v>
      </c>
    </row>
    <row r="59" spans="2:8">
      <c r="B59" s="1" t="s">
        <v>1104</v>
      </c>
      <c r="C59" s="17" t="s">
        <v>378</v>
      </c>
      <c r="D59" s="1" t="s">
        <v>396</v>
      </c>
      <c r="E59" s="1" t="s">
        <v>432</v>
      </c>
      <c r="F59" s="4">
        <v>17561</v>
      </c>
      <c r="G59" s="4">
        <v>127.72</v>
      </c>
      <c r="H59" s="4">
        <v>0.55000000000000004</v>
      </c>
    </row>
    <row r="60" spans="2:8">
      <c r="B60" s="1" t="s">
        <v>1191</v>
      </c>
      <c r="C60" s="17" t="s">
        <v>378</v>
      </c>
      <c r="D60" s="1" t="s">
        <v>396</v>
      </c>
      <c r="E60" s="1" t="s">
        <v>664</v>
      </c>
      <c r="F60" s="4">
        <v>3600</v>
      </c>
      <c r="G60" s="4">
        <v>127.27</v>
      </c>
      <c r="H60" s="4">
        <v>0.55000000000000004</v>
      </c>
    </row>
    <row r="61" spans="2:8">
      <c r="B61" s="1" t="s">
        <v>1143</v>
      </c>
      <c r="C61" s="17" t="s">
        <v>378</v>
      </c>
      <c r="D61" s="1" t="s">
        <v>535</v>
      </c>
      <c r="E61" s="1" t="s">
        <v>665</v>
      </c>
      <c r="F61" s="4">
        <v>4168</v>
      </c>
      <c r="G61" s="4">
        <v>110.26</v>
      </c>
      <c r="H61" s="4">
        <v>0.48</v>
      </c>
    </row>
    <row r="62" spans="2:8">
      <c r="B62" s="1" t="s">
        <v>1193</v>
      </c>
      <c r="C62" s="17" t="s">
        <v>378</v>
      </c>
      <c r="D62" s="1" t="s">
        <v>381</v>
      </c>
      <c r="E62" s="1" t="s">
        <v>611</v>
      </c>
      <c r="F62" s="4">
        <v>27640</v>
      </c>
      <c r="G62" s="4">
        <v>109.74</v>
      </c>
      <c r="H62" s="4">
        <v>0.48</v>
      </c>
    </row>
    <row r="63" spans="2:8">
      <c r="B63" s="1" t="s">
        <v>1186</v>
      </c>
      <c r="C63" s="17" t="s">
        <v>378</v>
      </c>
      <c r="D63" s="1" t="s">
        <v>535</v>
      </c>
      <c r="E63" s="1" t="s">
        <v>540</v>
      </c>
      <c r="F63" s="4">
        <v>3953</v>
      </c>
      <c r="G63" s="4">
        <v>107.69</v>
      </c>
      <c r="H63" s="4">
        <v>0.47</v>
      </c>
    </row>
    <row r="64" spans="2:8">
      <c r="B64" s="1" t="s">
        <v>1570</v>
      </c>
      <c r="C64" s="17" t="s">
        <v>378</v>
      </c>
      <c r="D64" s="1" t="s">
        <v>604</v>
      </c>
      <c r="E64" s="1" t="s">
        <v>605</v>
      </c>
      <c r="F64" s="4">
        <v>62657</v>
      </c>
      <c r="G64" s="4">
        <v>100.13</v>
      </c>
      <c r="H64" s="4">
        <v>0.43</v>
      </c>
    </row>
    <row r="65" spans="2:9">
      <c r="B65" s="1" t="s">
        <v>1146</v>
      </c>
      <c r="C65" s="17" t="s">
        <v>378</v>
      </c>
      <c r="D65" s="1" t="s">
        <v>419</v>
      </c>
      <c r="E65" s="1" t="s">
        <v>616</v>
      </c>
      <c r="F65" s="4">
        <v>410</v>
      </c>
      <c r="G65" s="4">
        <v>99.5</v>
      </c>
      <c r="H65" s="4">
        <v>0.43</v>
      </c>
    </row>
    <row r="66" spans="2:9">
      <c r="B66" s="1" t="s">
        <v>1461</v>
      </c>
      <c r="C66" s="17" t="s">
        <v>378</v>
      </c>
      <c r="D66" s="1" t="s">
        <v>381</v>
      </c>
      <c r="E66" s="1" t="s">
        <v>666</v>
      </c>
      <c r="F66" s="4">
        <v>76831</v>
      </c>
      <c r="G66" s="4">
        <v>96.19</v>
      </c>
      <c r="H66" s="4">
        <v>0.42</v>
      </c>
    </row>
    <row r="67" spans="2:9">
      <c r="B67" s="1" t="s">
        <v>1579</v>
      </c>
      <c r="C67" s="17" t="s">
        <v>378</v>
      </c>
      <c r="D67" s="1" t="s">
        <v>379</v>
      </c>
      <c r="E67" s="1" t="s">
        <v>648</v>
      </c>
      <c r="F67" s="4">
        <v>8249</v>
      </c>
      <c r="G67" s="4">
        <v>0</v>
      </c>
      <c r="H67" s="4">
        <v>0</v>
      </c>
      <c r="I67" s="1" t="s">
        <v>649</v>
      </c>
    </row>
    <row r="68" spans="2:9">
      <c r="B68" s="2" t="s">
        <v>452</v>
      </c>
      <c r="C68" s="9"/>
      <c r="D68" s="2"/>
      <c r="E68" s="2"/>
      <c r="F68" s="10"/>
      <c r="G68" s="10">
        <f>SUM(G14:G67)</f>
        <v>22950.559999999994</v>
      </c>
      <c r="H68" s="10">
        <f>SUM(H14:H67)</f>
        <v>99.660000000000011</v>
      </c>
    </row>
    <row r="69" spans="2:9">
      <c r="B69" s="6" t="s">
        <v>339</v>
      </c>
      <c r="C69" s="7" t="s">
        <v>340</v>
      </c>
      <c r="D69" s="6" t="s">
        <v>341</v>
      </c>
      <c r="E69" s="6" t="s">
        <v>342</v>
      </c>
      <c r="F69" s="8" t="s">
        <v>343</v>
      </c>
      <c r="G69" s="8" t="s">
        <v>344</v>
      </c>
      <c r="H69" s="8" t="s">
        <v>345</v>
      </c>
    </row>
    <row r="70" spans="2:9">
      <c r="B70" s="2" t="s">
        <v>346</v>
      </c>
    </row>
    <row r="71" spans="2:9">
      <c r="B71" s="2" t="s">
        <v>347</v>
      </c>
    </row>
    <row r="72" spans="2:9">
      <c r="B72" s="2" t="s">
        <v>633</v>
      </c>
    </row>
    <row r="73" spans="2:9">
      <c r="B73" s="1" t="s">
        <v>1470</v>
      </c>
      <c r="C73" s="5">
        <v>5.76</v>
      </c>
      <c r="D73" s="1" t="s">
        <v>354</v>
      </c>
      <c r="E73" s="1" t="s">
        <v>634</v>
      </c>
      <c r="F73" s="4">
        <v>2519</v>
      </c>
      <c r="G73" s="4">
        <v>0.73</v>
      </c>
      <c r="H73" s="4">
        <v>0</v>
      </c>
      <c r="I73" s="1" t="s">
        <v>649</v>
      </c>
    </row>
    <row r="74" spans="2:9">
      <c r="B74" s="2" t="s">
        <v>356</v>
      </c>
      <c r="C74" s="9"/>
      <c r="D74" s="2"/>
      <c r="E74" s="2"/>
      <c r="F74" s="10"/>
      <c r="G74" s="10">
        <f>SUM(G69:G73)</f>
        <v>0.73</v>
      </c>
      <c r="H74" s="10">
        <f>SUM(H69:H73)</f>
        <v>0</v>
      </c>
    </row>
    <row r="75" spans="2:9">
      <c r="B75" s="2" t="s">
        <v>506</v>
      </c>
      <c r="C75" s="9"/>
      <c r="D75" s="2"/>
      <c r="E75" s="2"/>
      <c r="F75" s="10"/>
      <c r="G75" s="10">
        <v>233.49</v>
      </c>
      <c r="H75" s="10">
        <v>1.01</v>
      </c>
    </row>
    <row r="76" spans="2:9">
      <c r="B76" s="2" t="s">
        <v>363</v>
      </c>
      <c r="C76" s="9"/>
      <c r="D76" s="2"/>
      <c r="E76" s="2"/>
      <c r="F76" s="10"/>
      <c r="G76" s="10">
        <v>23184.78</v>
      </c>
      <c r="H76" s="10">
        <v>100.7</v>
      </c>
    </row>
    <row r="77" spans="2:9">
      <c r="B77" s="2" t="s">
        <v>364</v>
      </c>
      <c r="C77" s="9"/>
      <c r="D77" s="2"/>
      <c r="E77" s="2"/>
      <c r="F77" s="10"/>
      <c r="G77" s="10">
        <v>-161.31898280000155</v>
      </c>
      <c r="H77" s="10">
        <v>-0.70000000000000284</v>
      </c>
    </row>
    <row r="78" spans="2:9">
      <c r="B78" s="2" t="s">
        <v>365</v>
      </c>
      <c r="C78" s="9"/>
      <c r="D78" s="2"/>
      <c r="E78" s="2"/>
      <c r="F78" s="10"/>
      <c r="G78" s="10">
        <v>23023.461017199999</v>
      </c>
      <c r="H78" s="10">
        <v>100</v>
      </c>
    </row>
    <row r="79" spans="2:9">
      <c r="B79" s="1" t="s">
        <v>366</v>
      </c>
    </row>
    <row r="80" spans="2:9">
      <c r="B80" s="1" t="s">
        <v>367</v>
      </c>
    </row>
    <row r="81" spans="2:7">
      <c r="B81" s="1" t="s">
        <v>368</v>
      </c>
      <c r="C81" s="227">
        <v>44592</v>
      </c>
    </row>
    <row r="82" spans="2:7" ht="25.5">
      <c r="B82" s="11" t="s">
        <v>369</v>
      </c>
      <c r="C82" s="5" t="s">
        <v>370</v>
      </c>
    </row>
    <row r="83" spans="2:7">
      <c r="B83" s="2"/>
    </row>
    <row r="84" spans="2:7">
      <c r="B84" s="2" t="s">
        <v>371</v>
      </c>
    </row>
    <row r="85" spans="2:7">
      <c r="B85" s="2" t="s">
        <v>454</v>
      </c>
    </row>
    <row r="86" spans="2:7">
      <c r="B86" s="2" t="s">
        <v>372</v>
      </c>
    </row>
    <row r="87" spans="2:7">
      <c r="B87" s="2" t="s">
        <v>845</v>
      </c>
      <c r="C87" s="9"/>
    </row>
    <row r="88" spans="2:7">
      <c r="B88" s="2" t="s">
        <v>846</v>
      </c>
      <c r="C88" s="9"/>
    </row>
    <row r="89" spans="2:7">
      <c r="B89" s="2" t="s">
        <v>847</v>
      </c>
      <c r="C89" s="9"/>
    </row>
    <row r="90" spans="2:7">
      <c r="B90" s="2" t="s">
        <v>848</v>
      </c>
      <c r="C90" s="9"/>
    </row>
    <row r="91" spans="2:7">
      <c r="B91" s="92" t="s">
        <v>1644</v>
      </c>
      <c r="C91" s="28"/>
    </row>
    <row r="92" spans="2:7">
      <c r="B92" s="92" t="s">
        <v>373</v>
      </c>
      <c r="C92" s="17"/>
    </row>
    <row r="93" spans="2:7">
      <c r="B93" s="92" t="s">
        <v>374</v>
      </c>
      <c r="C93" s="17"/>
    </row>
    <row r="94" spans="2:7">
      <c r="B94" s="92"/>
      <c r="C94" s="17"/>
    </row>
    <row r="96" spans="2:7">
      <c r="B96" s="395" t="s">
        <v>1634</v>
      </c>
      <c r="C96" s="396"/>
      <c r="D96" s="396"/>
      <c r="E96" s="396"/>
      <c r="F96" s="396"/>
      <c r="G96" s="397"/>
    </row>
    <row r="97" spans="2:7">
      <c r="B97" s="398"/>
      <c r="C97" s="399"/>
      <c r="D97" s="399"/>
      <c r="E97" s="399"/>
      <c r="F97" s="399"/>
      <c r="G97" s="400"/>
    </row>
    <row r="98" spans="2:7">
      <c r="B98" s="398"/>
      <c r="C98" s="399"/>
      <c r="D98" s="399"/>
      <c r="E98" s="399"/>
      <c r="F98" s="399"/>
      <c r="G98" s="400"/>
    </row>
    <row r="99" spans="2:7">
      <c r="B99" s="398"/>
      <c r="C99" s="399"/>
      <c r="D99" s="399"/>
      <c r="E99" s="399"/>
      <c r="F99" s="399"/>
      <c r="G99" s="400"/>
    </row>
    <row r="100" spans="2:7">
      <c r="B100" s="398"/>
      <c r="C100" s="399"/>
      <c r="D100" s="399"/>
      <c r="E100" s="399"/>
      <c r="F100" s="399"/>
      <c r="G100" s="400"/>
    </row>
    <row r="101" spans="2:7">
      <c r="B101" s="401"/>
      <c r="C101" s="402"/>
      <c r="D101" s="402"/>
      <c r="E101" s="402"/>
      <c r="F101" s="402"/>
      <c r="G101" s="403"/>
    </row>
  </sheetData>
  <mergeCells count="4">
    <mergeCell ref="B1:E1"/>
    <mergeCell ref="C3:C8"/>
    <mergeCell ref="D3:D8"/>
    <mergeCell ref="B96:G101"/>
  </mergeCells>
  <phoneticPr fontId="0" type="noConversion"/>
  <hyperlinks>
    <hyperlink ref="A1" location="Index!A1" display="Index" xr:uid="{00000000-0004-0000-1600-000000000000}"/>
  </hyperlinks>
  <pageMargins left="0.75" right="0.75" top="1" bottom="1" header="0.5" footer="0.5"/>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52"/>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3.5703125" style="1" bestFit="1" customWidth="1"/>
    <col min="6" max="6" width="10.28515625" style="4" bestFit="1" customWidth="1"/>
    <col min="7" max="7" width="18.140625" style="4" bestFit="1" customWidth="1"/>
    <col min="8" max="8" width="9.140625" style="4"/>
    <col min="9" max="9" width="1.7109375" style="1" customWidth="1"/>
    <col min="10" max="16384" width="9.140625" style="1"/>
  </cols>
  <sheetData>
    <row r="1" spans="1:9">
      <c r="A1" s="3" t="s">
        <v>243</v>
      </c>
      <c r="B1" s="374" t="s">
        <v>322</v>
      </c>
      <c r="C1" s="374"/>
      <c r="D1" s="374"/>
      <c r="E1" s="374"/>
    </row>
    <row r="2" spans="1:9" ht="13.5" thickBot="1"/>
    <row r="3" spans="1:9" s="12" customFormat="1" ht="15">
      <c r="B3" s="75" t="s">
        <v>1061</v>
      </c>
      <c r="C3" s="375"/>
      <c r="D3" s="378"/>
      <c r="F3" s="21"/>
      <c r="G3" s="21"/>
      <c r="H3" s="21"/>
    </row>
    <row r="4" spans="1:9" s="12" customFormat="1" ht="15">
      <c r="B4" s="77" t="s">
        <v>1062</v>
      </c>
      <c r="C4" s="376"/>
      <c r="D4" s="379"/>
      <c r="F4" s="21"/>
      <c r="G4" s="21"/>
      <c r="H4" s="21"/>
    </row>
    <row r="5" spans="1:9" s="12" customFormat="1" ht="15">
      <c r="B5" s="76" t="s">
        <v>992</v>
      </c>
      <c r="C5" s="376"/>
      <c r="D5" s="379"/>
      <c r="F5" s="21"/>
      <c r="G5" s="21"/>
      <c r="H5" s="21"/>
    </row>
    <row r="6" spans="1:9" s="12" customFormat="1" ht="15">
      <c r="B6" s="76" t="s">
        <v>1063</v>
      </c>
      <c r="C6" s="376"/>
      <c r="D6" s="379"/>
      <c r="F6" s="21"/>
      <c r="G6" s="21"/>
      <c r="H6" s="21"/>
    </row>
    <row r="7" spans="1:9" s="12" customFormat="1" ht="30.75" thickBot="1">
      <c r="B7" s="78" t="s">
        <v>1064</v>
      </c>
      <c r="C7" s="377"/>
      <c r="D7" s="380"/>
      <c r="F7" s="21"/>
      <c r="G7" s="21"/>
      <c r="H7" s="21"/>
    </row>
    <row r="8" spans="1:9" s="12" customFormat="1">
      <c r="C8" s="14" t="s">
        <v>995</v>
      </c>
      <c r="D8" s="14" t="s">
        <v>996</v>
      </c>
      <c r="F8" s="21"/>
      <c r="G8" s="21"/>
      <c r="H8" s="21"/>
    </row>
    <row r="11" spans="1:9">
      <c r="B11" s="1" t="s">
        <v>338</v>
      </c>
    </row>
    <row r="13" spans="1:9">
      <c r="B13" s="6" t="s">
        <v>339</v>
      </c>
      <c r="C13" s="7" t="s">
        <v>340</v>
      </c>
      <c r="D13" s="6" t="s">
        <v>375</v>
      </c>
      <c r="E13" s="6" t="s">
        <v>342</v>
      </c>
      <c r="F13" s="8" t="s">
        <v>343</v>
      </c>
      <c r="G13" s="8" t="s">
        <v>344</v>
      </c>
      <c r="H13" s="8" t="s">
        <v>345</v>
      </c>
      <c r="I13" s="2" t="s">
        <v>376</v>
      </c>
    </row>
    <row r="14" spans="1:9">
      <c r="B14" s="2" t="s">
        <v>377</v>
      </c>
      <c r="C14" s="17"/>
    </row>
    <row r="15" spans="1:9">
      <c r="B15" s="2" t="s">
        <v>347</v>
      </c>
      <c r="C15" s="17"/>
    </row>
    <row r="16" spans="1:9">
      <c r="B16" s="1" t="s">
        <v>1111</v>
      </c>
      <c r="C16" s="17" t="s">
        <v>378</v>
      </c>
      <c r="D16" s="1" t="s">
        <v>379</v>
      </c>
      <c r="E16" s="1" t="s">
        <v>380</v>
      </c>
      <c r="F16" s="4">
        <v>51409</v>
      </c>
      <c r="G16" s="4">
        <v>405.51</v>
      </c>
      <c r="H16" s="4">
        <v>24.56</v>
      </c>
    </row>
    <row r="17" spans="2:9">
      <c r="B17" s="1" t="s">
        <v>1100</v>
      </c>
      <c r="C17" s="17" t="s">
        <v>378</v>
      </c>
      <c r="D17" s="1" t="s">
        <v>379</v>
      </c>
      <c r="E17" s="1" t="s">
        <v>385</v>
      </c>
      <c r="F17" s="4">
        <v>26612</v>
      </c>
      <c r="G17" s="4">
        <v>395.37</v>
      </c>
      <c r="H17" s="4">
        <v>23.94</v>
      </c>
    </row>
    <row r="18" spans="2:9">
      <c r="B18" s="1" t="s">
        <v>1092</v>
      </c>
      <c r="C18" s="17" t="s">
        <v>378</v>
      </c>
      <c r="D18" s="1" t="s">
        <v>379</v>
      </c>
      <c r="E18" s="1" t="s">
        <v>394</v>
      </c>
      <c r="F18" s="4">
        <v>28531</v>
      </c>
      <c r="G18" s="4">
        <v>220.56</v>
      </c>
      <c r="H18" s="4">
        <v>13.36</v>
      </c>
    </row>
    <row r="19" spans="2:9">
      <c r="B19" s="1" t="s">
        <v>1144</v>
      </c>
      <c r="C19" s="17" t="s">
        <v>378</v>
      </c>
      <c r="D19" s="1" t="s">
        <v>379</v>
      </c>
      <c r="E19" s="1" t="s">
        <v>387</v>
      </c>
      <c r="F19" s="4">
        <v>10852</v>
      </c>
      <c r="G19" s="4">
        <v>201.55</v>
      </c>
      <c r="H19" s="4">
        <v>12.2</v>
      </c>
    </row>
    <row r="20" spans="2:9">
      <c r="B20" s="1" t="s">
        <v>1106</v>
      </c>
      <c r="C20" s="17" t="s">
        <v>378</v>
      </c>
      <c r="D20" s="1" t="s">
        <v>379</v>
      </c>
      <c r="E20" s="1" t="s">
        <v>631</v>
      </c>
      <c r="F20" s="4">
        <v>21262</v>
      </c>
      <c r="G20" s="4">
        <v>185.43</v>
      </c>
      <c r="H20" s="4">
        <v>11.23</v>
      </c>
    </row>
    <row r="21" spans="2:9">
      <c r="B21" s="1" t="s">
        <v>1118</v>
      </c>
      <c r="C21" s="17" t="s">
        <v>378</v>
      </c>
      <c r="D21" s="1" t="s">
        <v>379</v>
      </c>
      <c r="E21" s="1" t="s">
        <v>643</v>
      </c>
      <c r="F21" s="4">
        <v>21910</v>
      </c>
      <c r="G21" s="4">
        <v>69.14</v>
      </c>
      <c r="H21" s="4">
        <v>4.1900000000000004</v>
      </c>
    </row>
    <row r="22" spans="2:9">
      <c r="B22" s="1" t="s">
        <v>1125</v>
      </c>
      <c r="C22" s="17" t="s">
        <v>378</v>
      </c>
      <c r="D22" s="1" t="s">
        <v>379</v>
      </c>
      <c r="E22" s="1" t="s">
        <v>644</v>
      </c>
      <c r="F22" s="4">
        <v>64690</v>
      </c>
      <c r="G22" s="4">
        <v>65.08</v>
      </c>
      <c r="H22" s="4">
        <v>3.94</v>
      </c>
    </row>
    <row r="23" spans="2:9">
      <c r="B23" s="1" t="s">
        <v>1158</v>
      </c>
      <c r="C23" s="17" t="s">
        <v>378</v>
      </c>
      <c r="D23" s="1" t="s">
        <v>379</v>
      </c>
      <c r="E23" s="1" t="s">
        <v>645</v>
      </c>
      <c r="F23" s="4">
        <v>100808</v>
      </c>
      <c r="G23" s="4">
        <v>47.13</v>
      </c>
      <c r="H23" s="4">
        <v>2.85</v>
      </c>
    </row>
    <row r="24" spans="2:9">
      <c r="B24" s="1" t="s">
        <v>1176</v>
      </c>
      <c r="C24" s="17" t="s">
        <v>378</v>
      </c>
      <c r="D24" s="1" t="s">
        <v>379</v>
      </c>
      <c r="E24" s="1" t="s">
        <v>646</v>
      </c>
      <c r="F24" s="4">
        <v>23101</v>
      </c>
      <c r="G24" s="4">
        <v>33.21</v>
      </c>
      <c r="H24" s="4">
        <v>2.0099999999999998</v>
      </c>
    </row>
    <row r="25" spans="2:9">
      <c r="B25" s="1" t="s">
        <v>1197</v>
      </c>
      <c r="C25" s="17" t="s">
        <v>378</v>
      </c>
      <c r="D25" s="1" t="s">
        <v>379</v>
      </c>
      <c r="E25" s="1" t="s">
        <v>647</v>
      </c>
      <c r="F25" s="4">
        <v>16002</v>
      </c>
      <c r="G25" s="4">
        <v>23.73</v>
      </c>
      <c r="H25" s="4">
        <v>1.44</v>
      </c>
    </row>
    <row r="26" spans="2:9">
      <c r="B26" s="1" t="s">
        <v>1579</v>
      </c>
      <c r="C26" s="17" t="s">
        <v>378</v>
      </c>
      <c r="D26" s="1" t="s">
        <v>379</v>
      </c>
      <c r="E26" s="1" t="s">
        <v>648</v>
      </c>
      <c r="F26" s="4">
        <v>38064</v>
      </c>
      <c r="G26" s="4">
        <v>0</v>
      </c>
      <c r="H26" s="4">
        <v>0</v>
      </c>
      <c r="I26" s="1" t="s">
        <v>649</v>
      </c>
    </row>
    <row r="27" spans="2:9">
      <c r="B27" s="2" t="s">
        <v>452</v>
      </c>
      <c r="C27" s="9"/>
      <c r="D27" s="2"/>
      <c r="E27" s="2"/>
      <c r="F27" s="10"/>
      <c r="G27" s="10">
        <f>SUM(G13:G26)</f>
        <v>1646.7100000000003</v>
      </c>
      <c r="H27" s="10">
        <f>SUM(H13:H26)</f>
        <v>99.72</v>
      </c>
    </row>
    <row r="28" spans="2:9">
      <c r="B28" s="2" t="s">
        <v>453</v>
      </c>
      <c r="C28" s="9"/>
      <c r="D28" s="2"/>
      <c r="E28" s="2"/>
      <c r="F28" s="10"/>
      <c r="G28" s="10">
        <v>2.19</v>
      </c>
      <c r="H28" s="10">
        <v>0.13</v>
      </c>
    </row>
    <row r="29" spans="2:9">
      <c r="B29" s="2" t="s">
        <v>363</v>
      </c>
      <c r="C29" s="9"/>
      <c r="D29" s="2"/>
      <c r="E29" s="2"/>
      <c r="F29" s="10"/>
      <c r="G29" s="10">
        <v>1648.9</v>
      </c>
      <c r="H29" s="10">
        <v>99.85</v>
      </c>
    </row>
    <row r="30" spans="2:9">
      <c r="B30" s="2" t="s">
        <v>549</v>
      </c>
      <c r="C30" s="9"/>
      <c r="D30" s="2"/>
      <c r="E30" s="2"/>
      <c r="F30" s="10"/>
      <c r="G30" s="10">
        <v>2.4659279000000516</v>
      </c>
      <c r="H30" s="10">
        <v>0.15000000000000568</v>
      </c>
    </row>
    <row r="31" spans="2:9">
      <c r="B31" s="2" t="s">
        <v>365</v>
      </c>
      <c r="C31" s="9"/>
      <c r="D31" s="2"/>
      <c r="E31" s="2"/>
      <c r="F31" s="10"/>
      <c r="G31" s="10">
        <v>1651.3659279000001</v>
      </c>
      <c r="H31" s="10">
        <v>100</v>
      </c>
    </row>
    <row r="32" spans="2:9">
      <c r="B32" s="1" t="s">
        <v>366</v>
      </c>
    </row>
    <row r="33" spans="2:7">
      <c r="B33" s="1" t="s">
        <v>367</v>
      </c>
    </row>
    <row r="34" spans="2:7">
      <c r="B34" s="1" t="s">
        <v>368</v>
      </c>
      <c r="C34" s="227">
        <v>44592</v>
      </c>
    </row>
    <row r="35" spans="2:7" ht="25.5">
      <c r="B35" s="11" t="s">
        <v>369</v>
      </c>
      <c r="C35" s="5" t="s">
        <v>370</v>
      </c>
    </row>
    <row r="36" spans="2:7">
      <c r="B36" s="2"/>
    </row>
    <row r="37" spans="2:7">
      <c r="B37" s="2" t="s">
        <v>371</v>
      </c>
    </row>
    <row r="38" spans="2:7">
      <c r="B38" s="2" t="s">
        <v>454</v>
      </c>
    </row>
    <row r="39" spans="2:7">
      <c r="B39" s="2" t="s">
        <v>372</v>
      </c>
    </row>
    <row r="40" spans="2:7">
      <c r="B40" s="2" t="s">
        <v>650</v>
      </c>
      <c r="C40" s="9"/>
    </row>
    <row r="41" spans="2:7">
      <c r="B41" s="2" t="s">
        <v>651</v>
      </c>
      <c r="C41" s="9"/>
    </row>
    <row r="42" spans="2:7">
      <c r="B42" s="92" t="s">
        <v>1637</v>
      </c>
      <c r="C42" s="28"/>
    </row>
    <row r="43" spans="2:7">
      <c r="B43" s="92" t="s">
        <v>373</v>
      </c>
      <c r="C43" s="17"/>
    </row>
    <row r="44" spans="2:7">
      <c r="B44" s="92" t="s">
        <v>374</v>
      </c>
      <c r="C44" s="17"/>
    </row>
    <row r="47" spans="2:7">
      <c r="B47" s="395" t="s">
        <v>1634</v>
      </c>
      <c r="C47" s="396"/>
      <c r="D47" s="396"/>
      <c r="E47" s="396"/>
      <c r="F47" s="396"/>
      <c r="G47" s="397"/>
    </row>
    <row r="48" spans="2:7">
      <c r="B48" s="398"/>
      <c r="C48" s="399"/>
      <c r="D48" s="399"/>
      <c r="E48" s="399"/>
      <c r="F48" s="399"/>
      <c r="G48" s="400"/>
    </row>
    <row r="49" spans="2:7">
      <c r="B49" s="398"/>
      <c r="C49" s="399"/>
      <c r="D49" s="399"/>
      <c r="E49" s="399"/>
      <c r="F49" s="399"/>
      <c r="G49" s="400"/>
    </row>
    <row r="50" spans="2:7">
      <c r="B50" s="398"/>
      <c r="C50" s="399"/>
      <c r="D50" s="399"/>
      <c r="E50" s="399"/>
      <c r="F50" s="399"/>
      <c r="G50" s="400"/>
    </row>
    <row r="51" spans="2:7">
      <c r="B51" s="398"/>
      <c r="C51" s="399"/>
      <c r="D51" s="399"/>
      <c r="E51" s="399"/>
      <c r="F51" s="399"/>
      <c r="G51" s="400"/>
    </row>
    <row r="52" spans="2:7">
      <c r="B52" s="401"/>
      <c r="C52" s="402"/>
      <c r="D52" s="402"/>
      <c r="E52" s="402"/>
      <c r="F52" s="402"/>
      <c r="G52" s="403"/>
    </row>
  </sheetData>
  <mergeCells count="4">
    <mergeCell ref="B1:E1"/>
    <mergeCell ref="C3:C7"/>
    <mergeCell ref="D3:D7"/>
    <mergeCell ref="B47:G52"/>
  </mergeCells>
  <phoneticPr fontId="0" type="noConversion"/>
  <hyperlinks>
    <hyperlink ref="A1" location="Index!A1" display="Index" xr:uid="{00000000-0004-0000-0C00-000000000000}"/>
  </hyperlinks>
  <pageMargins left="0.75" right="0.75" top="1" bottom="1" header="0.5" footer="0.5"/>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98"/>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4" style="1" bestFit="1" customWidth="1"/>
    <col min="6" max="6" width="10.28515625" style="4" bestFit="1" customWidth="1"/>
    <col min="7" max="7" width="18.140625" style="4" bestFit="1" customWidth="1"/>
    <col min="8" max="8" width="9.140625" style="4"/>
    <col min="9" max="9" width="1.7109375" style="1" customWidth="1"/>
    <col min="10" max="16384" width="9.140625" style="1"/>
  </cols>
  <sheetData>
    <row r="1" spans="1:9">
      <c r="A1" s="3" t="s">
        <v>243</v>
      </c>
      <c r="B1" s="374" t="s">
        <v>320</v>
      </c>
      <c r="C1" s="374"/>
      <c r="D1" s="374"/>
      <c r="E1" s="374"/>
    </row>
    <row r="2" spans="1:9" ht="13.5" thickBot="1"/>
    <row r="3" spans="1:9" s="12" customFormat="1" ht="15">
      <c r="B3" s="75" t="s">
        <v>1065</v>
      </c>
      <c r="C3" s="375"/>
      <c r="D3" s="378"/>
      <c r="F3" s="21"/>
      <c r="G3" s="21"/>
      <c r="H3" s="21"/>
    </row>
    <row r="4" spans="1:9" s="12" customFormat="1" ht="15">
      <c r="B4" s="76" t="s">
        <v>1066</v>
      </c>
      <c r="C4" s="376"/>
      <c r="D4" s="379"/>
      <c r="F4" s="21"/>
      <c r="G4" s="21"/>
      <c r="H4" s="21"/>
    </row>
    <row r="5" spans="1:9" s="12" customFormat="1" ht="15">
      <c r="B5" s="76" t="s">
        <v>992</v>
      </c>
      <c r="C5" s="376"/>
      <c r="D5" s="379"/>
      <c r="F5" s="21"/>
      <c r="G5" s="21"/>
      <c r="H5" s="21"/>
    </row>
    <row r="6" spans="1:9" s="12" customFormat="1" ht="15">
      <c r="B6" s="76" t="s">
        <v>1063</v>
      </c>
      <c r="C6" s="376"/>
      <c r="D6" s="379"/>
      <c r="F6" s="21"/>
      <c r="G6" s="21"/>
      <c r="H6" s="21"/>
    </row>
    <row r="7" spans="1:9" s="12" customFormat="1" ht="15.75" thickBot="1">
      <c r="B7" s="78" t="s">
        <v>1067</v>
      </c>
      <c r="C7" s="377"/>
      <c r="D7" s="380"/>
      <c r="F7" s="21"/>
      <c r="G7" s="21"/>
      <c r="H7" s="21"/>
    </row>
    <row r="8" spans="1:9" s="12" customFormat="1">
      <c r="C8" s="14" t="s">
        <v>995</v>
      </c>
      <c r="D8" s="14" t="s">
        <v>996</v>
      </c>
      <c r="F8" s="21"/>
      <c r="G8" s="21"/>
      <c r="H8" s="21"/>
    </row>
    <row r="11" spans="1:9">
      <c r="B11" s="1" t="s">
        <v>338</v>
      </c>
    </row>
    <row r="13" spans="1:9">
      <c r="B13" s="6" t="s">
        <v>339</v>
      </c>
      <c r="C13" s="7" t="s">
        <v>340</v>
      </c>
      <c r="D13" s="6" t="s">
        <v>375</v>
      </c>
      <c r="E13" s="6" t="s">
        <v>342</v>
      </c>
      <c r="F13" s="8" t="s">
        <v>343</v>
      </c>
      <c r="G13" s="8" t="s">
        <v>344</v>
      </c>
      <c r="H13" s="8" t="s">
        <v>345</v>
      </c>
      <c r="I13" s="2" t="s">
        <v>376</v>
      </c>
    </row>
    <row r="14" spans="1:9">
      <c r="B14" s="2" t="s">
        <v>377</v>
      </c>
      <c r="C14" s="17"/>
    </row>
    <row r="15" spans="1:9">
      <c r="B15" s="2" t="s">
        <v>347</v>
      </c>
      <c r="C15" s="17"/>
    </row>
    <row r="16" spans="1:9">
      <c r="B16" s="1" t="s">
        <v>1089</v>
      </c>
      <c r="C16" s="17" t="s">
        <v>378</v>
      </c>
      <c r="D16" s="1" t="s">
        <v>381</v>
      </c>
      <c r="E16" s="1" t="s">
        <v>382</v>
      </c>
      <c r="F16" s="4">
        <v>196722</v>
      </c>
      <c r="G16" s="4">
        <v>4694.97</v>
      </c>
      <c r="H16" s="4">
        <v>10.84</v>
      </c>
    </row>
    <row r="17" spans="2:8">
      <c r="B17" s="1" t="s">
        <v>1100</v>
      </c>
      <c r="C17" s="17" t="s">
        <v>378</v>
      </c>
      <c r="D17" s="1" t="s">
        <v>379</v>
      </c>
      <c r="E17" s="1" t="s">
        <v>385</v>
      </c>
      <c r="F17" s="4">
        <v>249950</v>
      </c>
      <c r="G17" s="4">
        <v>3713.51</v>
      </c>
      <c r="H17" s="4">
        <v>8.57</v>
      </c>
    </row>
    <row r="18" spans="2:8">
      <c r="B18" s="1" t="s">
        <v>1365</v>
      </c>
      <c r="C18" s="17" t="s">
        <v>378</v>
      </c>
      <c r="D18" s="1" t="s">
        <v>383</v>
      </c>
      <c r="E18" s="1" t="s">
        <v>384</v>
      </c>
      <c r="F18" s="4">
        <v>211666</v>
      </c>
      <c r="G18" s="4">
        <v>3674.95</v>
      </c>
      <c r="H18" s="4">
        <v>8.48</v>
      </c>
    </row>
    <row r="19" spans="2:8">
      <c r="B19" s="1" t="s">
        <v>1111</v>
      </c>
      <c r="C19" s="17" t="s">
        <v>378</v>
      </c>
      <c r="D19" s="1" t="s">
        <v>379</v>
      </c>
      <c r="E19" s="1" t="s">
        <v>380</v>
      </c>
      <c r="F19" s="4">
        <v>396325</v>
      </c>
      <c r="G19" s="4">
        <v>3126.21</v>
      </c>
      <c r="H19" s="4">
        <v>7.22</v>
      </c>
    </row>
    <row r="20" spans="2:8">
      <c r="B20" s="1" t="s">
        <v>1087</v>
      </c>
      <c r="C20" s="17" t="s">
        <v>378</v>
      </c>
      <c r="D20" s="1" t="s">
        <v>390</v>
      </c>
      <c r="E20" s="1" t="s">
        <v>391</v>
      </c>
      <c r="F20" s="4">
        <v>103104</v>
      </c>
      <c r="G20" s="4">
        <v>2599.25</v>
      </c>
      <c r="H20" s="4">
        <v>6</v>
      </c>
    </row>
    <row r="21" spans="2:8">
      <c r="B21" s="1" t="s">
        <v>1093</v>
      </c>
      <c r="C21" s="17" t="s">
        <v>378</v>
      </c>
      <c r="D21" s="1" t="s">
        <v>383</v>
      </c>
      <c r="E21" s="1" t="s">
        <v>386</v>
      </c>
      <c r="F21" s="4">
        <v>59134</v>
      </c>
      <c r="G21" s="4">
        <v>2209.39</v>
      </c>
      <c r="H21" s="4">
        <v>5.0999999999999996</v>
      </c>
    </row>
    <row r="22" spans="2:8">
      <c r="B22" s="1" t="s">
        <v>1144</v>
      </c>
      <c r="C22" s="17" t="s">
        <v>378</v>
      </c>
      <c r="D22" s="1" t="s">
        <v>379</v>
      </c>
      <c r="E22" s="1" t="s">
        <v>387</v>
      </c>
      <c r="F22" s="4">
        <v>83616</v>
      </c>
      <c r="G22" s="4">
        <v>1552.96</v>
      </c>
      <c r="H22" s="4">
        <v>3.58</v>
      </c>
    </row>
    <row r="23" spans="2:8">
      <c r="B23" s="1" t="s">
        <v>1113</v>
      </c>
      <c r="C23" s="17" t="s">
        <v>378</v>
      </c>
      <c r="D23" s="1" t="s">
        <v>405</v>
      </c>
      <c r="E23" s="1" t="s">
        <v>406</v>
      </c>
      <c r="F23" s="4">
        <v>68775</v>
      </c>
      <c r="G23" s="4">
        <v>1313.05</v>
      </c>
      <c r="H23" s="4">
        <v>3.03</v>
      </c>
    </row>
    <row r="24" spans="2:8">
      <c r="B24" s="1" t="s">
        <v>628</v>
      </c>
      <c r="C24" s="17" t="s">
        <v>378</v>
      </c>
      <c r="D24" s="1" t="s">
        <v>379</v>
      </c>
      <c r="E24" s="1" t="s">
        <v>629</v>
      </c>
      <c r="F24" s="4">
        <v>218240</v>
      </c>
      <c r="G24" s="4">
        <v>1174.79</v>
      </c>
      <c r="H24" s="4">
        <v>2.71</v>
      </c>
    </row>
    <row r="25" spans="2:8">
      <c r="B25" s="1" t="s">
        <v>1095</v>
      </c>
      <c r="C25" s="17" t="s">
        <v>378</v>
      </c>
      <c r="D25" s="1" t="s">
        <v>396</v>
      </c>
      <c r="E25" s="1" t="s">
        <v>402</v>
      </c>
      <c r="F25" s="4">
        <v>50850</v>
      </c>
      <c r="G25" s="4">
        <v>1156.2</v>
      </c>
      <c r="H25" s="4">
        <v>2.67</v>
      </c>
    </row>
    <row r="26" spans="2:8">
      <c r="B26" s="1" t="s">
        <v>1092</v>
      </c>
      <c r="C26" s="17" t="s">
        <v>378</v>
      </c>
      <c r="D26" s="1" t="s">
        <v>379</v>
      </c>
      <c r="E26" s="1" t="s">
        <v>394</v>
      </c>
      <c r="F26" s="4">
        <v>147271</v>
      </c>
      <c r="G26" s="4">
        <v>1138.48</v>
      </c>
      <c r="H26" s="4">
        <v>2.63</v>
      </c>
    </row>
    <row r="27" spans="2:8">
      <c r="B27" s="1" t="s">
        <v>1090</v>
      </c>
      <c r="C27" s="17" t="s">
        <v>378</v>
      </c>
      <c r="D27" s="1" t="s">
        <v>396</v>
      </c>
      <c r="E27" s="1" t="s">
        <v>397</v>
      </c>
      <c r="F27" s="4">
        <v>500365</v>
      </c>
      <c r="G27" s="4">
        <v>1101.8</v>
      </c>
      <c r="H27" s="4">
        <v>2.54</v>
      </c>
    </row>
    <row r="28" spans="2:8">
      <c r="B28" s="1" t="s">
        <v>1107</v>
      </c>
      <c r="C28" s="17" t="s">
        <v>378</v>
      </c>
      <c r="D28" s="1" t="s">
        <v>390</v>
      </c>
      <c r="E28" s="1" t="s">
        <v>627</v>
      </c>
      <c r="F28" s="4">
        <v>15105</v>
      </c>
      <c r="G28" s="4">
        <v>1057.3900000000001</v>
      </c>
      <c r="H28" s="4">
        <v>2.44</v>
      </c>
    </row>
    <row r="29" spans="2:8">
      <c r="B29" s="1" t="s">
        <v>1366</v>
      </c>
      <c r="C29" s="17" t="s">
        <v>378</v>
      </c>
      <c r="D29" s="1" t="s">
        <v>392</v>
      </c>
      <c r="E29" s="1" t="s">
        <v>393</v>
      </c>
      <c r="F29" s="4">
        <v>134126</v>
      </c>
      <c r="G29" s="4">
        <v>978.18</v>
      </c>
      <c r="H29" s="4">
        <v>2.2599999999999998</v>
      </c>
    </row>
    <row r="30" spans="2:8">
      <c r="B30" s="1" t="s">
        <v>1108</v>
      </c>
      <c r="C30" s="17" t="s">
        <v>378</v>
      </c>
      <c r="D30" s="1" t="s">
        <v>396</v>
      </c>
      <c r="E30" s="1" t="s">
        <v>526</v>
      </c>
      <c r="F30" s="4">
        <v>25727</v>
      </c>
      <c r="G30" s="4">
        <v>810.98</v>
      </c>
      <c r="H30" s="4">
        <v>1.87</v>
      </c>
    </row>
    <row r="31" spans="2:8">
      <c r="B31" s="1" t="s">
        <v>1088</v>
      </c>
      <c r="C31" s="17" t="s">
        <v>378</v>
      </c>
      <c r="D31" s="1" t="s">
        <v>383</v>
      </c>
      <c r="E31" s="1" t="s">
        <v>516</v>
      </c>
      <c r="F31" s="4">
        <v>62108</v>
      </c>
      <c r="G31" s="4">
        <v>682.82</v>
      </c>
      <c r="H31" s="4">
        <v>1.58</v>
      </c>
    </row>
    <row r="32" spans="2:8">
      <c r="B32" s="1" t="s">
        <v>1418</v>
      </c>
      <c r="C32" s="17" t="s">
        <v>378</v>
      </c>
      <c r="D32" s="1" t="s">
        <v>535</v>
      </c>
      <c r="E32" s="1" t="s">
        <v>652</v>
      </c>
      <c r="F32" s="4">
        <v>7625</v>
      </c>
      <c r="G32" s="4">
        <v>655.54</v>
      </c>
      <c r="H32" s="4">
        <v>1.51</v>
      </c>
    </row>
    <row r="33" spans="2:8">
      <c r="B33" s="1" t="s">
        <v>1099</v>
      </c>
      <c r="C33" s="17" t="s">
        <v>378</v>
      </c>
      <c r="D33" s="1" t="s">
        <v>388</v>
      </c>
      <c r="E33" s="1" t="s">
        <v>389</v>
      </c>
      <c r="F33" s="4">
        <v>23793</v>
      </c>
      <c r="G33" s="4">
        <v>561.59</v>
      </c>
      <c r="H33" s="4">
        <v>1.3</v>
      </c>
    </row>
    <row r="34" spans="2:8">
      <c r="B34" s="1" t="s">
        <v>1109</v>
      </c>
      <c r="C34" s="17" t="s">
        <v>378</v>
      </c>
      <c r="D34" s="1" t="s">
        <v>429</v>
      </c>
      <c r="E34" s="1" t="s">
        <v>653</v>
      </c>
      <c r="F34" s="4">
        <v>3441</v>
      </c>
      <c r="G34" s="4">
        <v>539.88</v>
      </c>
      <c r="H34" s="4">
        <v>1.25</v>
      </c>
    </row>
    <row r="35" spans="2:8">
      <c r="B35" s="1" t="s">
        <v>1202</v>
      </c>
      <c r="C35" s="17" t="s">
        <v>378</v>
      </c>
      <c r="D35" s="1" t="s">
        <v>535</v>
      </c>
      <c r="E35" s="1" t="s">
        <v>654</v>
      </c>
      <c r="F35" s="4">
        <v>101815</v>
      </c>
      <c r="G35" s="4">
        <v>527.15</v>
      </c>
      <c r="H35" s="4">
        <v>1.22</v>
      </c>
    </row>
    <row r="36" spans="2:8">
      <c r="B36" s="1" t="s">
        <v>1098</v>
      </c>
      <c r="C36" s="17" t="s">
        <v>378</v>
      </c>
      <c r="D36" s="1" t="s">
        <v>383</v>
      </c>
      <c r="E36" s="1" t="s">
        <v>655</v>
      </c>
      <c r="F36" s="4">
        <v>35275</v>
      </c>
      <c r="G36" s="4">
        <v>521.72</v>
      </c>
      <c r="H36" s="4">
        <v>1.2</v>
      </c>
    </row>
    <row r="37" spans="2:8">
      <c r="B37" s="1" t="s">
        <v>1112</v>
      </c>
      <c r="C37" s="17" t="s">
        <v>378</v>
      </c>
      <c r="D37" s="1" t="s">
        <v>417</v>
      </c>
      <c r="E37" s="1" t="s">
        <v>418</v>
      </c>
      <c r="F37" s="4">
        <v>61529</v>
      </c>
      <c r="G37" s="4">
        <v>513.46</v>
      </c>
      <c r="H37" s="4">
        <v>1.19</v>
      </c>
    </row>
    <row r="38" spans="2:8">
      <c r="B38" s="1" t="s">
        <v>1425</v>
      </c>
      <c r="C38" s="17" t="s">
        <v>378</v>
      </c>
      <c r="D38" s="1" t="s">
        <v>383</v>
      </c>
      <c r="E38" s="1" t="s">
        <v>395</v>
      </c>
      <c r="F38" s="4">
        <v>84550</v>
      </c>
      <c r="G38" s="4">
        <v>484.13</v>
      </c>
      <c r="H38" s="4">
        <v>1.1200000000000001</v>
      </c>
    </row>
    <row r="39" spans="2:8">
      <c r="B39" s="1" t="s">
        <v>1091</v>
      </c>
      <c r="C39" s="17" t="s">
        <v>378</v>
      </c>
      <c r="D39" s="1" t="s">
        <v>589</v>
      </c>
      <c r="E39" s="1" t="s">
        <v>590</v>
      </c>
      <c r="F39" s="4">
        <v>44570</v>
      </c>
      <c r="G39" s="4">
        <v>483.83</v>
      </c>
      <c r="H39" s="4">
        <v>1.1200000000000001</v>
      </c>
    </row>
    <row r="40" spans="2:8">
      <c r="B40" s="1" t="s">
        <v>1199</v>
      </c>
      <c r="C40" s="17" t="s">
        <v>378</v>
      </c>
      <c r="D40" s="1" t="s">
        <v>535</v>
      </c>
      <c r="E40" s="1" t="s">
        <v>626</v>
      </c>
      <c r="F40" s="4">
        <v>54430</v>
      </c>
      <c r="G40" s="4">
        <v>482.14</v>
      </c>
      <c r="H40" s="4">
        <v>1.1100000000000001</v>
      </c>
    </row>
    <row r="41" spans="2:8">
      <c r="B41" s="1" t="s">
        <v>1114</v>
      </c>
      <c r="C41" s="17" t="s">
        <v>378</v>
      </c>
      <c r="D41" s="1" t="s">
        <v>419</v>
      </c>
      <c r="E41" s="1" t="s">
        <v>420</v>
      </c>
      <c r="F41" s="4">
        <v>6630</v>
      </c>
      <c r="G41" s="4">
        <v>478.45</v>
      </c>
      <c r="H41" s="4">
        <v>1.1000000000000001</v>
      </c>
    </row>
    <row r="42" spans="2:8">
      <c r="B42" s="1" t="s">
        <v>1164</v>
      </c>
      <c r="C42" s="17" t="s">
        <v>378</v>
      </c>
      <c r="D42" s="1" t="s">
        <v>503</v>
      </c>
      <c r="E42" s="1" t="s">
        <v>515</v>
      </c>
      <c r="F42" s="4">
        <v>194002</v>
      </c>
      <c r="G42" s="4">
        <v>417.88</v>
      </c>
      <c r="H42" s="4">
        <v>0.96</v>
      </c>
    </row>
    <row r="43" spans="2:8">
      <c r="B43" s="1" t="s">
        <v>1368</v>
      </c>
      <c r="C43" s="17" t="s">
        <v>378</v>
      </c>
      <c r="D43" s="1" t="s">
        <v>591</v>
      </c>
      <c r="E43" s="1" t="s">
        <v>592</v>
      </c>
      <c r="F43" s="4">
        <v>83183</v>
      </c>
      <c r="G43" s="4">
        <v>406.81</v>
      </c>
      <c r="H43" s="4">
        <v>0.94</v>
      </c>
    </row>
    <row r="44" spans="2:8">
      <c r="B44" s="1" t="s">
        <v>1369</v>
      </c>
      <c r="C44" s="17" t="s">
        <v>378</v>
      </c>
      <c r="D44" s="1" t="s">
        <v>503</v>
      </c>
      <c r="E44" s="1" t="s">
        <v>656</v>
      </c>
      <c r="F44" s="4">
        <v>271238</v>
      </c>
      <c r="G44" s="4">
        <v>385.29</v>
      </c>
      <c r="H44" s="4">
        <v>0.89</v>
      </c>
    </row>
    <row r="45" spans="2:8">
      <c r="B45" s="1" t="s">
        <v>1160</v>
      </c>
      <c r="C45" s="17" t="s">
        <v>378</v>
      </c>
      <c r="D45" s="1" t="s">
        <v>396</v>
      </c>
      <c r="E45" s="1" t="s">
        <v>657</v>
      </c>
      <c r="F45" s="4">
        <v>2019</v>
      </c>
      <c r="G45" s="4">
        <v>373.95</v>
      </c>
      <c r="H45" s="4">
        <v>0.86</v>
      </c>
    </row>
    <row r="46" spans="2:8">
      <c r="B46" s="1" t="s">
        <v>1120</v>
      </c>
      <c r="C46" s="17" t="s">
        <v>378</v>
      </c>
      <c r="D46" s="1" t="s">
        <v>419</v>
      </c>
      <c r="E46" s="1" t="s">
        <v>598</v>
      </c>
      <c r="F46" s="4">
        <v>21240</v>
      </c>
      <c r="G46" s="4">
        <v>366.92</v>
      </c>
      <c r="H46" s="4">
        <v>0.85</v>
      </c>
    </row>
    <row r="47" spans="2:8">
      <c r="B47" s="1" t="s">
        <v>658</v>
      </c>
      <c r="C47" s="17" t="s">
        <v>378</v>
      </c>
      <c r="D47" s="1" t="s">
        <v>659</v>
      </c>
      <c r="E47" s="1" t="s">
        <v>660</v>
      </c>
      <c r="F47" s="4">
        <v>207753</v>
      </c>
      <c r="G47" s="4">
        <v>358.58</v>
      </c>
      <c r="H47" s="4">
        <v>0.83</v>
      </c>
    </row>
    <row r="48" spans="2:8">
      <c r="B48" s="1" t="s">
        <v>1192</v>
      </c>
      <c r="C48" s="17" t="s">
        <v>378</v>
      </c>
      <c r="D48" s="1" t="s">
        <v>589</v>
      </c>
      <c r="E48" s="1" t="s">
        <v>661</v>
      </c>
      <c r="F48" s="4">
        <v>56439</v>
      </c>
      <c r="G48" s="4">
        <v>354.97</v>
      </c>
      <c r="H48" s="4">
        <v>0.82</v>
      </c>
    </row>
    <row r="49" spans="2:8">
      <c r="B49" s="1" t="s">
        <v>1115</v>
      </c>
      <c r="C49" s="17" t="s">
        <v>378</v>
      </c>
      <c r="D49" s="1" t="s">
        <v>429</v>
      </c>
      <c r="E49" s="1" t="s">
        <v>443</v>
      </c>
      <c r="F49" s="4">
        <v>52933</v>
      </c>
      <c r="G49" s="4">
        <v>329.48</v>
      </c>
      <c r="H49" s="4">
        <v>0.76</v>
      </c>
    </row>
    <row r="50" spans="2:8">
      <c r="B50" s="1" t="s">
        <v>1106</v>
      </c>
      <c r="C50" s="17" t="s">
        <v>378</v>
      </c>
      <c r="D50" s="1" t="s">
        <v>379</v>
      </c>
      <c r="E50" s="1" t="s">
        <v>631</v>
      </c>
      <c r="F50" s="4">
        <v>36349</v>
      </c>
      <c r="G50" s="4">
        <v>317</v>
      </c>
      <c r="H50" s="4">
        <v>0.73</v>
      </c>
    </row>
    <row r="51" spans="2:8">
      <c r="B51" s="1" t="s">
        <v>1216</v>
      </c>
      <c r="C51" s="17" t="s">
        <v>378</v>
      </c>
      <c r="D51" s="1" t="s">
        <v>429</v>
      </c>
      <c r="E51" s="1" t="s">
        <v>537</v>
      </c>
      <c r="F51" s="4">
        <v>25267</v>
      </c>
      <c r="G51" s="4">
        <v>311.61</v>
      </c>
      <c r="H51" s="4">
        <v>0.72</v>
      </c>
    </row>
    <row r="52" spans="2:8">
      <c r="B52" s="1" t="s">
        <v>1094</v>
      </c>
      <c r="C52" s="17" t="s">
        <v>378</v>
      </c>
      <c r="D52" s="1" t="s">
        <v>434</v>
      </c>
      <c r="E52" s="1" t="s">
        <v>662</v>
      </c>
      <c r="F52" s="4">
        <v>42088</v>
      </c>
      <c r="G52" s="4">
        <v>301.48</v>
      </c>
      <c r="H52" s="4">
        <v>0.7</v>
      </c>
    </row>
    <row r="53" spans="2:8">
      <c r="B53" s="1" t="s">
        <v>1116</v>
      </c>
      <c r="C53" s="17" t="s">
        <v>378</v>
      </c>
      <c r="D53" s="1" t="s">
        <v>417</v>
      </c>
      <c r="E53" s="1" t="s">
        <v>424</v>
      </c>
      <c r="F53" s="4">
        <v>6913</v>
      </c>
      <c r="G53" s="4">
        <v>297.45</v>
      </c>
      <c r="H53" s="4">
        <v>0.69</v>
      </c>
    </row>
    <row r="54" spans="2:8">
      <c r="B54" s="1" t="s">
        <v>1105</v>
      </c>
      <c r="C54" s="17" t="s">
        <v>378</v>
      </c>
      <c r="D54" s="1" t="s">
        <v>417</v>
      </c>
      <c r="E54" s="1" t="s">
        <v>421</v>
      </c>
      <c r="F54" s="4">
        <v>7274</v>
      </c>
      <c r="G54" s="4">
        <v>293.58999999999997</v>
      </c>
      <c r="H54" s="4">
        <v>0.68</v>
      </c>
    </row>
    <row r="55" spans="2:8">
      <c r="B55" s="1" t="s">
        <v>1367</v>
      </c>
      <c r="C55" s="17" t="s">
        <v>378</v>
      </c>
      <c r="D55" s="1" t="s">
        <v>417</v>
      </c>
      <c r="E55" s="1" t="s">
        <v>663</v>
      </c>
      <c r="F55" s="4">
        <v>28731</v>
      </c>
      <c r="G55" s="4">
        <v>271.51</v>
      </c>
      <c r="H55" s="4">
        <v>0.63</v>
      </c>
    </row>
    <row r="56" spans="2:8">
      <c r="B56" s="1" t="s">
        <v>1103</v>
      </c>
      <c r="C56" s="17" t="s">
        <v>378</v>
      </c>
      <c r="D56" s="1" t="s">
        <v>535</v>
      </c>
      <c r="E56" s="1" t="s">
        <v>536</v>
      </c>
      <c r="F56" s="4">
        <v>7337</v>
      </c>
      <c r="G56" s="4">
        <v>261.54000000000002</v>
      </c>
      <c r="H56" s="4">
        <v>0.6</v>
      </c>
    </row>
    <row r="57" spans="2:8">
      <c r="B57" s="1" t="s">
        <v>1104</v>
      </c>
      <c r="C57" s="17" t="s">
        <v>378</v>
      </c>
      <c r="D57" s="1" t="s">
        <v>396</v>
      </c>
      <c r="E57" s="1" t="s">
        <v>432</v>
      </c>
      <c r="F57" s="4">
        <v>33933</v>
      </c>
      <c r="G57" s="4">
        <v>246.79</v>
      </c>
      <c r="H57" s="4">
        <v>0.56999999999999995</v>
      </c>
    </row>
    <row r="58" spans="2:8">
      <c r="B58" s="1" t="s">
        <v>1102</v>
      </c>
      <c r="C58" s="17" t="s">
        <v>378</v>
      </c>
      <c r="D58" s="1" t="s">
        <v>438</v>
      </c>
      <c r="E58" s="1" t="s">
        <v>612</v>
      </c>
      <c r="F58" s="4">
        <v>31065</v>
      </c>
      <c r="G58" s="4">
        <v>241.22</v>
      </c>
      <c r="H58" s="4">
        <v>0.56000000000000005</v>
      </c>
    </row>
    <row r="59" spans="2:8">
      <c r="B59" s="1" t="s">
        <v>1191</v>
      </c>
      <c r="C59" s="17" t="s">
        <v>378</v>
      </c>
      <c r="D59" s="1" t="s">
        <v>396</v>
      </c>
      <c r="E59" s="1" t="s">
        <v>664</v>
      </c>
      <c r="F59" s="4">
        <v>6664</v>
      </c>
      <c r="G59" s="4">
        <v>235.59</v>
      </c>
      <c r="H59" s="4">
        <v>0.54</v>
      </c>
    </row>
    <row r="60" spans="2:8">
      <c r="B60" s="1" t="s">
        <v>1193</v>
      </c>
      <c r="C60" s="17" t="s">
        <v>378</v>
      </c>
      <c r="D60" s="1" t="s">
        <v>381</v>
      </c>
      <c r="E60" s="1" t="s">
        <v>611</v>
      </c>
      <c r="F60" s="4">
        <v>53910</v>
      </c>
      <c r="G60" s="4">
        <v>214.05</v>
      </c>
      <c r="H60" s="4">
        <v>0.49</v>
      </c>
    </row>
    <row r="61" spans="2:8">
      <c r="B61" s="1" t="s">
        <v>1143</v>
      </c>
      <c r="C61" s="17" t="s">
        <v>378</v>
      </c>
      <c r="D61" s="1" t="s">
        <v>535</v>
      </c>
      <c r="E61" s="1" t="s">
        <v>665</v>
      </c>
      <c r="F61" s="4">
        <v>7835</v>
      </c>
      <c r="G61" s="4">
        <v>207.27</v>
      </c>
      <c r="H61" s="4">
        <v>0.48</v>
      </c>
    </row>
    <row r="62" spans="2:8">
      <c r="B62" s="1" t="s">
        <v>1186</v>
      </c>
      <c r="C62" s="17" t="s">
        <v>378</v>
      </c>
      <c r="D62" s="1" t="s">
        <v>535</v>
      </c>
      <c r="E62" s="1" t="s">
        <v>540</v>
      </c>
      <c r="F62" s="4">
        <v>7316</v>
      </c>
      <c r="G62" s="4">
        <v>199.31</v>
      </c>
      <c r="H62" s="4">
        <v>0.46</v>
      </c>
    </row>
    <row r="63" spans="2:8">
      <c r="B63" s="1" t="s">
        <v>1570</v>
      </c>
      <c r="C63" s="17" t="s">
        <v>378</v>
      </c>
      <c r="D63" s="1" t="s">
        <v>604</v>
      </c>
      <c r="E63" s="1" t="s">
        <v>605</v>
      </c>
      <c r="F63" s="4">
        <v>118586</v>
      </c>
      <c r="G63" s="4">
        <v>189.5</v>
      </c>
      <c r="H63" s="4">
        <v>0.44</v>
      </c>
    </row>
    <row r="64" spans="2:8">
      <c r="B64" s="1" t="s">
        <v>1146</v>
      </c>
      <c r="C64" s="17" t="s">
        <v>378</v>
      </c>
      <c r="D64" s="1" t="s">
        <v>419</v>
      </c>
      <c r="E64" s="1" t="s">
        <v>616</v>
      </c>
      <c r="F64" s="4">
        <v>766</v>
      </c>
      <c r="G64" s="4">
        <v>185.89</v>
      </c>
      <c r="H64" s="4">
        <v>0.43</v>
      </c>
    </row>
    <row r="65" spans="2:9">
      <c r="B65" s="1" t="s">
        <v>1461</v>
      </c>
      <c r="C65" s="17" t="s">
        <v>378</v>
      </c>
      <c r="D65" s="1" t="s">
        <v>381</v>
      </c>
      <c r="E65" s="1" t="s">
        <v>666</v>
      </c>
      <c r="F65" s="4">
        <v>144963</v>
      </c>
      <c r="G65" s="4">
        <v>181.49</v>
      </c>
      <c r="H65" s="4">
        <v>0.42</v>
      </c>
    </row>
    <row r="66" spans="2:9">
      <c r="B66" s="1" t="s">
        <v>1579</v>
      </c>
      <c r="C66" s="17" t="s">
        <v>378</v>
      </c>
      <c r="D66" s="1" t="s">
        <v>379</v>
      </c>
      <c r="E66" s="1" t="s">
        <v>648</v>
      </c>
      <c r="F66" s="4">
        <v>31269</v>
      </c>
      <c r="G66" s="4">
        <v>0</v>
      </c>
      <c r="H66" s="4">
        <v>0</v>
      </c>
      <c r="I66" s="1" t="s">
        <v>649</v>
      </c>
    </row>
    <row r="67" spans="2:9">
      <c r="B67" s="2" t="s">
        <v>452</v>
      </c>
      <c r="C67" s="9"/>
      <c r="D67" s="2"/>
      <c r="E67" s="2"/>
      <c r="F67" s="10"/>
      <c r="G67" s="10">
        <f>SUM(G13:G66)</f>
        <v>43181.989999999983</v>
      </c>
      <c r="H67" s="10">
        <f>SUM(H13:H66)</f>
        <v>99.69</v>
      </c>
    </row>
    <row r="68" spans="2:9">
      <c r="B68" s="6" t="s">
        <v>339</v>
      </c>
      <c r="C68" s="7" t="s">
        <v>340</v>
      </c>
      <c r="D68" s="6" t="s">
        <v>341</v>
      </c>
      <c r="E68" s="6" t="s">
        <v>342</v>
      </c>
      <c r="F68" s="8" t="s">
        <v>343</v>
      </c>
      <c r="G68" s="8" t="s">
        <v>344</v>
      </c>
      <c r="H68" s="8" t="s">
        <v>345</v>
      </c>
    </row>
    <row r="69" spans="2:9">
      <c r="B69" s="2" t="s">
        <v>346</v>
      </c>
    </row>
    <row r="70" spans="2:9">
      <c r="B70" s="2" t="s">
        <v>347</v>
      </c>
    </row>
    <row r="71" spans="2:9">
      <c r="B71" s="2" t="s">
        <v>633</v>
      </c>
    </row>
    <row r="72" spans="2:9">
      <c r="B72" s="1" t="s">
        <v>1470</v>
      </c>
      <c r="C72" s="5">
        <v>5.76</v>
      </c>
      <c r="D72" s="1" t="s">
        <v>354</v>
      </c>
      <c r="E72" s="1" t="s">
        <v>634</v>
      </c>
      <c r="F72" s="4">
        <v>5753</v>
      </c>
      <c r="G72" s="4">
        <v>1.66</v>
      </c>
      <c r="H72" s="4">
        <v>0</v>
      </c>
      <c r="I72" s="1" t="s">
        <v>649</v>
      </c>
    </row>
    <row r="73" spans="2:9">
      <c r="B73" s="2" t="s">
        <v>356</v>
      </c>
      <c r="C73" s="9"/>
      <c r="D73" s="2"/>
      <c r="E73" s="2"/>
      <c r="F73" s="10"/>
      <c r="G73" s="10">
        <f>SUM(G68:G72)</f>
        <v>1.66</v>
      </c>
      <c r="H73" s="10">
        <f>SUM(H68:H72)</f>
        <v>0</v>
      </c>
    </row>
    <row r="74" spans="2:9">
      <c r="B74" s="2" t="s">
        <v>506</v>
      </c>
      <c r="C74" s="9"/>
      <c r="D74" s="2"/>
      <c r="E74" s="2"/>
      <c r="F74" s="10"/>
      <c r="G74" s="10">
        <v>580.99</v>
      </c>
      <c r="H74" s="10">
        <v>1.34</v>
      </c>
    </row>
    <row r="75" spans="2:9">
      <c r="B75" s="2" t="s">
        <v>363</v>
      </c>
      <c r="C75" s="9"/>
      <c r="D75" s="2"/>
      <c r="E75" s="2"/>
      <c r="F75" s="10"/>
      <c r="G75" s="10">
        <v>43764.639999999999</v>
      </c>
      <c r="H75" s="10">
        <v>101.01</v>
      </c>
    </row>
    <row r="76" spans="2:9">
      <c r="B76" s="2" t="s">
        <v>364</v>
      </c>
      <c r="C76" s="9"/>
      <c r="D76" s="2"/>
      <c r="E76" s="2"/>
      <c r="F76" s="10"/>
      <c r="G76" s="10">
        <v>-436.97413009999786</v>
      </c>
      <c r="H76" s="10">
        <v>-1.0100000000000051</v>
      </c>
    </row>
    <row r="77" spans="2:9">
      <c r="B77" s="2" t="s">
        <v>365</v>
      </c>
      <c r="C77" s="9"/>
      <c r="D77" s="2"/>
      <c r="E77" s="2"/>
      <c r="F77" s="10"/>
      <c r="G77" s="10">
        <v>43327.665869900004</v>
      </c>
      <c r="H77" s="10">
        <v>100</v>
      </c>
    </row>
    <row r="78" spans="2:9">
      <c r="B78" s="1" t="s">
        <v>366</v>
      </c>
    </row>
    <row r="79" spans="2:9">
      <c r="B79" s="1" t="s">
        <v>367</v>
      </c>
    </row>
    <row r="80" spans="2:9">
      <c r="B80" s="1" t="s">
        <v>368</v>
      </c>
      <c r="C80" s="227">
        <v>44592</v>
      </c>
    </row>
    <row r="81" spans="2:7" ht="25.5">
      <c r="B81" s="11" t="s">
        <v>369</v>
      </c>
      <c r="C81" s="5" t="s">
        <v>370</v>
      </c>
    </row>
    <row r="82" spans="2:7">
      <c r="B82" s="2"/>
    </row>
    <row r="83" spans="2:7">
      <c r="B83" s="2" t="s">
        <v>371</v>
      </c>
    </row>
    <row r="84" spans="2:7">
      <c r="B84" s="2" t="s">
        <v>454</v>
      </c>
    </row>
    <row r="85" spans="2:7">
      <c r="B85" s="2" t="s">
        <v>372</v>
      </c>
    </row>
    <row r="86" spans="2:7">
      <c r="B86" s="2" t="s">
        <v>667</v>
      </c>
      <c r="C86" s="9"/>
    </row>
    <row r="87" spans="2:7">
      <c r="B87" s="2" t="s">
        <v>668</v>
      </c>
      <c r="C87" s="9"/>
    </row>
    <row r="88" spans="2:7">
      <c r="B88" s="92" t="s">
        <v>1643</v>
      </c>
      <c r="C88" s="28"/>
    </row>
    <row r="89" spans="2:7">
      <c r="B89" s="92" t="s">
        <v>373</v>
      </c>
      <c r="C89" s="17"/>
    </row>
    <row r="90" spans="2:7">
      <c r="B90" s="92" t="s">
        <v>374</v>
      </c>
      <c r="C90" s="17"/>
    </row>
    <row r="91" spans="2:7">
      <c r="B91" s="92"/>
      <c r="C91" s="17"/>
    </row>
    <row r="93" spans="2:7">
      <c r="B93" s="395" t="s">
        <v>1634</v>
      </c>
      <c r="C93" s="396"/>
      <c r="D93" s="396"/>
      <c r="E93" s="396"/>
      <c r="F93" s="396"/>
      <c r="G93" s="397"/>
    </row>
    <row r="94" spans="2:7">
      <c r="B94" s="398"/>
      <c r="C94" s="399"/>
      <c r="D94" s="399"/>
      <c r="E94" s="399"/>
      <c r="F94" s="399"/>
      <c r="G94" s="400"/>
    </row>
    <row r="95" spans="2:7">
      <c r="B95" s="398"/>
      <c r="C95" s="399"/>
      <c r="D95" s="399"/>
      <c r="E95" s="399"/>
      <c r="F95" s="399"/>
      <c r="G95" s="400"/>
    </row>
    <row r="96" spans="2:7">
      <c r="B96" s="398"/>
      <c r="C96" s="399"/>
      <c r="D96" s="399"/>
      <c r="E96" s="399"/>
      <c r="F96" s="399"/>
      <c r="G96" s="400"/>
    </row>
    <row r="97" spans="2:7">
      <c r="B97" s="398"/>
      <c r="C97" s="399"/>
      <c r="D97" s="399"/>
      <c r="E97" s="399"/>
      <c r="F97" s="399"/>
      <c r="G97" s="400"/>
    </row>
    <row r="98" spans="2:7">
      <c r="B98" s="401"/>
      <c r="C98" s="402"/>
      <c r="D98" s="402"/>
      <c r="E98" s="402"/>
      <c r="F98" s="402"/>
      <c r="G98" s="403"/>
    </row>
  </sheetData>
  <mergeCells count="4">
    <mergeCell ref="B1:E1"/>
    <mergeCell ref="C3:C7"/>
    <mergeCell ref="D3:D7"/>
    <mergeCell ref="B93:G98"/>
  </mergeCells>
  <phoneticPr fontId="0" type="noConversion"/>
  <hyperlinks>
    <hyperlink ref="A1" location="Index!A1" display="Index" xr:uid="{00000000-0004-0000-0D00-000000000000}"/>
  </hyperlinks>
  <pageMargins left="0.75" right="0.75" top="1" bottom="1" header="0.5" footer="0.5"/>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91"/>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30.28515625" style="1" bestFit="1" customWidth="1"/>
    <col min="5" max="5" width="13.5703125"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374" t="s">
        <v>292</v>
      </c>
      <c r="C1" s="374"/>
      <c r="D1" s="374"/>
      <c r="E1" s="374"/>
    </row>
    <row r="2" spans="1:9" ht="13.5" thickBot="1"/>
    <row r="3" spans="1:9" s="12" customFormat="1" ht="15">
      <c r="B3" s="75" t="s">
        <v>1068</v>
      </c>
      <c r="C3" s="375"/>
      <c r="D3" s="378"/>
      <c r="F3" s="21"/>
      <c r="G3" s="21"/>
      <c r="H3" s="21"/>
    </row>
    <row r="4" spans="1:9" s="12" customFormat="1" ht="15">
      <c r="B4" s="77" t="s">
        <v>1069</v>
      </c>
      <c r="C4" s="376"/>
      <c r="D4" s="379"/>
      <c r="F4" s="21"/>
      <c r="G4" s="21"/>
      <c r="H4" s="21"/>
    </row>
    <row r="5" spans="1:9" s="12" customFormat="1" ht="15">
      <c r="B5" s="77" t="s">
        <v>992</v>
      </c>
      <c r="C5" s="376"/>
      <c r="D5" s="379"/>
      <c r="F5" s="21"/>
      <c r="G5" s="21"/>
      <c r="H5" s="21"/>
    </row>
    <row r="6" spans="1:9" s="12" customFormat="1" ht="15">
      <c r="B6" s="77" t="s">
        <v>1007</v>
      </c>
      <c r="C6" s="376"/>
      <c r="D6" s="379"/>
      <c r="F6" s="21"/>
      <c r="G6" s="21"/>
      <c r="H6" s="21"/>
    </row>
    <row r="7" spans="1:9" s="12" customFormat="1" ht="30.75" thickBot="1">
      <c r="B7" s="78" t="s">
        <v>1070</v>
      </c>
      <c r="C7" s="377"/>
      <c r="D7" s="380"/>
      <c r="F7" s="21"/>
      <c r="G7" s="21"/>
      <c r="H7" s="21"/>
    </row>
    <row r="8" spans="1:9" s="12" customFormat="1">
      <c r="C8" s="14" t="s">
        <v>995</v>
      </c>
      <c r="D8" s="14" t="s">
        <v>996</v>
      </c>
      <c r="F8" s="21"/>
      <c r="G8" s="21"/>
      <c r="H8" s="21"/>
    </row>
    <row r="11" spans="1:9">
      <c r="B11" s="1" t="s">
        <v>338</v>
      </c>
    </row>
    <row r="13" spans="1:9">
      <c r="B13" s="6" t="s">
        <v>339</v>
      </c>
      <c r="C13" s="7" t="s">
        <v>340</v>
      </c>
      <c r="D13" s="6" t="s">
        <v>375</v>
      </c>
      <c r="E13" s="6" t="s">
        <v>342</v>
      </c>
      <c r="F13" s="8" t="s">
        <v>343</v>
      </c>
      <c r="G13" s="8" t="s">
        <v>344</v>
      </c>
      <c r="H13" s="8" t="s">
        <v>345</v>
      </c>
      <c r="I13" s="2" t="s">
        <v>376</v>
      </c>
    </row>
    <row r="14" spans="1:9">
      <c r="B14" s="2" t="s">
        <v>377</v>
      </c>
      <c r="C14" s="17"/>
    </row>
    <row r="15" spans="1:9">
      <c r="B15" s="2" t="s">
        <v>347</v>
      </c>
      <c r="C15" s="17"/>
    </row>
    <row r="16" spans="1:9">
      <c r="B16" s="1" t="s">
        <v>1365</v>
      </c>
      <c r="C16" s="17" t="s">
        <v>378</v>
      </c>
      <c r="D16" s="1" t="s">
        <v>383</v>
      </c>
      <c r="E16" s="1" t="s">
        <v>384</v>
      </c>
      <c r="F16" s="4">
        <v>605000</v>
      </c>
      <c r="G16" s="4">
        <v>10504.01</v>
      </c>
      <c r="H16" s="4">
        <v>8.77</v>
      </c>
    </row>
    <row r="17" spans="2:8">
      <c r="B17" s="1" t="s">
        <v>1093</v>
      </c>
      <c r="C17" s="17" t="s">
        <v>378</v>
      </c>
      <c r="D17" s="1" t="s">
        <v>383</v>
      </c>
      <c r="E17" s="1" t="s">
        <v>386</v>
      </c>
      <c r="F17" s="4">
        <v>265000</v>
      </c>
      <c r="G17" s="4">
        <v>9901.06</v>
      </c>
      <c r="H17" s="4">
        <v>8.26</v>
      </c>
    </row>
    <row r="18" spans="2:8">
      <c r="B18" s="1" t="s">
        <v>1088</v>
      </c>
      <c r="C18" s="17" t="s">
        <v>378</v>
      </c>
      <c r="D18" s="1" t="s">
        <v>383</v>
      </c>
      <c r="E18" s="1" t="s">
        <v>516</v>
      </c>
      <c r="F18" s="4">
        <v>602000</v>
      </c>
      <c r="G18" s="4">
        <v>6618.39</v>
      </c>
      <c r="H18" s="4">
        <v>5.52</v>
      </c>
    </row>
    <row r="19" spans="2:8">
      <c r="B19" s="1" t="s">
        <v>1095</v>
      </c>
      <c r="C19" s="17" t="s">
        <v>378</v>
      </c>
      <c r="D19" s="1" t="s">
        <v>396</v>
      </c>
      <c r="E19" s="1" t="s">
        <v>402</v>
      </c>
      <c r="F19" s="4">
        <v>225000</v>
      </c>
      <c r="G19" s="4">
        <v>5115.9399999999996</v>
      </c>
      <c r="H19" s="4">
        <v>4.2699999999999996</v>
      </c>
    </row>
    <row r="20" spans="2:8">
      <c r="B20" s="1" t="s">
        <v>1580</v>
      </c>
      <c r="C20" s="17" t="s">
        <v>378</v>
      </c>
      <c r="D20" s="1" t="s">
        <v>383</v>
      </c>
      <c r="E20" s="1" t="s">
        <v>921</v>
      </c>
      <c r="F20" s="4">
        <v>62000</v>
      </c>
      <c r="G20" s="4">
        <v>4716.5600000000004</v>
      </c>
      <c r="H20" s="4">
        <v>3.94</v>
      </c>
    </row>
    <row r="21" spans="2:8">
      <c r="B21" s="1" t="s">
        <v>1098</v>
      </c>
      <c r="C21" s="17" t="s">
        <v>378</v>
      </c>
      <c r="D21" s="1" t="s">
        <v>383</v>
      </c>
      <c r="E21" s="1" t="s">
        <v>655</v>
      </c>
      <c r="F21" s="4">
        <v>305000</v>
      </c>
      <c r="G21" s="4">
        <v>4510.95</v>
      </c>
      <c r="H21" s="4">
        <v>3.76</v>
      </c>
    </row>
    <row r="22" spans="2:8">
      <c r="B22" s="1" t="s">
        <v>1581</v>
      </c>
      <c r="C22" s="17" t="s">
        <v>378</v>
      </c>
      <c r="D22" s="1" t="s">
        <v>398</v>
      </c>
      <c r="E22" s="1" t="s">
        <v>922</v>
      </c>
      <c r="F22" s="4">
        <v>388000</v>
      </c>
      <c r="G22" s="4">
        <v>3420.61</v>
      </c>
      <c r="H22" s="4">
        <v>2.85</v>
      </c>
    </row>
    <row r="23" spans="2:8">
      <c r="B23" s="1" t="s">
        <v>1104</v>
      </c>
      <c r="C23" s="17" t="s">
        <v>378</v>
      </c>
      <c r="D23" s="1" t="s">
        <v>396</v>
      </c>
      <c r="E23" s="1" t="s">
        <v>432</v>
      </c>
      <c r="F23" s="4">
        <v>420000</v>
      </c>
      <c r="G23" s="4">
        <v>3054.66</v>
      </c>
      <c r="H23" s="4">
        <v>2.5499999999999998</v>
      </c>
    </row>
    <row r="24" spans="2:8">
      <c r="B24" s="1" t="s">
        <v>1123</v>
      </c>
      <c r="C24" s="17" t="s">
        <v>378</v>
      </c>
      <c r="D24" s="1" t="s">
        <v>419</v>
      </c>
      <c r="E24" s="1" t="s">
        <v>521</v>
      </c>
      <c r="F24" s="4">
        <v>830000</v>
      </c>
      <c r="G24" s="4">
        <v>3030.75</v>
      </c>
      <c r="H24" s="4">
        <v>2.5299999999999998</v>
      </c>
    </row>
    <row r="25" spans="2:8">
      <c r="B25" s="1" t="s">
        <v>1138</v>
      </c>
      <c r="C25" s="17" t="s">
        <v>378</v>
      </c>
      <c r="D25" s="1" t="s">
        <v>403</v>
      </c>
      <c r="E25" s="1" t="s">
        <v>750</v>
      </c>
      <c r="F25" s="4">
        <v>129000</v>
      </c>
      <c r="G25" s="4">
        <v>2999.64</v>
      </c>
      <c r="H25" s="4">
        <v>2.5</v>
      </c>
    </row>
    <row r="26" spans="2:8">
      <c r="B26" s="1" t="s">
        <v>1539</v>
      </c>
      <c r="C26" s="17" t="s">
        <v>378</v>
      </c>
      <c r="D26" s="1" t="s">
        <v>471</v>
      </c>
      <c r="E26" s="1" t="s">
        <v>796</v>
      </c>
      <c r="F26" s="4">
        <v>350882</v>
      </c>
      <c r="G26" s="4">
        <v>2353.54</v>
      </c>
      <c r="H26" s="4">
        <v>1.96</v>
      </c>
    </row>
    <row r="27" spans="2:8">
      <c r="B27" s="1" t="s">
        <v>1116</v>
      </c>
      <c r="C27" s="17" t="s">
        <v>378</v>
      </c>
      <c r="D27" s="1" t="s">
        <v>417</v>
      </c>
      <c r="E27" s="1" t="s">
        <v>424</v>
      </c>
      <c r="F27" s="4">
        <v>53000</v>
      </c>
      <c r="G27" s="4">
        <v>2280.48</v>
      </c>
      <c r="H27" s="4">
        <v>1.9</v>
      </c>
    </row>
    <row r="28" spans="2:8">
      <c r="B28" s="1" t="s">
        <v>1524</v>
      </c>
      <c r="C28" s="17" t="s">
        <v>378</v>
      </c>
      <c r="D28" s="1" t="s">
        <v>388</v>
      </c>
      <c r="E28" s="1" t="s">
        <v>548</v>
      </c>
      <c r="F28" s="4">
        <v>380000</v>
      </c>
      <c r="G28" s="4">
        <v>2239.7199999999998</v>
      </c>
      <c r="H28" s="4">
        <v>1.87</v>
      </c>
    </row>
    <row r="29" spans="2:8">
      <c r="B29" s="1" t="s">
        <v>1134</v>
      </c>
      <c r="C29" s="17" t="s">
        <v>378</v>
      </c>
      <c r="D29" s="1" t="s">
        <v>591</v>
      </c>
      <c r="E29" s="1" t="s">
        <v>597</v>
      </c>
      <c r="F29" s="4">
        <v>2050000</v>
      </c>
      <c r="G29" s="4">
        <v>2231.4299999999998</v>
      </c>
      <c r="H29" s="4">
        <v>1.86</v>
      </c>
    </row>
    <row r="30" spans="2:8">
      <c r="B30" s="1" t="s">
        <v>1423</v>
      </c>
      <c r="C30" s="17" t="s">
        <v>378</v>
      </c>
      <c r="D30" s="1" t="s">
        <v>415</v>
      </c>
      <c r="E30" s="1" t="s">
        <v>600</v>
      </c>
      <c r="F30" s="4">
        <v>56000</v>
      </c>
      <c r="G30" s="4">
        <v>2203.21</v>
      </c>
      <c r="H30" s="4">
        <v>1.84</v>
      </c>
    </row>
    <row r="31" spans="2:8">
      <c r="B31" s="1" t="s">
        <v>1140</v>
      </c>
      <c r="C31" s="17" t="s">
        <v>378</v>
      </c>
      <c r="D31" s="1" t="s">
        <v>383</v>
      </c>
      <c r="E31" s="1" t="s">
        <v>718</v>
      </c>
      <c r="F31" s="4">
        <v>70000</v>
      </c>
      <c r="G31" s="4">
        <v>2174.5500000000002</v>
      </c>
      <c r="H31" s="4">
        <v>1.81</v>
      </c>
    </row>
    <row r="32" spans="2:8">
      <c r="B32" s="1" t="s">
        <v>1120</v>
      </c>
      <c r="C32" s="17" t="s">
        <v>378</v>
      </c>
      <c r="D32" s="1" t="s">
        <v>419</v>
      </c>
      <c r="E32" s="1" t="s">
        <v>598</v>
      </c>
      <c r="F32" s="4">
        <v>124497</v>
      </c>
      <c r="G32" s="4">
        <v>2150.69</v>
      </c>
      <c r="H32" s="4">
        <v>1.79</v>
      </c>
    </row>
    <row r="33" spans="2:8">
      <c r="B33" s="1" t="s">
        <v>1370</v>
      </c>
      <c r="C33" s="17" t="s">
        <v>378</v>
      </c>
      <c r="D33" s="1" t="s">
        <v>398</v>
      </c>
      <c r="E33" s="1" t="s">
        <v>680</v>
      </c>
      <c r="F33" s="4">
        <v>227000</v>
      </c>
      <c r="G33" s="4">
        <v>2138.34</v>
      </c>
      <c r="H33" s="4">
        <v>1.78</v>
      </c>
    </row>
    <row r="34" spans="2:8">
      <c r="B34" s="1" t="s">
        <v>1474</v>
      </c>
      <c r="C34" s="17" t="s">
        <v>378</v>
      </c>
      <c r="D34" s="1" t="s">
        <v>425</v>
      </c>
      <c r="E34" s="1" t="s">
        <v>426</v>
      </c>
      <c r="F34" s="4">
        <v>51000</v>
      </c>
      <c r="G34" s="4">
        <v>2098.3200000000002</v>
      </c>
      <c r="H34" s="4">
        <v>1.75</v>
      </c>
    </row>
    <row r="35" spans="2:8">
      <c r="B35" s="1" t="s">
        <v>1108</v>
      </c>
      <c r="C35" s="17" t="s">
        <v>378</v>
      </c>
      <c r="D35" s="1" t="s">
        <v>396</v>
      </c>
      <c r="E35" s="1" t="s">
        <v>526</v>
      </c>
      <c r="F35" s="4">
        <v>64000</v>
      </c>
      <c r="G35" s="4">
        <v>2017.44</v>
      </c>
      <c r="H35" s="4">
        <v>1.68</v>
      </c>
    </row>
    <row r="36" spans="2:8">
      <c r="B36" s="1" t="s">
        <v>1129</v>
      </c>
      <c r="C36" s="17" t="s">
        <v>378</v>
      </c>
      <c r="D36" s="1" t="s">
        <v>438</v>
      </c>
      <c r="E36" s="1" t="s">
        <v>607</v>
      </c>
      <c r="F36" s="4">
        <v>80000</v>
      </c>
      <c r="G36" s="4">
        <v>1946.8</v>
      </c>
      <c r="H36" s="4">
        <v>1.62</v>
      </c>
    </row>
    <row r="37" spans="2:8">
      <c r="B37" s="1" t="s">
        <v>1582</v>
      </c>
      <c r="C37" s="17" t="s">
        <v>378</v>
      </c>
      <c r="D37" s="1" t="s">
        <v>383</v>
      </c>
      <c r="E37" s="1" t="s">
        <v>923</v>
      </c>
      <c r="F37" s="4">
        <v>300000</v>
      </c>
      <c r="G37" s="4">
        <v>1938.75</v>
      </c>
      <c r="H37" s="4">
        <v>1.62</v>
      </c>
    </row>
    <row r="38" spans="2:8">
      <c r="B38" s="1" t="s">
        <v>1218</v>
      </c>
      <c r="C38" s="17" t="s">
        <v>378</v>
      </c>
      <c r="D38" s="1" t="s">
        <v>447</v>
      </c>
      <c r="E38" s="1" t="s">
        <v>737</v>
      </c>
      <c r="F38" s="4">
        <v>280000</v>
      </c>
      <c r="G38" s="4">
        <v>1883.42</v>
      </c>
      <c r="H38" s="4">
        <v>1.57</v>
      </c>
    </row>
    <row r="39" spans="2:8">
      <c r="B39" s="1" t="s">
        <v>1153</v>
      </c>
      <c r="C39" s="17" t="s">
        <v>378</v>
      </c>
      <c r="D39" s="1" t="s">
        <v>398</v>
      </c>
      <c r="E39" s="1" t="s">
        <v>733</v>
      </c>
      <c r="F39" s="4">
        <v>85333</v>
      </c>
      <c r="G39" s="4">
        <v>1842.72</v>
      </c>
      <c r="H39" s="4">
        <v>1.54</v>
      </c>
    </row>
    <row r="40" spans="2:8">
      <c r="B40" s="1" t="s">
        <v>1483</v>
      </c>
      <c r="C40" s="17" t="s">
        <v>378</v>
      </c>
      <c r="D40" s="1" t="s">
        <v>400</v>
      </c>
      <c r="E40" s="1" t="s">
        <v>719</v>
      </c>
      <c r="F40" s="4">
        <v>146050</v>
      </c>
      <c r="G40" s="4">
        <v>1611.15</v>
      </c>
      <c r="H40" s="4">
        <v>1.34</v>
      </c>
    </row>
    <row r="41" spans="2:8">
      <c r="B41" s="1" t="s">
        <v>1147</v>
      </c>
      <c r="C41" s="17" t="s">
        <v>378</v>
      </c>
      <c r="D41" s="1" t="s">
        <v>388</v>
      </c>
      <c r="E41" s="1" t="s">
        <v>534</v>
      </c>
      <c r="F41" s="4">
        <v>135000</v>
      </c>
      <c r="G41" s="4">
        <v>1598.94</v>
      </c>
      <c r="H41" s="4">
        <v>1.33</v>
      </c>
    </row>
    <row r="42" spans="2:8">
      <c r="B42" s="1" t="s">
        <v>1439</v>
      </c>
      <c r="C42" s="17" t="s">
        <v>378</v>
      </c>
      <c r="D42" s="1" t="s">
        <v>400</v>
      </c>
      <c r="E42" s="1" t="s">
        <v>763</v>
      </c>
      <c r="F42" s="4">
        <v>187000</v>
      </c>
      <c r="G42" s="4">
        <v>1586.79</v>
      </c>
      <c r="H42" s="4">
        <v>1.32</v>
      </c>
    </row>
    <row r="43" spans="2:8">
      <c r="B43" s="1" t="s">
        <v>1219</v>
      </c>
      <c r="C43" s="17" t="s">
        <v>378</v>
      </c>
      <c r="D43" s="1" t="s">
        <v>398</v>
      </c>
      <c r="E43" s="1" t="s">
        <v>517</v>
      </c>
      <c r="F43" s="4">
        <v>62000</v>
      </c>
      <c r="G43" s="4">
        <v>1564.82</v>
      </c>
      <c r="H43" s="4">
        <v>1.31</v>
      </c>
    </row>
    <row r="44" spans="2:8">
      <c r="B44" s="1" t="s">
        <v>1531</v>
      </c>
      <c r="C44" s="17" t="s">
        <v>378</v>
      </c>
      <c r="D44" s="1" t="s">
        <v>396</v>
      </c>
      <c r="E44" s="1" t="s">
        <v>539</v>
      </c>
      <c r="F44" s="4">
        <v>270000</v>
      </c>
      <c r="G44" s="4">
        <v>1530.9</v>
      </c>
      <c r="H44" s="4">
        <v>1.28</v>
      </c>
    </row>
    <row r="45" spans="2:8">
      <c r="B45" s="1" t="s">
        <v>1484</v>
      </c>
      <c r="C45" s="17" t="s">
        <v>378</v>
      </c>
      <c r="D45" s="1" t="s">
        <v>471</v>
      </c>
      <c r="E45" s="1" t="s">
        <v>720</v>
      </c>
      <c r="F45" s="4">
        <v>3600</v>
      </c>
      <c r="G45" s="4">
        <v>1527.34</v>
      </c>
      <c r="H45" s="4">
        <v>1.27</v>
      </c>
    </row>
    <row r="46" spans="2:8">
      <c r="B46" s="1" t="s">
        <v>1367</v>
      </c>
      <c r="C46" s="17" t="s">
        <v>378</v>
      </c>
      <c r="D46" s="1" t="s">
        <v>417</v>
      </c>
      <c r="E46" s="1" t="s">
        <v>663</v>
      </c>
      <c r="F46" s="4">
        <v>160000</v>
      </c>
      <c r="G46" s="4">
        <v>1512</v>
      </c>
      <c r="H46" s="4">
        <v>1.26</v>
      </c>
    </row>
    <row r="47" spans="2:8">
      <c r="B47" s="1" t="s">
        <v>1151</v>
      </c>
      <c r="C47" s="17" t="s">
        <v>378</v>
      </c>
      <c r="D47" s="1" t="s">
        <v>396</v>
      </c>
      <c r="E47" s="1" t="s">
        <v>752</v>
      </c>
      <c r="F47" s="4">
        <v>102020</v>
      </c>
      <c r="G47" s="4">
        <v>1453.27</v>
      </c>
      <c r="H47" s="4">
        <v>1.21</v>
      </c>
    </row>
    <row r="48" spans="2:8">
      <c r="B48" s="1" t="s">
        <v>1211</v>
      </c>
      <c r="C48" s="17" t="s">
        <v>378</v>
      </c>
      <c r="D48" s="1" t="s">
        <v>602</v>
      </c>
      <c r="E48" s="1" t="s">
        <v>603</v>
      </c>
      <c r="F48" s="4">
        <v>180000</v>
      </c>
      <c r="G48" s="4">
        <v>1421.01</v>
      </c>
      <c r="H48" s="4">
        <v>1.19</v>
      </c>
    </row>
    <row r="49" spans="2:8">
      <c r="B49" s="1" t="s">
        <v>1141</v>
      </c>
      <c r="C49" s="17" t="s">
        <v>378</v>
      </c>
      <c r="D49" s="1" t="s">
        <v>434</v>
      </c>
      <c r="E49" s="1" t="s">
        <v>924</v>
      </c>
      <c r="F49" s="4">
        <v>204000</v>
      </c>
      <c r="G49" s="4">
        <v>1318.35</v>
      </c>
      <c r="H49" s="4">
        <v>1.1000000000000001</v>
      </c>
    </row>
    <row r="50" spans="2:8">
      <c r="B50" s="1" t="s">
        <v>1382</v>
      </c>
      <c r="C50" s="17" t="s">
        <v>378</v>
      </c>
      <c r="D50" s="1" t="s">
        <v>415</v>
      </c>
      <c r="E50" s="1" t="s">
        <v>451</v>
      </c>
      <c r="F50" s="4">
        <v>47000</v>
      </c>
      <c r="G50" s="4">
        <v>1285.0999999999999</v>
      </c>
      <c r="H50" s="4">
        <v>1.07</v>
      </c>
    </row>
    <row r="51" spans="2:8">
      <c r="B51" s="1" t="s">
        <v>1472</v>
      </c>
      <c r="C51" s="17" t="s">
        <v>378</v>
      </c>
      <c r="D51" s="1" t="s">
        <v>417</v>
      </c>
      <c r="E51" s="1" t="s">
        <v>748</v>
      </c>
      <c r="F51" s="4">
        <v>73500</v>
      </c>
      <c r="G51" s="4">
        <v>1279.4100000000001</v>
      </c>
      <c r="H51" s="4">
        <v>1.07</v>
      </c>
    </row>
    <row r="52" spans="2:8">
      <c r="B52" s="1" t="s">
        <v>1376</v>
      </c>
      <c r="C52" s="17" t="s">
        <v>378</v>
      </c>
      <c r="D52" s="1" t="s">
        <v>388</v>
      </c>
      <c r="E52" s="1" t="s">
        <v>423</v>
      </c>
      <c r="F52" s="4">
        <v>35000</v>
      </c>
      <c r="G52" s="4">
        <v>1263.52</v>
      </c>
      <c r="H52" s="4">
        <v>1.05</v>
      </c>
    </row>
    <row r="53" spans="2:8">
      <c r="B53" s="1" t="s">
        <v>1482</v>
      </c>
      <c r="C53" s="17" t="s">
        <v>378</v>
      </c>
      <c r="D53" s="1" t="s">
        <v>417</v>
      </c>
      <c r="E53" s="1" t="s">
        <v>428</v>
      </c>
      <c r="F53" s="4">
        <v>35000</v>
      </c>
      <c r="G53" s="4">
        <v>1238.7</v>
      </c>
      <c r="H53" s="4">
        <v>1.03</v>
      </c>
    </row>
    <row r="54" spans="2:8">
      <c r="B54" s="1" t="s">
        <v>1194</v>
      </c>
      <c r="C54" s="17" t="s">
        <v>378</v>
      </c>
      <c r="D54" s="1" t="s">
        <v>383</v>
      </c>
      <c r="E54" s="1" t="s">
        <v>414</v>
      </c>
      <c r="F54" s="4">
        <v>260000</v>
      </c>
      <c r="G54" s="4">
        <v>1236.56</v>
      </c>
      <c r="H54" s="4">
        <v>1.03</v>
      </c>
    </row>
    <row r="55" spans="2:8">
      <c r="B55" s="1" t="s">
        <v>1509</v>
      </c>
      <c r="C55" s="17" t="s">
        <v>378</v>
      </c>
      <c r="D55" s="1" t="s">
        <v>396</v>
      </c>
      <c r="E55" s="1" t="s">
        <v>489</v>
      </c>
      <c r="F55" s="4">
        <v>743000</v>
      </c>
      <c r="G55" s="4">
        <v>1190.29</v>
      </c>
      <c r="H55" s="4">
        <v>0.99</v>
      </c>
    </row>
    <row r="56" spans="2:8">
      <c r="B56" s="1" t="s">
        <v>1379</v>
      </c>
      <c r="C56" s="17" t="s">
        <v>378</v>
      </c>
      <c r="D56" s="1" t="s">
        <v>398</v>
      </c>
      <c r="E56" s="1" t="s">
        <v>538</v>
      </c>
      <c r="F56" s="4">
        <v>55000</v>
      </c>
      <c r="G56" s="4">
        <v>1154.81</v>
      </c>
      <c r="H56" s="4">
        <v>0.96</v>
      </c>
    </row>
    <row r="57" spans="2:8">
      <c r="B57" s="1" t="s">
        <v>1467</v>
      </c>
      <c r="C57" s="17" t="s">
        <v>378</v>
      </c>
      <c r="D57" s="1" t="s">
        <v>417</v>
      </c>
      <c r="E57" s="1" t="s">
        <v>440</v>
      </c>
      <c r="F57" s="4">
        <v>15000</v>
      </c>
      <c r="G57" s="4">
        <v>1134.17</v>
      </c>
      <c r="H57" s="4">
        <v>0.95</v>
      </c>
    </row>
    <row r="58" spans="2:8">
      <c r="B58" s="1" t="s">
        <v>1424</v>
      </c>
      <c r="C58" s="17" t="s">
        <v>378</v>
      </c>
      <c r="D58" s="1" t="s">
        <v>396</v>
      </c>
      <c r="E58" s="1" t="s">
        <v>441</v>
      </c>
      <c r="F58" s="4">
        <v>4500</v>
      </c>
      <c r="G58" s="4">
        <v>1124.55</v>
      </c>
      <c r="H58" s="4">
        <v>0.94</v>
      </c>
    </row>
    <row r="59" spans="2:8">
      <c r="B59" s="1" t="s">
        <v>1185</v>
      </c>
      <c r="C59" s="17" t="s">
        <v>378</v>
      </c>
      <c r="D59" s="1" t="s">
        <v>400</v>
      </c>
      <c r="E59" s="1" t="s">
        <v>401</v>
      </c>
      <c r="F59" s="4">
        <v>1500</v>
      </c>
      <c r="G59" s="4">
        <v>1082.22</v>
      </c>
      <c r="H59" s="4">
        <v>0.9</v>
      </c>
    </row>
    <row r="60" spans="2:8">
      <c r="B60" s="1" t="s">
        <v>1574</v>
      </c>
      <c r="C60" s="17" t="s">
        <v>378</v>
      </c>
      <c r="D60" s="1" t="s">
        <v>398</v>
      </c>
      <c r="E60" s="1" t="s">
        <v>777</v>
      </c>
      <c r="F60" s="4">
        <v>10700</v>
      </c>
      <c r="G60" s="4">
        <v>958.51</v>
      </c>
      <c r="H60" s="4">
        <v>0.8</v>
      </c>
    </row>
    <row r="61" spans="2:8">
      <c r="B61" s="1" t="s">
        <v>1154</v>
      </c>
      <c r="C61" s="17" t="s">
        <v>378</v>
      </c>
      <c r="D61" s="1" t="s">
        <v>396</v>
      </c>
      <c r="E61" s="1" t="s">
        <v>749</v>
      </c>
      <c r="F61" s="4">
        <v>100000</v>
      </c>
      <c r="G61" s="4">
        <v>888.3</v>
      </c>
      <c r="H61" s="4">
        <v>0.74</v>
      </c>
    </row>
    <row r="62" spans="2:8">
      <c r="B62" s="1" t="s">
        <v>1161</v>
      </c>
      <c r="C62" s="17" t="s">
        <v>378</v>
      </c>
      <c r="D62" s="1" t="s">
        <v>417</v>
      </c>
      <c r="E62" s="1" t="s">
        <v>687</v>
      </c>
      <c r="F62" s="4">
        <v>95000</v>
      </c>
      <c r="G62" s="4">
        <v>862.7</v>
      </c>
      <c r="H62" s="4">
        <v>0.72</v>
      </c>
    </row>
    <row r="63" spans="2:8">
      <c r="B63" s="1" t="s">
        <v>1371</v>
      </c>
      <c r="C63" s="17" t="s">
        <v>378</v>
      </c>
      <c r="D63" s="1" t="s">
        <v>403</v>
      </c>
      <c r="E63" s="1" t="s">
        <v>678</v>
      </c>
      <c r="F63" s="4">
        <v>35000</v>
      </c>
      <c r="G63" s="4">
        <v>805.37</v>
      </c>
      <c r="H63" s="4">
        <v>0.67</v>
      </c>
    </row>
    <row r="64" spans="2:8">
      <c r="B64" s="1" t="s">
        <v>1463</v>
      </c>
      <c r="C64" s="17" t="s">
        <v>378</v>
      </c>
      <c r="D64" s="1" t="s">
        <v>417</v>
      </c>
      <c r="E64" s="1" t="s">
        <v>546</v>
      </c>
      <c r="F64" s="4">
        <v>17400</v>
      </c>
      <c r="G64" s="4">
        <v>788.18</v>
      </c>
      <c r="H64" s="4">
        <v>0.66</v>
      </c>
    </row>
    <row r="65" spans="2:8">
      <c r="B65" s="1" t="s">
        <v>1377</v>
      </c>
      <c r="C65" s="17" t="s">
        <v>378</v>
      </c>
      <c r="D65" s="1" t="s">
        <v>396</v>
      </c>
      <c r="E65" s="1" t="s">
        <v>484</v>
      </c>
      <c r="F65" s="4">
        <v>33500</v>
      </c>
      <c r="G65" s="4">
        <v>646.82000000000005</v>
      </c>
      <c r="H65" s="4">
        <v>0.54</v>
      </c>
    </row>
    <row r="66" spans="2:8">
      <c r="B66" s="1" t="s">
        <v>1471</v>
      </c>
      <c r="C66" s="17" t="s">
        <v>378</v>
      </c>
      <c r="D66" s="1" t="s">
        <v>403</v>
      </c>
      <c r="E66" s="1" t="s">
        <v>734</v>
      </c>
      <c r="F66" s="4">
        <v>1000</v>
      </c>
      <c r="G66" s="4">
        <v>428.1</v>
      </c>
      <c r="H66" s="4">
        <v>0.36</v>
      </c>
    </row>
    <row r="67" spans="2:8">
      <c r="B67" s="1" t="s">
        <v>1583</v>
      </c>
      <c r="C67" s="17" t="s">
        <v>378</v>
      </c>
      <c r="D67" s="1" t="s">
        <v>388</v>
      </c>
      <c r="E67" s="1" t="s">
        <v>925</v>
      </c>
      <c r="F67" s="4">
        <v>81000</v>
      </c>
      <c r="G67" s="4">
        <v>405.41</v>
      </c>
      <c r="H67" s="4">
        <v>0.34</v>
      </c>
    </row>
    <row r="68" spans="2:8">
      <c r="B68" s="1" t="s">
        <v>1477</v>
      </c>
      <c r="C68" s="17" t="s">
        <v>378</v>
      </c>
      <c r="D68" s="1" t="s">
        <v>398</v>
      </c>
      <c r="E68" s="1" t="s">
        <v>727</v>
      </c>
      <c r="F68" s="4">
        <v>10500</v>
      </c>
      <c r="G68" s="4">
        <v>198.35</v>
      </c>
      <c r="H68" s="4">
        <v>0.17</v>
      </c>
    </row>
    <row r="69" spans="2:8">
      <c r="B69" s="2" t="s">
        <v>452</v>
      </c>
      <c r="C69" s="9"/>
      <c r="D69" s="2"/>
      <c r="E69" s="2"/>
      <c r="F69" s="10"/>
      <c r="G69" s="10">
        <f>SUM(G13:G68)</f>
        <v>116467.62000000001</v>
      </c>
      <c r="H69" s="10">
        <f>SUM(H13:H68)</f>
        <v>97.139999999999972</v>
      </c>
    </row>
    <row r="70" spans="2:8">
      <c r="B70" s="2" t="s">
        <v>363</v>
      </c>
      <c r="C70" s="9"/>
      <c r="D70" s="2"/>
      <c r="E70" s="2"/>
      <c r="F70" s="10"/>
      <c r="G70" s="10">
        <v>116467.62</v>
      </c>
      <c r="H70" s="10">
        <v>97.19</v>
      </c>
    </row>
    <row r="71" spans="2:8">
      <c r="B71" s="2" t="s">
        <v>549</v>
      </c>
      <c r="C71" s="9"/>
      <c r="D71" s="2"/>
      <c r="E71" s="2"/>
      <c r="F71" s="10"/>
      <c r="G71" s="10">
        <v>3370.563909510005</v>
      </c>
      <c r="H71" s="10">
        <v>2.81</v>
      </c>
    </row>
    <row r="72" spans="2:8">
      <c r="B72" s="2" t="s">
        <v>365</v>
      </c>
      <c r="C72" s="9"/>
      <c r="D72" s="2"/>
      <c r="E72" s="2"/>
      <c r="F72" s="10"/>
      <c r="G72" s="10">
        <v>119838.18390951</v>
      </c>
      <c r="H72" s="10">
        <v>100</v>
      </c>
    </row>
    <row r="73" spans="2:8">
      <c r="B73" s="1" t="s">
        <v>366</v>
      </c>
    </row>
    <row r="74" spans="2:8">
      <c r="B74" s="1" t="s">
        <v>367</v>
      </c>
    </row>
    <row r="75" spans="2:8">
      <c r="B75" s="1" t="s">
        <v>368</v>
      </c>
      <c r="C75" s="227">
        <v>44592</v>
      </c>
    </row>
    <row r="76" spans="2:8" ht="25.5">
      <c r="B76" s="11" t="s">
        <v>369</v>
      </c>
      <c r="C76" s="5" t="s">
        <v>370</v>
      </c>
    </row>
    <row r="77" spans="2:8">
      <c r="B77" s="2"/>
    </row>
    <row r="78" spans="2:8">
      <c r="B78" s="2" t="s">
        <v>371</v>
      </c>
    </row>
    <row r="79" spans="2:8">
      <c r="B79" s="2" t="s">
        <v>454</v>
      </c>
    </row>
    <row r="80" spans="2:8">
      <c r="B80" s="2" t="s">
        <v>372</v>
      </c>
    </row>
    <row r="81" spans="2:3">
      <c r="B81" s="2" t="s">
        <v>926</v>
      </c>
      <c r="C81" s="9"/>
    </row>
    <row r="82" spans="2:3">
      <c r="B82" s="2" t="s">
        <v>927</v>
      </c>
      <c r="C82" s="9"/>
    </row>
    <row r="83" spans="2:3">
      <c r="B83" s="2" t="s">
        <v>928</v>
      </c>
      <c r="C83" s="9"/>
    </row>
    <row r="84" spans="2:3">
      <c r="B84" s="2" t="s">
        <v>929</v>
      </c>
      <c r="C84" s="9"/>
    </row>
    <row r="85" spans="2:3">
      <c r="B85" s="2" t="s">
        <v>930</v>
      </c>
      <c r="C85" s="9"/>
    </row>
    <row r="86" spans="2:3">
      <c r="B86" s="2" t="s">
        <v>931</v>
      </c>
      <c r="C86" s="9"/>
    </row>
    <row r="87" spans="2:3">
      <c r="B87" s="2" t="s">
        <v>932</v>
      </c>
      <c r="C87" s="9"/>
    </row>
    <row r="88" spans="2:3">
      <c r="B88" s="2" t="s">
        <v>0</v>
      </c>
      <c r="C88" s="9"/>
    </row>
    <row r="89" spans="2:3">
      <c r="B89" s="92" t="s">
        <v>1645</v>
      </c>
      <c r="C89" s="28"/>
    </row>
    <row r="90" spans="2:3">
      <c r="B90" s="92" t="s">
        <v>373</v>
      </c>
      <c r="C90" s="17"/>
    </row>
    <row r="91" spans="2:3">
      <c r="B91" s="92" t="s">
        <v>374</v>
      </c>
      <c r="C91" s="17"/>
    </row>
  </sheetData>
  <mergeCells count="3">
    <mergeCell ref="B1:E1"/>
    <mergeCell ref="C3:C7"/>
    <mergeCell ref="D3:D7"/>
  </mergeCells>
  <phoneticPr fontId="0" type="noConversion"/>
  <hyperlinks>
    <hyperlink ref="A1" location="Index!A1" display="Index" xr:uid="{00000000-0004-0000-1A00-000000000000}"/>
  </hyperlinks>
  <pageMargins left="0.75" right="0.75" top="1" bottom="1" header="0.5" footer="0.5"/>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82"/>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3.5703125" style="1" bestFit="1" customWidth="1"/>
    <col min="6" max="6" width="10.28515625" style="4" bestFit="1" customWidth="1"/>
    <col min="7" max="7" width="18.140625" style="4" bestFit="1" customWidth="1"/>
    <col min="8" max="8" width="9.140625" style="4"/>
    <col min="9" max="16384" width="9.140625" style="1"/>
  </cols>
  <sheetData>
    <row r="1" spans="1:9">
      <c r="A1" s="3" t="s">
        <v>243</v>
      </c>
      <c r="B1" s="374" t="s">
        <v>334</v>
      </c>
      <c r="C1" s="374"/>
      <c r="D1" s="374"/>
      <c r="E1" s="374"/>
    </row>
    <row r="2" spans="1:9" ht="13.5" thickBot="1"/>
    <row r="3" spans="1:9" s="12" customFormat="1" ht="15">
      <c r="B3" s="75" t="s">
        <v>1071</v>
      </c>
      <c r="C3" s="375"/>
      <c r="D3" s="378"/>
      <c r="F3" s="21"/>
      <c r="G3" s="21"/>
      <c r="H3" s="21"/>
    </row>
    <row r="4" spans="1:9" s="12" customFormat="1" ht="30">
      <c r="B4" s="77" t="s">
        <v>1072</v>
      </c>
      <c r="C4" s="376"/>
      <c r="D4" s="379"/>
      <c r="F4" s="21"/>
      <c r="G4" s="21"/>
      <c r="H4" s="21"/>
    </row>
    <row r="5" spans="1:9" s="12" customFormat="1" ht="15">
      <c r="B5" s="77" t="s">
        <v>992</v>
      </c>
      <c r="C5" s="376"/>
      <c r="D5" s="379"/>
      <c r="F5" s="21"/>
      <c r="G5" s="21"/>
      <c r="H5" s="21"/>
    </row>
    <row r="6" spans="1:9" s="12" customFormat="1" ht="30.75" thickBot="1">
      <c r="B6" s="78" t="s">
        <v>1073</v>
      </c>
      <c r="C6" s="377"/>
      <c r="D6" s="380"/>
      <c r="F6" s="21"/>
      <c r="G6" s="21"/>
      <c r="H6" s="21"/>
    </row>
    <row r="7" spans="1:9" s="12" customFormat="1">
      <c r="C7" s="14" t="s">
        <v>995</v>
      </c>
      <c r="D7" s="14" t="s">
        <v>996</v>
      </c>
      <c r="F7" s="21"/>
      <c r="G7" s="21"/>
      <c r="H7" s="21"/>
    </row>
    <row r="10" spans="1:9">
      <c r="B10" s="1" t="s">
        <v>338</v>
      </c>
    </row>
    <row r="12" spans="1:9">
      <c r="B12" s="6" t="s">
        <v>339</v>
      </c>
      <c r="C12" s="7" t="s">
        <v>340</v>
      </c>
      <c r="D12" s="6" t="s">
        <v>375</v>
      </c>
      <c r="E12" s="6" t="s">
        <v>342</v>
      </c>
      <c r="F12" s="8" t="s">
        <v>343</v>
      </c>
      <c r="G12" s="8" t="s">
        <v>344</v>
      </c>
      <c r="H12" s="8" t="s">
        <v>345</v>
      </c>
      <c r="I12" s="2" t="s">
        <v>376</v>
      </c>
    </row>
    <row r="13" spans="1:9">
      <c r="B13" s="2" t="s">
        <v>377</v>
      </c>
      <c r="C13" s="17"/>
    </row>
    <row r="14" spans="1:9">
      <c r="B14" s="2" t="s">
        <v>347</v>
      </c>
      <c r="C14" s="17"/>
    </row>
    <row r="15" spans="1:9">
      <c r="B15" s="1" t="s">
        <v>1111</v>
      </c>
      <c r="C15" s="17" t="s">
        <v>378</v>
      </c>
      <c r="D15" s="1" t="s">
        <v>379</v>
      </c>
      <c r="E15" s="1" t="s">
        <v>380</v>
      </c>
      <c r="F15" s="4">
        <v>270000</v>
      </c>
      <c r="G15" s="4">
        <v>2129.7600000000002</v>
      </c>
      <c r="H15" s="4">
        <v>7.9</v>
      </c>
    </row>
    <row r="16" spans="1:9">
      <c r="B16" s="1" t="s">
        <v>1089</v>
      </c>
      <c r="C16" s="17" t="s">
        <v>378</v>
      </c>
      <c r="D16" s="1" t="s">
        <v>381</v>
      </c>
      <c r="E16" s="1" t="s">
        <v>382</v>
      </c>
      <c r="F16" s="4">
        <v>76000</v>
      </c>
      <c r="G16" s="4">
        <v>1813.82</v>
      </c>
      <c r="H16" s="4">
        <v>6.73</v>
      </c>
    </row>
    <row r="17" spans="2:8">
      <c r="B17" s="1" t="s">
        <v>1365</v>
      </c>
      <c r="C17" s="17" t="s">
        <v>378</v>
      </c>
      <c r="D17" s="1" t="s">
        <v>383</v>
      </c>
      <c r="E17" s="1" t="s">
        <v>384</v>
      </c>
      <c r="F17" s="4">
        <v>87500</v>
      </c>
      <c r="G17" s="4">
        <v>1519.18</v>
      </c>
      <c r="H17" s="4">
        <v>5.64</v>
      </c>
    </row>
    <row r="18" spans="2:8">
      <c r="B18" s="1" t="s">
        <v>1100</v>
      </c>
      <c r="C18" s="17" t="s">
        <v>378</v>
      </c>
      <c r="D18" s="1" t="s">
        <v>379</v>
      </c>
      <c r="E18" s="1" t="s">
        <v>385</v>
      </c>
      <c r="F18" s="4">
        <v>102200</v>
      </c>
      <c r="G18" s="4">
        <v>1518.39</v>
      </c>
      <c r="H18" s="4">
        <v>5.63</v>
      </c>
    </row>
    <row r="19" spans="2:8">
      <c r="B19" s="1" t="s">
        <v>1093</v>
      </c>
      <c r="C19" s="17" t="s">
        <v>378</v>
      </c>
      <c r="D19" s="1" t="s">
        <v>383</v>
      </c>
      <c r="E19" s="1" t="s">
        <v>386</v>
      </c>
      <c r="F19" s="4">
        <v>32000</v>
      </c>
      <c r="G19" s="4">
        <v>1195.5999999999999</v>
      </c>
      <c r="H19" s="4">
        <v>4.43</v>
      </c>
    </row>
    <row r="20" spans="2:8">
      <c r="B20" s="1" t="s">
        <v>1144</v>
      </c>
      <c r="C20" s="17" t="s">
        <v>378</v>
      </c>
      <c r="D20" s="1" t="s">
        <v>379</v>
      </c>
      <c r="E20" s="1" t="s">
        <v>387</v>
      </c>
      <c r="F20" s="4">
        <v>43600</v>
      </c>
      <c r="G20" s="4">
        <v>809.76</v>
      </c>
      <c r="H20" s="4">
        <v>3</v>
      </c>
    </row>
    <row r="21" spans="2:8">
      <c r="B21" s="1" t="s">
        <v>1099</v>
      </c>
      <c r="C21" s="17" t="s">
        <v>378</v>
      </c>
      <c r="D21" s="1" t="s">
        <v>388</v>
      </c>
      <c r="E21" s="1" t="s">
        <v>389</v>
      </c>
      <c r="F21" s="4">
        <v>33000</v>
      </c>
      <c r="G21" s="4">
        <v>778.9</v>
      </c>
      <c r="H21" s="4">
        <v>2.89</v>
      </c>
    </row>
    <row r="22" spans="2:8">
      <c r="B22" s="1" t="s">
        <v>1087</v>
      </c>
      <c r="C22" s="17" t="s">
        <v>378</v>
      </c>
      <c r="D22" s="1" t="s">
        <v>390</v>
      </c>
      <c r="E22" s="1" t="s">
        <v>391</v>
      </c>
      <c r="F22" s="4">
        <v>26800</v>
      </c>
      <c r="G22" s="4">
        <v>675.63</v>
      </c>
      <c r="H22" s="4">
        <v>2.5099999999999998</v>
      </c>
    </row>
    <row r="23" spans="2:8">
      <c r="B23" s="1" t="s">
        <v>1366</v>
      </c>
      <c r="C23" s="17" t="s">
        <v>378</v>
      </c>
      <c r="D23" s="1" t="s">
        <v>392</v>
      </c>
      <c r="E23" s="1" t="s">
        <v>393</v>
      </c>
      <c r="F23" s="4">
        <v>88000</v>
      </c>
      <c r="G23" s="4">
        <v>641.78</v>
      </c>
      <c r="H23" s="4">
        <v>2.38</v>
      </c>
    </row>
    <row r="24" spans="2:8">
      <c r="B24" s="1" t="s">
        <v>1092</v>
      </c>
      <c r="C24" s="17" t="s">
        <v>378</v>
      </c>
      <c r="D24" s="1" t="s">
        <v>379</v>
      </c>
      <c r="E24" s="1" t="s">
        <v>394</v>
      </c>
      <c r="F24" s="4">
        <v>82500</v>
      </c>
      <c r="G24" s="4">
        <v>637.77</v>
      </c>
      <c r="H24" s="4">
        <v>2.37</v>
      </c>
    </row>
    <row r="25" spans="2:8">
      <c r="B25" s="1" t="s">
        <v>1425</v>
      </c>
      <c r="C25" s="17" t="s">
        <v>378</v>
      </c>
      <c r="D25" s="1" t="s">
        <v>383</v>
      </c>
      <c r="E25" s="1" t="s">
        <v>395</v>
      </c>
      <c r="F25" s="4">
        <v>100000</v>
      </c>
      <c r="G25" s="4">
        <v>572.6</v>
      </c>
      <c r="H25" s="4">
        <v>2.12</v>
      </c>
    </row>
    <row r="26" spans="2:8">
      <c r="B26" s="1" t="s">
        <v>1090</v>
      </c>
      <c r="C26" s="17" t="s">
        <v>378</v>
      </c>
      <c r="D26" s="1" t="s">
        <v>396</v>
      </c>
      <c r="E26" s="1" t="s">
        <v>397</v>
      </c>
      <c r="F26" s="4">
        <v>250000</v>
      </c>
      <c r="G26" s="4">
        <v>550.5</v>
      </c>
      <c r="H26" s="4">
        <v>2.04</v>
      </c>
    </row>
    <row r="27" spans="2:8">
      <c r="B27" s="1" t="s">
        <v>1523</v>
      </c>
      <c r="C27" s="17" t="s">
        <v>378</v>
      </c>
      <c r="D27" s="1" t="s">
        <v>398</v>
      </c>
      <c r="E27" s="1" t="s">
        <v>399</v>
      </c>
      <c r="F27" s="4">
        <v>29000</v>
      </c>
      <c r="G27" s="4">
        <v>547.71</v>
      </c>
      <c r="H27" s="4">
        <v>2.0299999999999998</v>
      </c>
    </row>
    <row r="28" spans="2:8">
      <c r="B28" s="1" t="s">
        <v>1185</v>
      </c>
      <c r="C28" s="17" t="s">
        <v>378</v>
      </c>
      <c r="D28" s="1" t="s">
        <v>400</v>
      </c>
      <c r="E28" s="1" t="s">
        <v>401</v>
      </c>
      <c r="F28" s="4">
        <v>720</v>
      </c>
      <c r="G28" s="4">
        <v>519.47</v>
      </c>
      <c r="H28" s="4">
        <v>1.93</v>
      </c>
    </row>
    <row r="29" spans="2:8">
      <c r="B29" s="1" t="s">
        <v>1095</v>
      </c>
      <c r="C29" s="17" t="s">
        <v>378</v>
      </c>
      <c r="D29" s="1" t="s">
        <v>396</v>
      </c>
      <c r="E29" s="1" t="s">
        <v>402</v>
      </c>
      <c r="F29" s="4">
        <v>22300</v>
      </c>
      <c r="G29" s="4">
        <v>507.05</v>
      </c>
      <c r="H29" s="4">
        <v>1.88</v>
      </c>
    </row>
    <row r="30" spans="2:8">
      <c r="B30" s="1" t="s">
        <v>1419</v>
      </c>
      <c r="C30" s="17" t="s">
        <v>378</v>
      </c>
      <c r="D30" s="1" t="s">
        <v>403</v>
      </c>
      <c r="E30" s="1" t="s">
        <v>404</v>
      </c>
      <c r="F30" s="4">
        <v>24050</v>
      </c>
      <c r="G30" s="4">
        <v>500.6</v>
      </c>
      <c r="H30" s="4">
        <v>1.86</v>
      </c>
    </row>
    <row r="31" spans="2:8">
      <c r="B31" s="1" t="s">
        <v>1113</v>
      </c>
      <c r="C31" s="17" t="s">
        <v>378</v>
      </c>
      <c r="D31" s="1" t="s">
        <v>405</v>
      </c>
      <c r="E31" s="1" t="s">
        <v>406</v>
      </c>
      <c r="F31" s="4">
        <v>26000</v>
      </c>
      <c r="G31" s="4">
        <v>496.39</v>
      </c>
      <c r="H31" s="4">
        <v>1.84</v>
      </c>
    </row>
    <row r="32" spans="2:8">
      <c r="B32" s="1" t="s">
        <v>1575</v>
      </c>
      <c r="C32" s="17" t="s">
        <v>378</v>
      </c>
      <c r="D32" s="1" t="s">
        <v>407</v>
      </c>
      <c r="E32" s="1" t="s">
        <v>408</v>
      </c>
      <c r="F32" s="4">
        <v>54000</v>
      </c>
      <c r="G32" s="4">
        <v>467.67</v>
      </c>
      <c r="H32" s="4">
        <v>1.73</v>
      </c>
    </row>
    <row r="33" spans="2:8">
      <c r="B33" s="1" t="s">
        <v>1493</v>
      </c>
      <c r="C33" s="17" t="s">
        <v>378</v>
      </c>
      <c r="D33" s="1" t="s">
        <v>388</v>
      </c>
      <c r="E33" s="1" t="s">
        <v>409</v>
      </c>
      <c r="F33" s="4">
        <v>224000</v>
      </c>
      <c r="G33" s="4">
        <v>457.41</v>
      </c>
      <c r="H33" s="4">
        <v>1.7</v>
      </c>
    </row>
    <row r="34" spans="2:8">
      <c r="B34" s="1" t="s">
        <v>1212</v>
      </c>
      <c r="C34" s="17" t="s">
        <v>378</v>
      </c>
      <c r="D34" s="1" t="s">
        <v>383</v>
      </c>
      <c r="E34" s="1" t="s">
        <v>410</v>
      </c>
      <c r="F34" s="4">
        <v>10300</v>
      </c>
      <c r="G34" s="4">
        <v>453.21</v>
      </c>
      <c r="H34" s="4">
        <v>1.68</v>
      </c>
    </row>
    <row r="35" spans="2:8">
      <c r="B35" s="1" t="s">
        <v>1487</v>
      </c>
      <c r="C35" s="17" t="s">
        <v>378</v>
      </c>
      <c r="D35" s="1" t="s">
        <v>411</v>
      </c>
      <c r="E35" s="1" t="s">
        <v>412</v>
      </c>
      <c r="F35" s="4">
        <v>50000</v>
      </c>
      <c r="G35" s="4">
        <v>448.85</v>
      </c>
      <c r="H35" s="4">
        <v>1.66</v>
      </c>
    </row>
    <row r="36" spans="2:8">
      <c r="B36" s="1" t="s">
        <v>1126</v>
      </c>
      <c r="C36" s="17" t="s">
        <v>378</v>
      </c>
      <c r="D36" s="1" t="s">
        <v>396</v>
      </c>
      <c r="E36" s="1" t="s">
        <v>413</v>
      </c>
      <c r="F36" s="4">
        <v>51000</v>
      </c>
      <c r="G36" s="4">
        <v>441.86</v>
      </c>
      <c r="H36" s="4">
        <v>1.64</v>
      </c>
    </row>
    <row r="37" spans="2:8">
      <c r="B37" s="1" t="s">
        <v>1194</v>
      </c>
      <c r="C37" s="17" t="s">
        <v>378</v>
      </c>
      <c r="D37" s="1" t="s">
        <v>383</v>
      </c>
      <c r="E37" s="1" t="s">
        <v>414</v>
      </c>
      <c r="F37" s="4">
        <v>92000</v>
      </c>
      <c r="G37" s="4">
        <v>437.55</v>
      </c>
      <c r="H37" s="4">
        <v>1.62</v>
      </c>
    </row>
    <row r="38" spans="2:8">
      <c r="B38" s="1" t="s">
        <v>1204</v>
      </c>
      <c r="C38" s="17" t="s">
        <v>378</v>
      </c>
      <c r="D38" s="1" t="s">
        <v>415</v>
      </c>
      <c r="E38" s="1" t="s">
        <v>416</v>
      </c>
      <c r="F38" s="4">
        <v>19500</v>
      </c>
      <c r="G38" s="4">
        <v>435.14</v>
      </c>
      <c r="H38" s="4">
        <v>1.61</v>
      </c>
    </row>
    <row r="39" spans="2:8">
      <c r="B39" s="1" t="s">
        <v>1112</v>
      </c>
      <c r="C39" s="17" t="s">
        <v>378</v>
      </c>
      <c r="D39" s="1" t="s">
        <v>417</v>
      </c>
      <c r="E39" s="1" t="s">
        <v>418</v>
      </c>
      <c r="F39" s="4">
        <v>52000</v>
      </c>
      <c r="G39" s="4">
        <v>433.94</v>
      </c>
      <c r="H39" s="4">
        <v>1.61</v>
      </c>
    </row>
    <row r="40" spans="2:8">
      <c r="B40" s="1" t="s">
        <v>1114</v>
      </c>
      <c r="C40" s="17" t="s">
        <v>378</v>
      </c>
      <c r="D40" s="1" t="s">
        <v>419</v>
      </c>
      <c r="E40" s="1" t="s">
        <v>420</v>
      </c>
      <c r="F40" s="4">
        <v>5900</v>
      </c>
      <c r="G40" s="4">
        <v>425.77</v>
      </c>
      <c r="H40" s="4">
        <v>1.58</v>
      </c>
    </row>
    <row r="41" spans="2:8">
      <c r="B41" s="1" t="s">
        <v>1105</v>
      </c>
      <c r="C41" s="17" t="s">
        <v>378</v>
      </c>
      <c r="D41" s="1" t="s">
        <v>417</v>
      </c>
      <c r="E41" s="1" t="s">
        <v>421</v>
      </c>
      <c r="F41" s="4">
        <v>10400</v>
      </c>
      <c r="G41" s="4">
        <v>419.75</v>
      </c>
      <c r="H41" s="4">
        <v>1.56</v>
      </c>
    </row>
    <row r="42" spans="2:8">
      <c r="B42" s="1" t="s">
        <v>1152</v>
      </c>
      <c r="C42" s="17" t="s">
        <v>378</v>
      </c>
      <c r="D42" s="1" t="s">
        <v>383</v>
      </c>
      <c r="E42" s="1" t="s">
        <v>422</v>
      </c>
      <c r="F42" s="4">
        <v>10400</v>
      </c>
      <c r="G42" s="4">
        <v>416.66</v>
      </c>
      <c r="H42" s="4">
        <v>1.55</v>
      </c>
    </row>
    <row r="43" spans="2:8">
      <c r="B43" s="1" t="s">
        <v>1376</v>
      </c>
      <c r="C43" s="17" t="s">
        <v>378</v>
      </c>
      <c r="D43" s="1" t="s">
        <v>388</v>
      </c>
      <c r="E43" s="1" t="s">
        <v>423</v>
      </c>
      <c r="F43" s="4">
        <v>11500</v>
      </c>
      <c r="G43" s="4">
        <v>415.16</v>
      </c>
      <c r="H43" s="4">
        <v>1.54</v>
      </c>
    </row>
    <row r="44" spans="2:8">
      <c r="B44" s="1" t="s">
        <v>1116</v>
      </c>
      <c r="C44" s="17" t="s">
        <v>378</v>
      </c>
      <c r="D44" s="1" t="s">
        <v>417</v>
      </c>
      <c r="E44" s="1" t="s">
        <v>424</v>
      </c>
      <c r="F44" s="4">
        <v>9600</v>
      </c>
      <c r="G44" s="4">
        <v>413.07</v>
      </c>
      <c r="H44" s="4">
        <v>1.53</v>
      </c>
    </row>
    <row r="45" spans="2:8">
      <c r="B45" s="1" t="s">
        <v>1474</v>
      </c>
      <c r="C45" s="17" t="s">
        <v>378</v>
      </c>
      <c r="D45" s="1" t="s">
        <v>425</v>
      </c>
      <c r="E45" s="1" t="s">
        <v>426</v>
      </c>
      <c r="F45" s="4">
        <v>9700</v>
      </c>
      <c r="G45" s="4">
        <v>399.09</v>
      </c>
      <c r="H45" s="4">
        <v>1.48</v>
      </c>
    </row>
    <row r="46" spans="2:8">
      <c r="B46" s="1" t="s">
        <v>1142</v>
      </c>
      <c r="C46" s="17" t="s">
        <v>378</v>
      </c>
      <c r="D46" s="1" t="s">
        <v>419</v>
      </c>
      <c r="E46" s="1" t="s">
        <v>427</v>
      </c>
      <c r="F46" s="4">
        <v>17000</v>
      </c>
      <c r="G46" s="4">
        <v>388.58</v>
      </c>
      <c r="H46" s="4">
        <v>1.44</v>
      </c>
    </row>
    <row r="47" spans="2:8">
      <c r="B47" s="1" t="s">
        <v>1482</v>
      </c>
      <c r="C47" s="17" t="s">
        <v>378</v>
      </c>
      <c r="D47" s="1" t="s">
        <v>417</v>
      </c>
      <c r="E47" s="1" t="s">
        <v>428</v>
      </c>
      <c r="F47" s="4">
        <v>10700</v>
      </c>
      <c r="G47" s="4">
        <v>378.69</v>
      </c>
      <c r="H47" s="4">
        <v>1.4</v>
      </c>
    </row>
    <row r="48" spans="2:8">
      <c r="B48" s="1" t="s">
        <v>1150</v>
      </c>
      <c r="C48" s="17" t="s">
        <v>378</v>
      </c>
      <c r="D48" s="1" t="s">
        <v>429</v>
      </c>
      <c r="E48" s="1" t="s">
        <v>430</v>
      </c>
      <c r="F48" s="4">
        <v>27000</v>
      </c>
      <c r="G48" s="4">
        <v>369.66</v>
      </c>
      <c r="H48" s="4">
        <v>1.37</v>
      </c>
    </row>
    <row r="49" spans="2:8">
      <c r="B49" s="1" t="s">
        <v>1540</v>
      </c>
      <c r="C49" s="17" t="s">
        <v>378</v>
      </c>
      <c r="D49" s="1" t="s">
        <v>379</v>
      </c>
      <c r="E49" s="1" t="s">
        <v>431</v>
      </c>
      <c r="F49" s="4">
        <v>725000</v>
      </c>
      <c r="G49" s="4">
        <v>363.95</v>
      </c>
      <c r="H49" s="4">
        <v>1.35</v>
      </c>
    </row>
    <row r="50" spans="2:8">
      <c r="B50" s="1" t="s">
        <v>1104</v>
      </c>
      <c r="C50" s="17" t="s">
        <v>378</v>
      </c>
      <c r="D50" s="1" t="s">
        <v>396</v>
      </c>
      <c r="E50" s="1" t="s">
        <v>432</v>
      </c>
      <c r="F50" s="4">
        <v>50000</v>
      </c>
      <c r="G50" s="4">
        <v>363.65</v>
      </c>
      <c r="H50" s="4">
        <v>1.35</v>
      </c>
    </row>
    <row r="51" spans="2:8">
      <c r="B51" s="1" t="s">
        <v>1124</v>
      </c>
      <c r="C51" s="17" t="s">
        <v>378</v>
      </c>
      <c r="D51" s="1" t="s">
        <v>396</v>
      </c>
      <c r="E51" s="1" t="s">
        <v>433</v>
      </c>
      <c r="F51" s="4">
        <v>72000</v>
      </c>
      <c r="G51" s="4">
        <v>347.44</v>
      </c>
      <c r="H51" s="4">
        <v>1.29</v>
      </c>
    </row>
    <row r="52" spans="2:8">
      <c r="B52" s="1" t="s">
        <v>1442</v>
      </c>
      <c r="C52" s="17" t="s">
        <v>378</v>
      </c>
      <c r="D52" s="1" t="s">
        <v>434</v>
      </c>
      <c r="E52" s="1" t="s">
        <v>435</v>
      </c>
      <c r="F52" s="4">
        <v>340000</v>
      </c>
      <c r="G52" s="4">
        <v>331.67</v>
      </c>
      <c r="H52" s="4">
        <v>1.23</v>
      </c>
    </row>
    <row r="53" spans="2:8">
      <c r="B53" s="1" t="s">
        <v>436</v>
      </c>
      <c r="C53" s="17" t="s">
        <v>378</v>
      </c>
      <c r="D53" s="1" t="s">
        <v>379</v>
      </c>
      <c r="E53" s="1" t="s">
        <v>437</v>
      </c>
      <c r="F53" s="4">
        <v>200000</v>
      </c>
      <c r="G53" s="4">
        <v>313.39999999999998</v>
      </c>
      <c r="H53" s="4">
        <v>1.1599999999999999</v>
      </c>
    </row>
    <row r="54" spans="2:8">
      <c r="B54" s="1" t="s">
        <v>1584</v>
      </c>
      <c r="C54" s="17" t="s">
        <v>378</v>
      </c>
      <c r="D54" s="1" t="s">
        <v>438</v>
      </c>
      <c r="E54" s="1" t="s">
        <v>439</v>
      </c>
      <c r="F54" s="4">
        <v>5900</v>
      </c>
      <c r="G54" s="4">
        <v>304.52999999999997</v>
      </c>
      <c r="H54" s="4">
        <v>1.1299999999999999</v>
      </c>
    </row>
    <row r="55" spans="2:8">
      <c r="B55" s="1" t="s">
        <v>1467</v>
      </c>
      <c r="C55" s="17" t="s">
        <v>378</v>
      </c>
      <c r="D55" s="1" t="s">
        <v>417</v>
      </c>
      <c r="E55" s="1" t="s">
        <v>440</v>
      </c>
      <c r="F55" s="4">
        <v>4000</v>
      </c>
      <c r="G55" s="4">
        <v>302.44</v>
      </c>
      <c r="H55" s="4">
        <v>1.1200000000000001</v>
      </c>
    </row>
    <row r="56" spans="2:8">
      <c r="B56" s="1" t="s">
        <v>1424</v>
      </c>
      <c r="C56" s="17" t="s">
        <v>378</v>
      </c>
      <c r="D56" s="1" t="s">
        <v>396</v>
      </c>
      <c r="E56" s="1" t="s">
        <v>441</v>
      </c>
      <c r="F56" s="4">
        <v>1200</v>
      </c>
      <c r="G56" s="4">
        <v>299.88</v>
      </c>
      <c r="H56" s="4">
        <v>1.1100000000000001</v>
      </c>
    </row>
    <row r="57" spans="2:8">
      <c r="B57" s="1" t="s">
        <v>1495</v>
      </c>
      <c r="C57" s="17" t="s">
        <v>378</v>
      </c>
      <c r="D57" s="1" t="s">
        <v>379</v>
      </c>
      <c r="E57" s="1" t="s">
        <v>442</v>
      </c>
      <c r="F57" s="4">
        <v>336000</v>
      </c>
      <c r="G57" s="4">
        <v>288.29000000000002</v>
      </c>
      <c r="H57" s="4">
        <v>1.07</v>
      </c>
    </row>
    <row r="58" spans="2:8">
      <c r="B58" s="1" t="s">
        <v>1115</v>
      </c>
      <c r="C58" s="17" t="s">
        <v>378</v>
      </c>
      <c r="D58" s="1" t="s">
        <v>429</v>
      </c>
      <c r="E58" s="1" t="s">
        <v>443</v>
      </c>
      <c r="F58" s="4">
        <v>44000</v>
      </c>
      <c r="G58" s="4">
        <v>273.88</v>
      </c>
      <c r="H58" s="4">
        <v>1.02</v>
      </c>
    </row>
    <row r="59" spans="2:8">
      <c r="B59" s="1" t="s">
        <v>444</v>
      </c>
      <c r="C59" s="17" t="s">
        <v>378</v>
      </c>
      <c r="D59" s="1" t="s">
        <v>445</v>
      </c>
      <c r="E59" s="1" t="s">
        <v>446</v>
      </c>
      <c r="F59" s="4">
        <v>34336</v>
      </c>
      <c r="G59" s="4">
        <v>247.84</v>
      </c>
      <c r="H59" s="4">
        <v>0.92</v>
      </c>
    </row>
    <row r="60" spans="2:8">
      <c r="B60" s="1" t="s">
        <v>1137</v>
      </c>
      <c r="C60" s="17" t="s">
        <v>378</v>
      </c>
      <c r="D60" s="1" t="s">
        <v>447</v>
      </c>
      <c r="E60" s="1" t="s">
        <v>448</v>
      </c>
      <c r="F60" s="4">
        <v>63000</v>
      </c>
      <c r="G60" s="4">
        <v>247.46</v>
      </c>
      <c r="H60" s="4">
        <v>0.92</v>
      </c>
    </row>
    <row r="61" spans="2:8">
      <c r="B61" s="1" t="s">
        <v>449</v>
      </c>
      <c r="C61" s="17" t="s">
        <v>378</v>
      </c>
      <c r="D61" s="1" t="s">
        <v>403</v>
      </c>
      <c r="E61" s="1" t="s">
        <v>450</v>
      </c>
      <c r="F61" s="4">
        <v>44121</v>
      </c>
      <c r="G61" s="4">
        <v>220.19</v>
      </c>
      <c r="H61" s="4">
        <v>0.82</v>
      </c>
    </row>
    <row r="62" spans="2:8">
      <c r="B62" s="1" t="s">
        <v>1382</v>
      </c>
      <c r="C62" s="17" t="s">
        <v>378</v>
      </c>
      <c r="D62" s="1" t="s">
        <v>415</v>
      </c>
      <c r="E62" s="1" t="s">
        <v>451</v>
      </c>
      <c r="F62" s="4">
        <v>7500</v>
      </c>
      <c r="G62" s="4">
        <v>205.07</v>
      </c>
      <c r="H62" s="4">
        <v>0.76</v>
      </c>
    </row>
    <row r="63" spans="2:8">
      <c r="B63" s="2" t="s">
        <v>452</v>
      </c>
      <c r="C63" s="9"/>
      <c r="D63" s="2"/>
      <c r="E63" s="2"/>
      <c r="F63" s="10"/>
      <c r="G63" s="10">
        <f>SUM(G12:G62)</f>
        <v>26726.659999999996</v>
      </c>
      <c r="H63" s="10">
        <f>SUM(H12:H62)</f>
        <v>99.13</v>
      </c>
    </row>
    <row r="64" spans="2:8">
      <c r="B64" s="2" t="s">
        <v>453</v>
      </c>
      <c r="C64" s="9"/>
      <c r="D64" s="2"/>
      <c r="E64" s="2"/>
      <c r="F64" s="10"/>
      <c r="G64" s="10">
        <v>286.11</v>
      </c>
      <c r="H64" s="10">
        <v>1.06</v>
      </c>
    </row>
    <row r="65" spans="2:8">
      <c r="B65" s="2" t="s">
        <v>363</v>
      </c>
      <c r="C65" s="9"/>
      <c r="D65" s="2"/>
      <c r="E65" s="2"/>
      <c r="F65" s="10"/>
      <c r="G65" s="10">
        <v>27012.77</v>
      </c>
      <c r="H65" s="10">
        <v>100.2</v>
      </c>
    </row>
    <row r="66" spans="2:8">
      <c r="B66" s="2" t="s">
        <v>364</v>
      </c>
      <c r="C66" s="9"/>
      <c r="D66" s="2"/>
      <c r="E66" s="2"/>
      <c r="F66" s="10"/>
      <c r="G66" s="10">
        <v>-53.781406500001481</v>
      </c>
      <c r="H66" s="10">
        <v>-0.20000000000000284</v>
      </c>
    </row>
    <row r="67" spans="2:8">
      <c r="B67" s="2" t="s">
        <v>365</v>
      </c>
      <c r="C67" s="9"/>
      <c r="D67" s="2"/>
      <c r="E67" s="2"/>
      <c r="F67" s="10"/>
      <c r="G67" s="10">
        <v>26958.988593499998</v>
      </c>
      <c r="H67" s="10">
        <v>100</v>
      </c>
    </row>
    <row r="68" spans="2:8">
      <c r="B68" s="1" t="s">
        <v>366</v>
      </c>
    </row>
    <row r="69" spans="2:8">
      <c r="B69" s="1" t="s">
        <v>367</v>
      </c>
    </row>
    <row r="70" spans="2:8">
      <c r="B70" s="1" t="s">
        <v>368</v>
      </c>
      <c r="C70" s="227">
        <v>44592</v>
      </c>
    </row>
    <row r="71" spans="2:8" ht="25.5">
      <c r="B71" s="11" t="s">
        <v>369</v>
      </c>
      <c r="C71" s="5" t="s">
        <v>370</v>
      </c>
    </row>
    <row r="72" spans="2:8">
      <c r="B72" s="2"/>
    </row>
    <row r="73" spans="2:8">
      <c r="B73" s="2" t="s">
        <v>371</v>
      </c>
    </row>
    <row r="74" spans="2:8">
      <c r="B74" s="2" t="s">
        <v>454</v>
      </c>
    </row>
    <row r="75" spans="2:8">
      <c r="B75" s="2" t="s">
        <v>372</v>
      </c>
    </row>
    <row r="76" spans="2:8">
      <c r="B76" s="2" t="s">
        <v>455</v>
      </c>
      <c r="C76" s="9"/>
    </row>
    <row r="77" spans="2:8">
      <c r="B77" s="2" t="s">
        <v>456</v>
      </c>
      <c r="C77" s="9"/>
    </row>
    <row r="78" spans="2:8">
      <c r="B78" s="2" t="s">
        <v>457</v>
      </c>
      <c r="C78" s="9"/>
    </row>
    <row r="79" spans="2:8">
      <c r="B79" s="2" t="s">
        <v>458</v>
      </c>
      <c r="C79" s="9"/>
    </row>
    <row r="80" spans="2:8">
      <c r="B80" s="92" t="s">
        <v>1638</v>
      </c>
      <c r="C80" s="28"/>
    </row>
    <row r="81" spans="2:3">
      <c r="B81" s="92" t="s">
        <v>373</v>
      </c>
      <c r="C81" s="17"/>
    </row>
    <row r="82" spans="2:3">
      <c r="B82" s="92" t="s">
        <v>374</v>
      </c>
      <c r="C82" s="17"/>
    </row>
  </sheetData>
  <mergeCells count="3">
    <mergeCell ref="B1:E1"/>
    <mergeCell ref="C3:C6"/>
    <mergeCell ref="D3:D6"/>
  </mergeCells>
  <phoneticPr fontId="0" type="noConversion"/>
  <hyperlinks>
    <hyperlink ref="A1" location="Index!A1" display="Index" xr:uid="{00000000-0004-0000-0600-000000000000}"/>
  </hyperlinks>
  <pageMargins left="0.75" right="0.75" top="1" bottom="1" header="0.5" footer="0.5"/>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75"/>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30.28515625" style="1" bestFit="1" customWidth="1"/>
    <col min="5" max="5" width="13.5703125" style="1" bestFit="1" customWidth="1"/>
    <col min="6" max="6" width="10.28515625" style="4" bestFit="1" customWidth="1"/>
    <col min="7" max="7" width="18.140625" style="4" bestFit="1" customWidth="1"/>
    <col min="8" max="8" width="9.140625" style="4"/>
    <col min="9" max="16384" width="9.140625" style="1"/>
  </cols>
  <sheetData>
    <row r="1" spans="1:9">
      <c r="A1" s="3" t="s">
        <v>243</v>
      </c>
      <c r="B1" s="374" t="s">
        <v>324</v>
      </c>
      <c r="C1" s="374"/>
      <c r="D1" s="374"/>
      <c r="E1" s="374"/>
    </row>
    <row r="2" spans="1:9" ht="13.5" thickBot="1"/>
    <row r="3" spans="1:9" s="12" customFormat="1" ht="15" customHeight="1">
      <c r="B3" s="75" t="s">
        <v>1074</v>
      </c>
      <c r="C3" s="375"/>
      <c r="D3" s="378"/>
      <c r="F3" s="21"/>
      <c r="G3" s="21"/>
      <c r="H3" s="21"/>
    </row>
    <row r="4" spans="1:9" s="12" customFormat="1" ht="15" customHeight="1">
      <c r="B4" s="77" t="s">
        <v>1075</v>
      </c>
      <c r="C4" s="376"/>
      <c r="D4" s="379"/>
      <c r="F4" s="21"/>
      <c r="G4" s="21"/>
      <c r="H4" s="21"/>
    </row>
    <row r="5" spans="1:9" s="12" customFormat="1" ht="15" customHeight="1">
      <c r="B5" s="77" t="s">
        <v>992</v>
      </c>
      <c r="C5" s="376"/>
      <c r="D5" s="379"/>
      <c r="F5" s="21"/>
      <c r="G5" s="21"/>
      <c r="H5" s="21"/>
    </row>
    <row r="6" spans="1:9" s="12" customFormat="1" ht="15" customHeight="1">
      <c r="B6" s="77" t="s">
        <v>1076</v>
      </c>
      <c r="C6" s="376"/>
      <c r="D6" s="379"/>
      <c r="F6" s="21"/>
      <c r="G6" s="21"/>
      <c r="H6" s="21"/>
    </row>
    <row r="7" spans="1:9" s="12" customFormat="1" ht="15" customHeight="1" thickBot="1">
      <c r="B7" s="78" t="s">
        <v>1077</v>
      </c>
      <c r="C7" s="377"/>
      <c r="D7" s="380"/>
      <c r="F7" s="21"/>
      <c r="G7" s="21"/>
      <c r="H7" s="21"/>
    </row>
    <row r="8" spans="1:9" s="12" customFormat="1">
      <c r="C8" s="14" t="s">
        <v>995</v>
      </c>
      <c r="D8" s="14" t="s">
        <v>996</v>
      </c>
      <c r="F8" s="21"/>
      <c r="G8" s="21"/>
      <c r="H8" s="21"/>
    </row>
    <row r="11" spans="1:9">
      <c r="B11" s="1" t="s">
        <v>338</v>
      </c>
    </row>
    <row r="13" spans="1:9">
      <c r="B13" s="6" t="s">
        <v>339</v>
      </c>
      <c r="C13" s="7" t="s">
        <v>340</v>
      </c>
      <c r="D13" s="6" t="s">
        <v>375</v>
      </c>
      <c r="E13" s="6" t="s">
        <v>342</v>
      </c>
      <c r="F13" s="8" t="s">
        <v>343</v>
      </c>
      <c r="G13" s="8" t="s">
        <v>344</v>
      </c>
      <c r="H13" s="8" t="s">
        <v>345</v>
      </c>
      <c r="I13" s="2" t="s">
        <v>376</v>
      </c>
    </row>
    <row r="14" spans="1:9">
      <c r="B14" s="2" t="s">
        <v>377</v>
      </c>
      <c r="C14" s="17"/>
    </row>
    <row r="15" spans="1:9">
      <c r="B15" s="2" t="s">
        <v>347</v>
      </c>
      <c r="C15" s="17"/>
    </row>
    <row r="16" spans="1:9">
      <c r="B16" s="1" t="s">
        <v>1100</v>
      </c>
      <c r="C16" s="17" t="s">
        <v>378</v>
      </c>
      <c r="D16" s="1" t="s">
        <v>379</v>
      </c>
      <c r="E16" s="1" t="s">
        <v>385</v>
      </c>
      <c r="F16" s="4">
        <v>29160</v>
      </c>
      <c r="G16" s="4">
        <v>433.23</v>
      </c>
      <c r="H16" s="4">
        <v>8.9499999999999993</v>
      </c>
    </row>
    <row r="17" spans="2:8">
      <c r="B17" s="1" t="s">
        <v>1111</v>
      </c>
      <c r="C17" s="17" t="s">
        <v>378</v>
      </c>
      <c r="D17" s="1" t="s">
        <v>379</v>
      </c>
      <c r="E17" s="1" t="s">
        <v>380</v>
      </c>
      <c r="F17" s="4">
        <v>52188</v>
      </c>
      <c r="G17" s="4">
        <v>411.66</v>
      </c>
      <c r="H17" s="4">
        <v>8.5</v>
      </c>
    </row>
    <row r="18" spans="2:8">
      <c r="B18" s="1" t="s">
        <v>1092</v>
      </c>
      <c r="C18" s="17" t="s">
        <v>378</v>
      </c>
      <c r="D18" s="1" t="s">
        <v>379</v>
      </c>
      <c r="E18" s="1" t="s">
        <v>394</v>
      </c>
      <c r="F18" s="4">
        <v>46689</v>
      </c>
      <c r="G18" s="4">
        <v>360.93</v>
      </c>
      <c r="H18" s="4">
        <v>7.46</v>
      </c>
    </row>
    <row r="19" spans="2:8">
      <c r="B19" s="1" t="s">
        <v>1089</v>
      </c>
      <c r="C19" s="17" t="s">
        <v>378</v>
      </c>
      <c r="D19" s="1" t="s">
        <v>381</v>
      </c>
      <c r="E19" s="1" t="s">
        <v>382</v>
      </c>
      <c r="F19" s="4">
        <v>12749</v>
      </c>
      <c r="G19" s="4">
        <v>304.27</v>
      </c>
      <c r="H19" s="4">
        <v>6.28</v>
      </c>
    </row>
    <row r="20" spans="2:8">
      <c r="B20" s="1" t="s">
        <v>1137</v>
      </c>
      <c r="C20" s="17" t="s">
        <v>378</v>
      </c>
      <c r="D20" s="1" t="s">
        <v>447</v>
      </c>
      <c r="E20" s="1" t="s">
        <v>448</v>
      </c>
      <c r="F20" s="4">
        <v>75647</v>
      </c>
      <c r="G20" s="4">
        <v>297.14</v>
      </c>
      <c r="H20" s="4">
        <v>6.14</v>
      </c>
    </row>
    <row r="21" spans="2:8">
      <c r="B21" s="1" t="s">
        <v>1087</v>
      </c>
      <c r="C21" s="17" t="s">
        <v>378</v>
      </c>
      <c r="D21" s="1" t="s">
        <v>390</v>
      </c>
      <c r="E21" s="1" t="s">
        <v>391</v>
      </c>
      <c r="F21" s="4">
        <v>10067</v>
      </c>
      <c r="G21" s="4">
        <v>253.79</v>
      </c>
      <c r="H21" s="4">
        <v>5.24</v>
      </c>
    </row>
    <row r="22" spans="2:8">
      <c r="B22" s="1" t="s">
        <v>1104</v>
      </c>
      <c r="C22" s="17" t="s">
        <v>378</v>
      </c>
      <c r="D22" s="1" t="s">
        <v>396</v>
      </c>
      <c r="E22" s="1" t="s">
        <v>432</v>
      </c>
      <c r="F22" s="4">
        <v>33987</v>
      </c>
      <c r="G22" s="4">
        <v>247.19</v>
      </c>
      <c r="H22" s="4">
        <v>5.1100000000000003</v>
      </c>
    </row>
    <row r="23" spans="2:8">
      <c r="B23" s="1" t="s">
        <v>1113</v>
      </c>
      <c r="C23" s="17" t="s">
        <v>378</v>
      </c>
      <c r="D23" s="1" t="s">
        <v>405</v>
      </c>
      <c r="E23" s="1" t="s">
        <v>406</v>
      </c>
      <c r="F23" s="4">
        <v>11646</v>
      </c>
      <c r="G23" s="4">
        <v>222.35</v>
      </c>
      <c r="H23" s="4">
        <v>4.59</v>
      </c>
    </row>
    <row r="24" spans="2:8">
      <c r="B24" s="1" t="s">
        <v>1095</v>
      </c>
      <c r="C24" s="17" t="s">
        <v>378</v>
      </c>
      <c r="D24" s="1" t="s">
        <v>396</v>
      </c>
      <c r="E24" s="1" t="s">
        <v>402</v>
      </c>
      <c r="F24" s="4">
        <v>9521</v>
      </c>
      <c r="G24" s="4">
        <v>216.48</v>
      </c>
      <c r="H24" s="4">
        <v>4.47</v>
      </c>
    </row>
    <row r="25" spans="2:8">
      <c r="B25" s="1" t="s">
        <v>1366</v>
      </c>
      <c r="C25" s="17" t="s">
        <v>378</v>
      </c>
      <c r="D25" s="1" t="s">
        <v>392</v>
      </c>
      <c r="E25" s="1" t="s">
        <v>393</v>
      </c>
      <c r="F25" s="4">
        <v>29388</v>
      </c>
      <c r="G25" s="4">
        <v>214.33</v>
      </c>
      <c r="H25" s="4">
        <v>4.43</v>
      </c>
    </row>
    <row r="26" spans="2:8">
      <c r="B26" s="1" t="s">
        <v>1146</v>
      </c>
      <c r="C26" s="17" t="s">
        <v>378</v>
      </c>
      <c r="D26" s="1" t="s">
        <v>419</v>
      </c>
      <c r="E26" s="1" t="s">
        <v>616</v>
      </c>
      <c r="F26" s="4">
        <v>803</v>
      </c>
      <c r="G26" s="4">
        <v>194.86</v>
      </c>
      <c r="H26" s="4">
        <v>4.03</v>
      </c>
    </row>
    <row r="27" spans="2:8">
      <c r="B27" s="1" t="s">
        <v>1093</v>
      </c>
      <c r="C27" s="17" t="s">
        <v>378</v>
      </c>
      <c r="D27" s="1" t="s">
        <v>383</v>
      </c>
      <c r="E27" s="1" t="s">
        <v>386</v>
      </c>
      <c r="F27" s="4">
        <v>4448</v>
      </c>
      <c r="G27" s="4">
        <v>166.19</v>
      </c>
      <c r="H27" s="4">
        <v>3.43</v>
      </c>
    </row>
    <row r="28" spans="2:8">
      <c r="B28" s="1" t="s">
        <v>1193</v>
      </c>
      <c r="C28" s="17" t="s">
        <v>378</v>
      </c>
      <c r="D28" s="1" t="s">
        <v>381</v>
      </c>
      <c r="E28" s="1" t="s">
        <v>611</v>
      </c>
      <c r="F28" s="4">
        <v>34915</v>
      </c>
      <c r="G28" s="4">
        <v>138.63</v>
      </c>
      <c r="H28" s="4">
        <v>2.86</v>
      </c>
    </row>
    <row r="29" spans="2:8">
      <c r="B29" s="1" t="s">
        <v>1103</v>
      </c>
      <c r="C29" s="17" t="s">
        <v>378</v>
      </c>
      <c r="D29" s="1" t="s">
        <v>535</v>
      </c>
      <c r="E29" s="1" t="s">
        <v>536</v>
      </c>
      <c r="F29" s="4">
        <v>3772</v>
      </c>
      <c r="G29" s="4">
        <v>134.46</v>
      </c>
      <c r="H29" s="4">
        <v>2.78</v>
      </c>
    </row>
    <row r="30" spans="2:8">
      <c r="B30" s="1" t="s">
        <v>1186</v>
      </c>
      <c r="C30" s="17" t="s">
        <v>378</v>
      </c>
      <c r="D30" s="1" t="s">
        <v>535</v>
      </c>
      <c r="E30" s="1" t="s">
        <v>540</v>
      </c>
      <c r="F30" s="4">
        <v>4821</v>
      </c>
      <c r="G30" s="4">
        <v>131.34</v>
      </c>
      <c r="H30" s="4">
        <v>2.71</v>
      </c>
    </row>
    <row r="31" spans="2:8">
      <c r="B31" s="1" t="s">
        <v>1585</v>
      </c>
      <c r="C31" s="17" t="s">
        <v>378</v>
      </c>
      <c r="D31" s="1" t="s">
        <v>392</v>
      </c>
      <c r="E31" s="1" t="s">
        <v>625</v>
      </c>
      <c r="F31" s="4">
        <v>49298</v>
      </c>
      <c r="G31" s="4">
        <v>124.5</v>
      </c>
      <c r="H31" s="4">
        <v>2.57</v>
      </c>
    </row>
    <row r="32" spans="2:8">
      <c r="B32" s="1" t="s">
        <v>1102</v>
      </c>
      <c r="C32" s="17" t="s">
        <v>378</v>
      </c>
      <c r="D32" s="1" t="s">
        <v>438</v>
      </c>
      <c r="E32" s="1" t="s">
        <v>612</v>
      </c>
      <c r="F32" s="4">
        <v>14466</v>
      </c>
      <c r="G32" s="4">
        <v>112.33</v>
      </c>
      <c r="H32" s="4">
        <v>2.3199999999999998</v>
      </c>
    </row>
    <row r="33" spans="2:8">
      <c r="B33" s="1" t="s">
        <v>1199</v>
      </c>
      <c r="C33" s="17" t="s">
        <v>378</v>
      </c>
      <c r="D33" s="1" t="s">
        <v>535</v>
      </c>
      <c r="E33" s="1" t="s">
        <v>626</v>
      </c>
      <c r="F33" s="4">
        <v>11917</v>
      </c>
      <c r="G33" s="4">
        <v>105.56</v>
      </c>
      <c r="H33" s="4">
        <v>2.1800000000000002</v>
      </c>
    </row>
    <row r="34" spans="2:8">
      <c r="B34" s="1" t="s">
        <v>1365</v>
      </c>
      <c r="C34" s="17" t="s">
        <v>378</v>
      </c>
      <c r="D34" s="1" t="s">
        <v>383</v>
      </c>
      <c r="E34" s="1" t="s">
        <v>384</v>
      </c>
      <c r="F34" s="4">
        <v>3956</v>
      </c>
      <c r="G34" s="4">
        <v>68.680000000000007</v>
      </c>
      <c r="H34" s="4">
        <v>1.42</v>
      </c>
    </row>
    <row r="35" spans="2:8">
      <c r="B35" s="1" t="s">
        <v>1144</v>
      </c>
      <c r="C35" s="17" t="s">
        <v>378</v>
      </c>
      <c r="D35" s="1" t="s">
        <v>379</v>
      </c>
      <c r="E35" s="1" t="s">
        <v>387</v>
      </c>
      <c r="F35" s="4">
        <v>3451</v>
      </c>
      <c r="G35" s="4">
        <v>64.09</v>
      </c>
      <c r="H35" s="4">
        <v>1.32</v>
      </c>
    </row>
    <row r="36" spans="2:8">
      <c r="B36" s="1" t="s">
        <v>1105</v>
      </c>
      <c r="C36" s="17" t="s">
        <v>378</v>
      </c>
      <c r="D36" s="1" t="s">
        <v>417</v>
      </c>
      <c r="E36" s="1" t="s">
        <v>421</v>
      </c>
      <c r="F36" s="4">
        <v>1494</v>
      </c>
      <c r="G36" s="4">
        <v>60.3</v>
      </c>
      <c r="H36" s="4">
        <v>1.25</v>
      </c>
    </row>
    <row r="37" spans="2:8">
      <c r="B37" s="1" t="s">
        <v>1107</v>
      </c>
      <c r="C37" s="17" t="s">
        <v>378</v>
      </c>
      <c r="D37" s="1" t="s">
        <v>390</v>
      </c>
      <c r="E37" s="1" t="s">
        <v>627</v>
      </c>
      <c r="F37" s="4">
        <v>808</v>
      </c>
      <c r="G37" s="4">
        <v>56.56</v>
      </c>
      <c r="H37" s="4">
        <v>1.17</v>
      </c>
    </row>
    <row r="38" spans="2:8">
      <c r="B38" s="1" t="s">
        <v>1115</v>
      </c>
      <c r="C38" s="17" t="s">
        <v>378</v>
      </c>
      <c r="D38" s="1" t="s">
        <v>429</v>
      </c>
      <c r="E38" s="1" t="s">
        <v>443</v>
      </c>
      <c r="F38" s="4">
        <v>8964</v>
      </c>
      <c r="G38" s="4">
        <v>55.8</v>
      </c>
      <c r="H38" s="4">
        <v>1.1499999999999999</v>
      </c>
    </row>
    <row r="39" spans="2:8">
      <c r="B39" s="1" t="s">
        <v>1116</v>
      </c>
      <c r="C39" s="17" t="s">
        <v>378</v>
      </c>
      <c r="D39" s="1" t="s">
        <v>417</v>
      </c>
      <c r="E39" s="1" t="s">
        <v>424</v>
      </c>
      <c r="F39" s="4">
        <v>1288</v>
      </c>
      <c r="G39" s="4">
        <v>55.42</v>
      </c>
      <c r="H39" s="4">
        <v>1.1399999999999999</v>
      </c>
    </row>
    <row r="40" spans="2:8">
      <c r="B40" s="1" t="s">
        <v>628</v>
      </c>
      <c r="C40" s="17" t="s">
        <v>378</v>
      </c>
      <c r="D40" s="1" t="s">
        <v>379</v>
      </c>
      <c r="E40" s="1" t="s">
        <v>629</v>
      </c>
      <c r="F40" s="4">
        <v>8810</v>
      </c>
      <c r="G40" s="4">
        <v>47.42</v>
      </c>
      <c r="H40" s="4">
        <v>0.98</v>
      </c>
    </row>
    <row r="41" spans="2:8">
      <c r="B41" s="1" t="s">
        <v>1185</v>
      </c>
      <c r="C41" s="17" t="s">
        <v>378</v>
      </c>
      <c r="D41" s="1" t="s">
        <v>400</v>
      </c>
      <c r="E41" s="1" t="s">
        <v>401</v>
      </c>
      <c r="F41" s="4">
        <v>62</v>
      </c>
      <c r="G41" s="4">
        <v>44.73</v>
      </c>
      <c r="H41" s="4">
        <v>0.92</v>
      </c>
    </row>
    <row r="42" spans="2:8">
      <c r="B42" s="1" t="s">
        <v>1374</v>
      </c>
      <c r="C42" s="17" t="s">
        <v>378</v>
      </c>
      <c r="D42" s="1" t="s">
        <v>388</v>
      </c>
      <c r="E42" s="1" t="s">
        <v>630</v>
      </c>
      <c r="F42" s="4">
        <v>9193</v>
      </c>
      <c r="G42" s="4">
        <v>39.020000000000003</v>
      </c>
      <c r="H42" s="4">
        <v>0.81</v>
      </c>
    </row>
    <row r="43" spans="2:8">
      <c r="B43" s="1" t="s">
        <v>1106</v>
      </c>
      <c r="C43" s="17" t="s">
        <v>378</v>
      </c>
      <c r="D43" s="1" t="s">
        <v>379</v>
      </c>
      <c r="E43" s="1" t="s">
        <v>631</v>
      </c>
      <c r="F43" s="4">
        <v>2915</v>
      </c>
      <c r="G43" s="4">
        <v>25.42</v>
      </c>
      <c r="H43" s="4">
        <v>0.53</v>
      </c>
    </row>
    <row r="44" spans="2:8">
      <c r="B44" s="1" t="s">
        <v>1110</v>
      </c>
      <c r="C44" s="17" t="s">
        <v>378</v>
      </c>
      <c r="D44" s="1" t="s">
        <v>425</v>
      </c>
      <c r="E44" s="1" t="s">
        <v>523</v>
      </c>
      <c r="F44" s="4">
        <v>290</v>
      </c>
      <c r="G44" s="4">
        <v>14.21</v>
      </c>
      <c r="H44" s="4">
        <v>0.28999999999999998</v>
      </c>
    </row>
    <row r="45" spans="2:8">
      <c r="B45" s="1" t="s">
        <v>1178</v>
      </c>
      <c r="C45" s="17" t="s">
        <v>378</v>
      </c>
      <c r="D45" s="1" t="s">
        <v>417</v>
      </c>
      <c r="E45" s="1" t="s">
        <v>632</v>
      </c>
      <c r="F45" s="4">
        <v>1338</v>
      </c>
      <c r="G45" s="4">
        <v>13.84</v>
      </c>
      <c r="H45" s="4">
        <v>0.28999999999999998</v>
      </c>
    </row>
    <row r="46" spans="2:8">
      <c r="B46" s="2" t="s">
        <v>452</v>
      </c>
      <c r="C46" s="28"/>
      <c r="D46" s="2"/>
      <c r="E46" s="2"/>
      <c r="F46" s="10"/>
      <c r="G46" s="10">
        <f>SUM(G13:G45)</f>
        <v>4614.7300000000014</v>
      </c>
      <c r="H46" s="10">
        <f>SUM(H13:H45)</f>
        <v>95.320000000000007</v>
      </c>
    </row>
    <row r="47" spans="2:8">
      <c r="B47" s="6" t="s">
        <v>339</v>
      </c>
      <c r="C47" s="7" t="s">
        <v>340</v>
      </c>
      <c r="D47" s="6" t="s">
        <v>341</v>
      </c>
      <c r="E47" s="6" t="s">
        <v>342</v>
      </c>
      <c r="F47" s="8" t="s">
        <v>343</v>
      </c>
      <c r="G47" s="8" t="s">
        <v>344</v>
      </c>
      <c r="H47" s="8" t="s">
        <v>345</v>
      </c>
    </row>
    <row r="48" spans="2:8">
      <c r="B48" s="2" t="s">
        <v>346</v>
      </c>
    </row>
    <row r="49" spans="2:8">
      <c r="B49" s="2" t="s">
        <v>347</v>
      </c>
    </row>
    <row r="50" spans="2:8">
      <c r="B50" s="2" t="s">
        <v>633</v>
      </c>
    </row>
    <row r="51" spans="2:8">
      <c r="B51" s="1" t="s">
        <v>1470</v>
      </c>
      <c r="C51" s="5">
        <v>5.76</v>
      </c>
      <c r="D51" s="1" t="s">
        <v>354</v>
      </c>
      <c r="E51" s="1" t="s">
        <v>634</v>
      </c>
      <c r="F51" s="4">
        <v>8627</v>
      </c>
      <c r="G51" s="4">
        <v>2.4900000000000002</v>
      </c>
      <c r="H51" s="4">
        <v>0.05</v>
      </c>
    </row>
    <row r="52" spans="2:8">
      <c r="B52" s="2" t="s">
        <v>356</v>
      </c>
      <c r="C52" s="9"/>
      <c r="D52" s="2"/>
      <c r="E52" s="2"/>
      <c r="F52" s="10"/>
      <c r="G52" s="10">
        <f>SUM(G47:G51)</f>
        <v>2.4900000000000002</v>
      </c>
      <c r="H52" s="10">
        <f>SUM(H47:H51)</f>
        <v>0.05</v>
      </c>
    </row>
    <row r="53" spans="2:8">
      <c r="B53" s="2" t="s">
        <v>506</v>
      </c>
      <c r="C53" s="9"/>
      <c r="D53" s="2"/>
      <c r="E53" s="2"/>
      <c r="F53" s="10"/>
      <c r="G53" s="10">
        <v>126.06</v>
      </c>
      <c r="H53" s="10">
        <v>2.6</v>
      </c>
    </row>
    <row r="54" spans="2:8">
      <c r="B54" s="2" t="s">
        <v>363</v>
      </c>
      <c r="C54" s="9"/>
      <c r="D54" s="2"/>
      <c r="E54" s="2"/>
      <c r="F54" s="10"/>
      <c r="G54" s="10">
        <v>4743.28</v>
      </c>
      <c r="H54" s="10">
        <v>97.97</v>
      </c>
    </row>
    <row r="55" spans="2:8">
      <c r="B55" s="2" t="s">
        <v>549</v>
      </c>
      <c r="C55" s="9"/>
      <c r="D55" s="2"/>
      <c r="E55" s="2"/>
      <c r="F55" s="10"/>
      <c r="G55" s="10">
        <v>97.922993189999431</v>
      </c>
      <c r="H55" s="10">
        <v>2.0299999999999998</v>
      </c>
    </row>
    <row r="56" spans="2:8">
      <c r="B56" s="2" t="s">
        <v>365</v>
      </c>
      <c r="C56" s="9"/>
      <c r="D56" s="2"/>
      <c r="E56" s="2"/>
      <c r="F56" s="10"/>
      <c r="G56" s="10">
        <v>4841.2029931899997</v>
      </c>
      <c r="H56" s="10">
        <v>100</v>
      </c>
    </row>
    <row r="57" spans="2:8">
      <c r="B57" s="1" t="s">
        <v>366</v>
      </c>
    </row>
    <row r="58" spans="2:8">
      <c r="B58" s="1" t="s">
        <v>367</v>
      </c>
    </row>
    <row r="59" spans="2:8">
      <c r="B59" s="1" t="s">
        <v>368</v>
      </c>
      <c r="C59" s="227">
        <v>44592</v>
      </c>
    </row>
    <row r="60" spans="2:8" ht="25.5">
      <c r="B60" s="11" t="s">
        <v>369</v>
      </c>
      <c r="C60" s="5" t="s">
        <v>370</v>
      </c>
    </row>
    <row r="61" spans="2:8">
      <c r="B61" s="2"/>
    </row>
    <row r="62" spans="2:8">
      <c r="B62" s="2" t="s">
        <v>371</v>
      </c>
    </row>
    <row r="63" spans="2:8">
      <c r="B63" s="2" t="s">
        <v>454</v>
      </c>
    </row>
    <row r="64" spans="2:8">
      <c r="B64" s="2" t="s">
        <v>372</v>
      </c>
    </row>
    <row r="65" spans="2:3">
      <c r="B65" s="2" t="s">
        <v>635</v>
      </c>
      <c r="C65" s="9"/>
    </row>
    <row r="66" spans="2:3">
      <c r="B66" s="2" t="s">
        <v>636</v>
      </c>
      <c r="C66" s="9"/>
    </row>
    <row r="67" spans="2:3">
      <c r="B67" s="2" t="s">
        <v>637</v>
      </c>
      <c r="C67" s="9"/>
    </row>
    <row r="68" spans="2:3">
      <c r="B68" s="2" t="s">
        <v>638</v>
      </c>
      <c r="C68" s="9"/>
    </row>
    <row r="69" spans="2:3">
      <c r="B69" s="2" t="s">
        <v>639</v>
      </c>
      <c r="C69" s="9"/>
    </row>
    <row r="70" spans="2:3">
      <c r="B70" s="2" t="s">
        <v>640</v>
      </c>
      <c r="C70" s="9"/>
    </row>
    <row r="71" spans="2:3">
      <c r="B71" s="2" t="s">
        <v>641</v>
      </c>
      <c r="C71" s="9"/>
    </row>
    <row r="72" spans="2:3">
      <c r="B72" s="2" t="s">
        <v>642</v>
      </c>
      <c r="C72" s="9"/>
    </row>
    <row r="73" spans="2:3">
      <c r="B73" s="92" t="s">
        <v>1662</v>
      </c>
      <c r="C73" s="28"/>
    </row>
    <row r="74" spans="2:3">
      <c r="B74" s="92" t="s">
        <v>373</v>
      </c>
      <c r="C74" s="17"/>
    </row>
    <row r="75" spans="2:3">
      <c r="B75" s="92" t="s">
        <v>374</v>
      </c>
      <c r="C75" s="17"/>
    </row>
  </sheetData>
  <mergeCells count="3">
    <mergeCell ref="B1:E1"/>
    <mergeCell ref="C3:C7"/>
    <mergeCell ref="D3:D7"/>
  </mergeCells>
  <phoneticPr fontId="0" type="noConversion"/>
  <hyperlinks>
    <hyperlink ref="A1" location="Index!A1" display="Index" xr:uid="{00000000-0004-0000-0B00-000000000000}"/>
  </hyperlinks>
  <pageMargins left="0.75" right="0.75" top="1" bottom="1" header="0.5" footer="0.5"/>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88"/>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30.28515625" style="1" bestFit="1" customWidth="1"/>
    <col min="5" max="5" width="13.85546875"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374" t="s">
        <v>282</v>
      </c>
      <c r="C1" s="374"/>
      <c r="D1" s="374"/>
      <c r="E1" s="374"/>
    </row>
    <row r="2" spans="1:9" ht="13.5" thickBot="1"/>
    <row r="3" spans="1:9" s="12" customFormat="1" ht="15">
      <c r="B3" s="75" t="s">
        <v>1078</v>
      </c>
      <c r="C3" s="375"/>
      <c r="D3" s="378"/>
      <c r="F3" s="21"/>
      <c r="G3" s="21"/>
      <c r="H3" s="21"/>
    </row>
    <row r="4" spans="1:9" s="12" customFormat="1" ht="15">
      <c r="B4" s="77" t="s">
        <v>1079</v>
      </c>
      <c r="C4" s="376"/>
      <c r="D4" s="379"/>
      <c r="F4" s="21"/>
      <c r="G4" s="21"/>
      <c r="H4" s="21"/>
    </row>
    <row r="5" spans="1:9" s="12" customFormat="1" ht="15">
      <c r="B5" s="77" t="s">
        <v>992</v>
      </c>
      <c r="C5" s="376"/>
      <c r="D5" s="379"/>
      <c r="F5" s="21"/>
      <c r="G5" s="21"/>
      <c r="H5" s="21"/>
    </row>
    <row r="6" spans="1:9" s="12" customFormat="1" ht="15">
      <c r="B6" s="77" t="s">
        <v>1007</v>
      </c>
      <c r="C6" s="376"/>
      <c r="D6" s="379"/>
      <c r="F6" s="21"/>
      <c r="G6" s="21"/>
      <c r="H6" s="21"/>
    </row>
    <row r="7" spans="1:9" s="12" customFormat="1" ht="45.75" thickBot="1">
      <c r="B7" s="78" t="s">
        <v>1080</v>
      </c>
      <c r="C7" s="377"/>
      <c r="D7" s="380"/>
      <c r="F7" s="21"/>
      <c r="G7" s="21"/>
      <c r="H7" s="21"/>
    </row>
    <row r="8" spans="1:9" s="12" customFormat="1">
      <c r="C8" s="14" t="s">
        <v>995</v>
      </c>
      <c r="D8" s="14" t="s">
        <v>996</v>
      </c>
      <c r="F8" s="21"/>
      <c r="G8" s="21"/>
      <c r="H8" s="21"/>
    </row>
    <row r="11" spans="1:9">
      <c r="B11" s="1" t="s">
        <v>338</v>
      </c>
    </row>
    <row r="13" spans="1:9">
      <c r="B13" s="6" t="s">
        <v>339</v>
      </c>
      <c r="C13" s="7" t="s">
        <v>340</v>
      </c>
      <c r="D13" s="6" t="s">
        <v>375</v>
      </c>
      <c r="E13" s="6" t="s">
        <v>342</v>
      </c>
      <c r="F13" s="8" t="s">
        <v>343</v>
      </c>
      <c r="G13" s="8" t="s">
        <v>344</v>
      </c>
      <c r="H13" s="8" t="s">
        <v>345</v>
      </c>
      <c r="I13" s="2" t="s">
        <v>376</v>
      </c>
    </row>
    <row r="14" spans="1:9">
      <c r="B14" s="2" t="s">
        <v>377</v>
      </c>
      <c r="C14" s="17"/>
    </row>
    <row r="15" spans="1:9">
      <c r="B15" s="2" t="s">
        <v>347</v>
      </c>
      <c r="C15" s="17"/>
    </row>
    <row r="16" spans="1:9">
      <c r="B16" s="1" t="s">
        <v>1111</v>
      </c>
      <c r="C16" s="17" t="s">
        <v>378</v>
      </c>
      <c r="D16" s="1" t="s">
        <v>379</v>
      </c>
      <c r="E16" s="1" t="s">
        <v>380</v>
      </c>
      <c r="F16" s="4">
        <v>835000</v>
      </c>
      <c r="G16" s="4">
        <v>6586.48</v>
      </c>
      <c r="H16" s="4">
        <v>6.78</v>
      </c>
    </row>
    <row r="17" spans="2:8">
      <c r="B17" s="1" t="s">
        <v>1089</v>
      </c>
      <c r="C17" s="17" t="s">
        <v>378</v>
      </c>
      <c r="D17" s="1" t="s">
        <v>381</v>
      </c>
      <c r="E17" s="1" t="s">
        <v>382</v>
      </c>
      <c r="F17" s="4">
        <v>194000</v>
      </c>
      <c r="G17" s="4">
        <v>4630</v>
      </c>
      <c r="H17" s="4">
        <v>4.7699999999999996</v>
      </c>
    </row>
    <row r="18" spans="2:8">
      <c r="B18" s="1" t="s">
        <v>628</v>
      </c>
      <c r="C18" s="17" t="s">
        <v>378</v>
      </c>
      <c r="D18" s="1" t="s">
        <v>379</v>
      </c>
      <c r="E18" s="1" t="s">
        <v>629</v>
      </c>
      <c r="F18" s="4">
        <v>777125</v>
      </c>
      <c r="G18" s="4">
        <v>4183.26</v>
      </c>
      <c r="H18" s="4">
        <v>4.3099999999999996</v>
      </c>
    </row>
    <row r="19" spans="2:8">
      <c r="B19" s="1" t="s">
        <v>1113</v>
      </c>
      <c r="C19" s="17" t="s">
        <v>378</v>
      </c>
      <c r="D19" s="1" t="s">
        <v>405</v>
      </c>
      <c r="E19" s="1" t="s">
        <v>406</v>
      </c>
      <c r="F19" s="4">
        <v>217500</v>
      </c>
      <c r="G19" s="4">
        <v>4152.51</v>
      </c>
      <c r="H19" s="4">
        <v>4.28</v>
      </c>
    </row>
    <row r="20" spans="2:8">
      <c r="B20" s="1" t="s">
        <v>1421</v>
      </c>
      <c r="C20" s="17" t="s">
        <v>378</v>
      </c>
      <c r="D20" s="1" t="s">
        <v>398</v>
      </c>
      <c r="E20" s="1" t="s">
        <v>682</v>
      </c>
      <c r="F20" s="4">
        <v>453000</v>
      </c>
      <c r="G20" s="4">
        <v>3329.55</v>
      </c>
      <c r="H20" s="4">
        <v>3.43</v>
      </c>
    </row>
    <row r="21" spans="2:8">
      <c r="B21" s="1" t="s">
        <v>1112</v>
      </c>
      <c r="C21" s="17" t="s">
        <v>378</v>
      </c>
      <c r="D21" s="1" t="s">
        <v>417</v>
      </c>
      <c r="E21" s="1" t="s">
        <v>418</v>
      </c>
      <c r="F21" s="4">
        <v>363977</v>
      </c>
      <c r="G21" s="4">
        <v>3037.39</v>
      </c>
      <c r="H21" s="4">
        <v>3.13</v>
      </c>
    </row>
    <row r="22" spans="2:8">
      <c r="B22" s="1" t="s">
        <v>674</v>
      </c>
      <c r="C22" s="17" t="s">
        <v>378</v>
      </c>
      <c r="D22" s="1" t="s">
        <v>379</v>
      </c>
      <c r="E22" s="1" t="s">
        <v>675</v>
      </c>
      <c r="F22" s="4">
        <v>2685000</v>
      </c>
      <c r="G22" s="4">
        <v>2887.72</v>
      </c>
      <c r="H22" s="4">
        <v>2.97</v>
      </c>
    </row>
    <row r="23" spans="2:8">
      <c r="B23" s="1" t="s">
        <v>1092</v>
      </c>
      <c r="C23" s="17" t="s">
        <v>378</v>
      </c>
      <c r="D23" s="1" t="s">
        <v>379</v>
      </c>
      <c r="E23" s="1" t="s">
        <v>394</v>
      </c>
      <c r="F23" s="4">
        <v>370000</v>
      </c>
      <c r="G23" s="4">
        <v>2860.29</v>
      </c>
      <c r="H23" s="4">
        <v>2.94</v>
      </c>
    </row>
    <row r="24" spans="2:8">
      <c r="B24" s="1" t="s">
        <v>1368</v>
      </c>
      <c r="C24" s="17" t="s">
        <v>378</v>
      </c>
      <c r="D24" s="1" t="s">
        <v>591</v>
      </c>
      <c r="E24" s="1" t="s">
        <v>592</v>
      </c>
      <c r="F24" s="4">
        <v>575000</v>
      </c>
      <c r="G24" s="4">
        <v>2812.04</v>
      </c>
      <c r="H24" s="4">
        <v>2.9</v>
      </c>
    </row>
    <row r="25" spans="2:8">
      <c r="B25" s="1" t="s">
        <v>1366</v>
      </c>
      <c r="C25" s="17" t="s">
        <v>378</v>
      </c>
      <c r="D25" s="1" t="s">
        <v>392</v>
      </c>
      <c r="E25" s="1" t="s">
        <v>393</v>
      </c>
      <c r="F25" s="4">
        <v>385000</v>
      </c>
      <c r="G25" s="4">
        <v>2807.81</v>
      </c>
      <c r="H25" s="4">
        <v>2.89</v>
      </c>
    </row>
    <row r="26" spans="2:8">
      <c r="B26" s="1" t="s">
        <v>1093</v>
      </c>
      <c r="C26" s="17" t="s">
        <v>378</v>
      </c>
      <c r="D26" s="1" t="s">
        <v>383</v>
      </c>
      <c r="E26" s="1" t="s">
        <v>386</v>
      </c>
      <c r="F26" s="4">
        <v>72299</v>
      </c>
      <c r="G26" s="4">
        <v>2701.27</v>
      </c>
      <c r="H26" s="4">
        <v>2.78</v>
      </c>
    </row>
    <row r="27" spans="2:8">
      <c r="B27" s="1" t="s">
        <v>1367</v>
      </c>
      <c r="C27" s="17" t="s">
        <v>378</v>
      </c>
      <c r="D27" s="1" t="s">
        <v>417</v>
      </c>
      <c r="E27" s="1" t="s">
        <v>663</v>
      </c>
      <c r="F27" s="4">
        <v>268500</v>
      </c>
      <c r="G27" s="4">
        <v>2537.33</v>
      </c>
      <c r="H27" s="4">
        <v>2.61</v>
      </c>
    </row>
    <row r="28" spans="2:8">
      <c r="B28" s="1" t="s">
        <v>1100</v>
      </c>
      <c r="C28" s="17" t="s">
        <v>378</v>
      </c>
      <c r="D28" s="1" t="s">
        <v>379</v>
      </c>
      <c r="E28" s="1" t="s">
        <v>385</v>
      </c>
      <c r="F28" s="4">
        <v>170000</v>
      </c>
      <c r="G28" s="4">
        <v>2525.69</v>
      </c>
      <c r="H28" s="4">
        <v>2.6</v>
      </c>
    </row>
    <row r="29" spans="2:8">
      <c r="B29" s="1" t="s">
        <v>1369</v>
      </c>
      <c r="C29" s="17" t="s">
        <v>378</v>
      </c>
      <c r="D29" s="1" t="s">
        <v>503</v>
      </c>
      <c r="E29" s="1" t="s">
        <v>656</v>
      </c>
      <c r="F29" s="4">
        <v>1755000</v>
      </c>
      <c r="G29" s="4">
        <v>2492.98</v>
      </c>
      <c r="H29" s="4">
        <v>2.57</v>
      </c>
    </row>
    <row r="30" spans="2:8">
      <c r="B30" s="1" t="s">
        <v>1419</v>
      </c>
      <c r="C30" s="17" t="s">
        <v>378</v>
      </c>
      <c r="D30" s="1" t="s">
        <v>403</v>
      </c>
      <c r="E30" s="1" t="s">
        <v>404</v>
      </c>
      <c r="F30" s="4">
        <v>104327</v>
      </c>
      <c r="G30" s="4">
        <v>2171.5700000000002</v>
      </c>
      <c r="H30" s="4">
        <v>2.2400000000000002</v>
      </c>
    </row>
    <row r="31" spans="2:8">
      <c r="B31" s="1" t="s">
        <v>1098</v>
      </c>
      <c r="C31" s="17" t="s">
        <v>378</v>
      </c>
      <c r="D31" s="1" t="s">
        <v>383</v>
      </c>
      <c r="E31" s="1" t="s">
        <v>655</v>
      </c>
      <c r="F31" s="4">
        <v>143004</v>
      </c>
      <c r="G31" s="4">
        <v>2115.0300000000002</v>
      </c>
      <c r="H31" s="4">
        <v>2.1800000000000002</v>
      </c>
    </row>
    <row r="32" spans="2:8">
      <c r="B32" s="1" t="s">
        <v>1088</v>
      </c>
      <c r="C32" s="17" t="s">
        <v>378</v>
      </c>
      <c r="D32" s="1" t="s">
        <v>383</v>
      </c>
      <c r="E32" s="1" t="s">
        <v>516</v>
      </c>
      <c r="F32" s="4">
        <v>188000</v>
      </c>
      <c r="G32" s="4">
        <v>2066.87</v>
      </c>
      <c r="H32" s="4">
        <v>2.13</v>
      </c>
    </row>
    <row r="33" spans="2:8">
      <c r="B33" s="1" t="s">
        <v>1120</v>
      </c>
      <c r="C33" s="17" t="s">
        <v>378</v>
      </c>
      <c r="D33" s="1" t="s">
        <v>419</v>
      </c>
      <c r="E33" s="1" t="s">
        <v>598</v>
      </c>
      <c r="F33" s="4">
        <v>116000</v>
      </c>
      <c r="G33" s="4">
        <v>2003.9</v>
      </c>
      <c r="H33" s="4">
        <v>2.06</v>
      </c>
    </row>
    <row r="34" spans="2:8">
      <c r="B34" s="1" t="s">
        <v>1189</v>
      </c>
      <c r="C34" s="17" t="s">
        <v>378</v>
      </c>
      <c r="D34" s="1" t="s">
        <v>535</v>
      </c>
      <c r="E34" s="1" t="s">
        <v>731</v>
      </c>
      <c r="F34" s="4">
        <v>1480000</v>
      </c>
      <c r="G34" s="4">
        <v>1961.74</v>
      </c>
      <c r="H34" s="4">
        <v>2.02</v>
      </c>
    </row>
    <row r="35" spans="2:8">
      <c r="B35" s="1" t="s">
        <v>1417</v>
      </c>
      <c r="C35" s="17" t="s">
        <v>378</v>
      </c>
      <c r="D35" s="1" t="s">
        <v>530</v>
      </c>
      <c r="E35" s="1" t="s">
        <v>676</v>
      </c>
      <c r="F35" s="4">
        <v>378400</v>
      </c>
      <c r="G35" s="4">
        <v>1891.43</v>
      </c>
      <c r="H35" s="4">
        <v>1.95</v>
      </c>
    </row>
    <row r="36" spans="2:8">
      <c r="B36" s="1" t="s">
        <v>1162</v>
      </c>
      <c r="C36" s="17" t="s">
        <v>378</v>
      </c>
      <c r="D36" s="1" t="s">
        <v>530</v>
      </c>
      <c r="E36" s="1" t="s">
        <v>677</v>
      </c>
      <c r="F36" s="4">
        <v>480000</v>
      </c>
      <c r="G36" s="4">
        <v>1876.32</v>
      </c>
      <c r="H36" s="4">
        <v>1.93</v>
      </c>
    </row>
    <row r="37" spans="2:8">
      <c r="B37" s="1" t="s">
        <v>1365</v>
      </c>
      <c r="C37" s="17" t="s">
        <v>378</v>
      </c>
      <c r="D37" s="1" t="s">
        <v>383</v>
      </c>
      <c r="E37" s="1" t="s">
        <v>384</v>
      </c>
      <c r="F37" s="4">
        <v>105000</v>
      </c>
      <c r="G37" s="4">
        <v>1823.01</v>
      </c>
      <c r="H37" s="4">
        <v>1.88</v>
      </c>
    </row>
    <row r="38" spans="2:8">
      <c r="B38" s="1" t="s">
        <v>1096</v>
      </c>
      <c r="C38" s="17" t="s">
        <v>378</v>
      </c>
      <c r="D38" s="1" t="s">
        <v>473</v>
      </c>
      <c r="E38" s="1" t="s">
        <v>533</v>
      </c>
      <c r="F38" s="4">
        <v>40268</v>
      </c>
      <c r="G38" s="4">
        <v>1794.89</v>
      </c>
      <c r="H38" s="4">
        <v>1.85</v>
      </c>
    </row>
    <row r="39" spans="2:8">
      <c r="B39" s="1" t="s">
        <v>1164</v>
      </c>
      <c r="C39" s="17" t="s">
        <v>378</v>
      </c>
      <c r="D39" s="1" t="s">
        <v>503</v>
      </c>
      <c r="E39" s="1" t="s">
        <v>515</v>
      </c>
      <c r="F39" s="4">
        <v>825000</v>
      </c>
      <c r="G39" s="4">
        <v>1777.05</v>
      </c>
      <c r="H39" s="4">
        <v>1.83</v>
      </c>
    </row>
    <row r="40" spans="2:8">
      <c r="B40" s="1" t="s">
        <v>1142</v>
      </c>
      <c r="C40" s="17" t="s">
        <v>378</v>
      </c>
      <c r="D40" s="1" t="s">
        <v>419</v>
      </c>
      <c r="E40" s="1" t="s">
        <v>427</v>
      </c>
      <c r="F40" s="4">
        <v>75000</v>
      </c>
      <c r="G40" s="4">
        <v>1714.31</v>
      </c>
      <c r="H40" s="4">
        <v>1.77</v>
      </c>
    </row>
    <row r="41" spans="2:8">
      <c r="B41" s="1" t="s">
        <v>1087</v>
      </c>
      <c r="C41" s="17" t="s">
        <v>378</v>
      </c>
      <c r="D41" s="1" t="s">
        <v>390</v>
      </c>
      <c r="E41" s="1" t="s">
        <v>391</v>
      </c>
      <c r="F41" s="4">
        <v>65000</v>
      </c>
      <c r="G41" s="4">
        <v>1638.65</v>
      </c>
      <c r="H41" s="4">
        <v>1.69</v>
      </c>
    </row>
    <row r="42" spans="2:8">
      <c r="B42" s="1" t="s">
        <v>1202</v>
      </c>
      <c r="C42" s="17" t="s">
        <v>378</v>
      </c>
      <c r="D42" s="1" t="s">
        <v>535</v>
      </c>
      <c r="E42" s="1" t="s">
        <v>654</v>
      </c>
      <c r="F42" s="4">
        <v>310000</v>
      </c>
      <c r="G42" s="4">
        <v>1605.03</v>
      </c>
      <c r="H42" s="4">
        <v>1.65</v>
      </c>
    </row>
    <row r="43" spans="2:8">
      <c r="B43" s="1" t="s">
        <v>1370</v>
      </c>
      <c r="C43" s="17" t="s">
        <v>378</v>
      </c>
      <c r="D43" s="1" t="s">
        <v>398</v>
      </c>
      <c r="E43" s="1" t="s">
        <v>680</v>
      </c>
      <c r="F43" s="4">
        <v>165000</v>
      </c>
      <c r="G43" s="4">
        <v>1554.3</v>
      </c>
      <c r="H43" s="4">
        <v>1.6</v>
      </c>
    </row>
    <row r="44" spans="2:8">
      <c r="B44" s="1" t="s">
        <v>1373</v>
      </c>
      <c r="C44" s="17" t="s">
        <v>378</v>
      </c>
      <c r="D44" s="1" t="s">
        <v>503</v>
      </c>
      <c r="E44" s="1" t="s">
        <v>681</v>
      </c>
      <c r="F44" s="4">
        <v>1816880</v>
      </c>
      <c r="G44" s="4">
        <v>1538.9</v>
      </c>
      <c r="H44" s="4">
        <v>1.58</v>
      </c>
    </row>
    <row r="45" spans="2:8">
      <c r="B45" s="1" t="s">
        <v>1375</v>
      </c>
      <c r="C45" s="17" t="s">
        <v>378</v>
      </c>
      <c r="D45" s="1" t="s">
        <v>503</v>
      </c>
      <c r="E45" s="1" t="s">
        <v>679</v>
      </c>
      <c r="F45" s="4">
        <v>305889</v>
      </c>
      <c r="G45" s="4">
        <v>1514.61</v>
      </c>
      <c r="H45" s="4">
        <v>1.56</v>
      </c>
    </row>
    <row r="46" spans="2:8">
      <c r="B46" s="1" t="s">
        <v>1220</v>
      </c>
      <c r="C46" s="17" t="s">
        <v>378</v>
      </c>
      <c r="D46" s="1" t="s">
        <v>381</v>
      </c>
      <c r="E46" s="1" t="s">
        <v>595</v>
      </c>
      <c r="F46" s="4">
        <v>455000</v>
      </c>
      <c r="G46" s="4">
        <v>1429.16</v>
      </c>
      <c r="H46" s="4">
        <v>1.47</v>
      </c>
    </row>
    <row r="47" spans="2:8">
      <c r="B47" s="1" t="s">
        <v>1116</v>
      </c>
      <c r="C47" s="17" t="s">
        <v>378</v>
      </c>
      <c r="D47" s="1" t="s">
        <v>417</v>
      </c>
      <c r="E47" s="1" t="s">
        <v>424</v>
      </c>
      <c r="F47" s="4">
        <v>31656</v>
      </c>
      <c r="G47" s="4">
        <v>1362.09</v>
      </c>
      <c r="H47" s="4">
        <v>1.4</v>
      </c>
    </row>
    <row r="48" spans="2:8">
      <c r="B48" s="1" t="s">
        <v>1586</v>
      </c>
      <c r="C48" s="17" t="s">
        <v>378</v>
      </c>
      <c r="D48" s="1" t="s">
        <v>530</v>
      </c>
      <c r="E48" s="1" t="s">
        <v>91</v>
      </c>
      <c r="F48" s="4">
        <v>101470</v>
      </c>
      <c r="G48" s="4">
        <v>1313.17</v>
      </c>
      <c r="H48" s="4">
        <v>1.35</v>
      </c>
    </row>
    <row r="49" spans="2:8">
      <c r="B49" s="1" t="s">
        <v>1125</v>
      </c>
      <c r="C49" s="17" t="s">
        <v>378</v>
      </c>
      <c r="D49" s="1" t="s">
        <v>379</v>
      </c>
      <c r="E49" s="1" t="s">
        <v>644</v>
      </c>
      <c r="F49" s="4">
        <v>1300000</v>
      </c>
      <c r="G49" s="4">
        <v>1307.8</v>
      </c>
      <c r="H49" s="4">
        <v>1.35</v>
      </c>
    </row>
    <row r="50" spans="2:8">
      <c r="B50" s="1" t="s">
        <v>1477</v>
      </c>
      <c r="C50" s="17" t="s">
        <v>378</v>
      </c>
      <c r="D50" s="1" t="s">
        <v>398</v>
      </c>
      <c r="E50" s="1" t="s">
        <v>727</v>
      </c>
      <c r="F50" s="4">
        <v>68100</v>
      </c>
      <c r="G50" s="4">
        <v>1286.4100000000001</v>
      </c>
      <c r="H50" s="4">
        <v>1.32</v>
      </c>
    </row>
    <row r="51" spans="2:8">
      <c r="B51" s="1" t="s">
        <v>1143</v>
      </c>
      <c r="C51" s="17" t="s">
        <v>378</v>
      </c>
      <c r="D51" s="1" t="s">
        <v>535</v>
      </c>
      <c r="E51" s="1" t="s">
        <v>665</v>
      </c>
      <c r="F51" s="4">
        <v>47500</v>
      </c>
      <c r="G51" s="4">
        <v>1256.6099999999999</v>
      </c>
      <c r="H51" s="4">
        <v>1.29</v>
      </c>
    </row>
    <row r="52" spans="2:8">
      <c r="B52" s="1" t="s">
        <v>1138</v>
      </c>
      <c r="C52" s="17" t="s">
        <v>378</v>
      </c>
      <c r="D52" s="1" t="s">
        <v>403</v>
      </c>
      <c r="E52" s="1" t="s">
        <v>750</v>
      </c>
      <c r="F52" s="4">
        <v>50000</v>
      </c>
      <c r="G52" s="4">
        <v>1162.6500000000001</v>
      </c>
      <c r="H52" s="4">
        <v>1.2</v>
      </c>
    </row>
    <row r="53" spans="2:8">
      <c r="B53" s="1" t="s">
        <v>1134</v>
      </c>
      <c r="C53" s="17" t="s">
        <v>378</v>
      </c>
      <c r="D53" s="1" t="s">
        <v>591</v>
      </c>
      <c r="E53" s="1" t="s">
        <v>597</v>
      </c>
      <c r="F53" s="4">
        <v>1050874</v>
      </c>
      <c r="G53" s="4">
        <v>1143.8800000000001</v>
      </c>
      <c r="H53" s="4">
        <v>1.18</v>
      </c>
    </row>
    <row r="54" spans="2:8">
      <c r="B54" s="1" t="s">
        <v>1371</v>
      </c>
      <c r="C54" s="17" t="s">
        <v>378</v>
      </c>
      <c r="D54" s="1" t="s">
        <v>403</v>
      </c>
      <c r="E54" s="1" t="s">
        <v>678</v>
      </c>
      <c r="F54" s="4">
        <v>49000</v>
      </c>
      <c r="G54" s="4">
        <v>1127.51</v>
      </c>
      <c r="H54" s="4">
        <v>1.1599999999999999</v>
      </c>
    </row>
    <row r="55" spans="2:8">
      <c r="B55" s="1" t="s">
        <v>1091</v>
      </c>
      <c r="C55" s="17" t="s">
        <v>378</v>
      </c>
      <c r="D55" s="1" t="s">
        <v>589</v>
      </c>
      <c r="E55" s="1" t="s">
        <v>590</v>
      </c>
      <c r="F55" s="4">
        <v>98000</v>
      </c>
      <c r="G55" s="4">
        <v>1063.8399999999999</v>
      </c>
      <c r="H55" s="4">
        <v>1.1000000000000001</v>
      </c>
    </row>
    <row r="56" spans="2:8">
      <c r="B56" s="1" t="s">
        <v>1197</v>
      </c>
      <c r="C56" s="17" t="s">
        <v>378</v>
      </c>
      <c r="D56" s="1" t="s">
        <v>379</v>
      </c>
      <c r="E56" s="1" t="s">
        <v>647</v>
      </c>
      <c r="F56" s="4">
        <v>710000</v>
      </c>
      <c r="G56" s="4">
        <v>1052.93</v>
      </c>
      <c r="H56" s="4">
        <v>1.08</v>
      </c>
    </row>
    <row r="57" spans="2:8">
      <c r="B57" s="1" t="s">
        <v>1587</v>
      </c>
      <c r="C57" s="17" t="s">
        <v>378</v>
      </c>
      <c r="D57" s="1" t="s">
        <v>471</v>
      </c>
      <c r="E57" s="1" t="s">
        <v>92</v>
      </c>
      <c r="F57" s="4">
        <v>703296</v>
      </c>
      <c r="G57" s="4">
        <v>1020.13</v>
      </c>
      <c r="H57" s="4">
        <v>1.05</v>
      </c>
    </row>
    <row r="58" spans="2:8">
      <c r="B58" s="1" t="s">
        <v>1374</v>
      </c>
      <c r="C58" s="17" t="s">
        <v>378</v>
      </c>
      <c r="D58" s="1" t="s">
        <v>388</v>
      </c>
      <c r="E58" s="1" t="s">
        <v>630</v>
      </c>
      <c r="F58" s="4">
        <v>233000</v>
      </c>
      <c r="G58" s="4">
        <v>988.97</v>
      </c>
      <c r="H58" s="4">
        <v>1.02</v>
      </c>
    </row>
    <row r="59" spans="2:8">
      <c r="B59" s="1" t="s">
        <v>1130</v>
      </c>
      <c r="C59" s="17" t="s">
        <v>378</v>
      </c>
      <c r="D59" s="1" t="s">
        <v>589</v>
      </c>
      <c r="E59" s="1" t="s">
        <v>593</v>
      </c>
      <c r="F59" s="4">
        <v>255000</v>
      </c>
      <c r="G59" s="4">
        <v>984.3</v>
      </c>
      <c r="H59" s="4">
        <v>1.01</v>
      </c>
    </row>
    <row r="60" spans="2:8">
      <c r="B60" s="1" t="s">
        <v>1383</v>
      </c>
      <c r="C60" s="17" t="s">
        <v>378</v>
      </c>
      <c r="D60" s="1" t="s">
        <v>392</v>
      </c>
      <c r="E60" s="1" t="s">
        <v>688</v>
      </c>
      <c r="F60" s="4">
        <v>202857</v>
      </c>
      <c r="G60" s="4">
        <v>774.41</v>
      </c>
      <c r="H60" s="4">
        <v>0.8</v>
      </c>
    </row>
    <row r="61" spans="2:8">
      <c r="B61" s="1" t="s">
        <v>1427</v>
      </c>
      <c r="C61" s="17" t="s">
        <v>378</v>
      </c>
      <c r="D61" s="1" t="s">
        <v>390</v>
      </c>
      <c r="E61" s="1" t="s">
        <v>686</v>
      </c>
      <c r="F61" s="4">
        <v>122000</v>
      </c>
      <c r="G61" s="4">
        <v>531.49</v>
      </c>
      <c r="H61" s="4">
        <v>0.55000000000000004</v>
      </c>
    </row>
    <row r="62" spans="2:8">
      <c r="B62" s="1" t="s">
        <v>1174</v>
      </c>
      <c r="C62" s="17" t="s">
        <v>378</v>
      </c>
      <c r="D62" s="1" t="s">
        <v>390</v>
      </c>
      <c r="E62" s="1" t="s">
        <v>493</v>
      </c>
      <c r="F62" s="4">
        <v>800000</v>
      </c>
      <c r="G62" s="4">
        <v>517.6</v>
      </c>
      <c r="H62" s="4">
        <v>0.53</v>
      </c>
    </row>
    <row r="63" spans="2:8">
      <c r="B63" s="1" t="s">
        <v>1382</v>
      </c>
      <c r="C63" s="17" t="s">
        <v>378</v>
      </c>
      <c r="D63" s="1" t="s">
        <v>415</v>
      </c>
      <c r="E63" s="1" t="s">
        <v>451</v>
      </c>
      <c r="F63" s="4">
        <v>15000</v>
      </c>
      <c r="G63" s="4">
        <v>410.14</v>
      </c>
      <c r="H63" s="4">
        <v>0.42</v>
      </c>
    </row>
    <row r="64" spans="2:8">
      <c r="B64" s="19" t="s">
        <v>937</v>
      </c>
      <c r="C64" s="17"/>
      <c r="G64" s="10">
        <f>SUM(G16:G63)</f>
        <v>95325.02</v>
      </c>
      <c r="H64" s="10">
        <f>SUM(H16:H63)</f>
        <v>98.159999999999982</v>
      </c>
    </row>
    <row r="65" spans="2:8" s="12" customFormat="1">
      <c r="B65" s="13" t="s">
        <v>1596</v>
      </c>
      <c r="C65" s="20"/>
      <c r="F65" s="21"/>
      <c r="G65" s="15"/>
      <c r="H65" s="15"/>
    </row>
    <row r="66" spans="2:8" s="12" customFormat="1">
      <c r="B66" s="13" t="s">
        <v>1597</v>
      </c>
      <c r="C66" s="20"/>
      <c r="F66" s="21"/>
      <c r="G66" s="15"/>
      <c r="H66" s="15"/>
    </row>
    <row r="67" spans="2:8">
      <c r="B67" s="1" t="s">
        <v>93</v>
      </c>
      <c r="C67" s="17" t="s">
        <v>378</v>
      </c>
      <c r="D67" s="1" t="s">
        <v>530</v>
      </c>
      <c r="E67" s="1" t="s">
        <v>94</v>
      </c>
      <c r="F67" s="4">
        <v>267000</v>
      </c>
      <c r="G67" s="4">
        <v>801.91</v>
      </c>
      <c r="H67" s="4">
        <v>0.83</v>
      </c>
    </row>
    <row r="68" spans="2:8" s="12" customFormat="1">
      <c r="B68" s="13" t="s">
        <v>940</v>
      </c>
      <c r="C68" s="20"/>
      <c r="F68" s="21"/>
      <c r="G68" s="15">
        <f>SUM(G67)</f>
        <v>801.91</v>
      </c>
      <c r="H68" s="15">
        <f>SUM(H67)</f>
        <v>0.83</v>
      </c>
    </row>
    <row r="69" spans="2:8" s="12" customFormat="1">
      <c r="B69" s="13" t="s">
        <v>941</v>
      </c>
      <c r="C69" s="20"/>
      <c r="F69" s="21"/>
      <c r="G69" s="15">
        <f>+G64+G68</f>
        <v>96126.930000000008</v>
      </c>
      <c r="H69" s="15">
        <f>+H64+H68</f>
        <v>98.989999999999981</v>
      </c>
    </row>
    <row r="70" spans="2:8">
      <c r="B70" s="2" t="s">
        <v>453</v>
      </c>
      <c r="C70" s="9"/>
      <c r="D70" s="2"/>
      <c r="E70" s="2"/>
      <c r="F70" s="10"/>
      <c r="G70" s="10">
        <v>1124.7</v>
      </c>
      <c r="H70" s="10">
        <v>1.1599999999999999</v>
      </c>
    </row>
    <row r="71" spans="2:8">
      <c r="B71" s="2" t="s">
        <v>363</v>
      </c>
      <c r="C71" s="9"/>
      <c r="D71" s="2"/>
      <c r="E71" s="2"/>
      <c r="F71" s="10"/>
      <c r="G71" s="10">
        <v>97251.63</v>
      </c>
      <c r="H71" s="10">
        <v>100.13</v>
      </c>
    </row>
    <row r="72" spans="2:8">
      <c r="B72" s="2" t="s">
        <v>364</v>
      </c>
      <c r="C72" s="9"/>
      <c r="D72" s="2"/>
      <c r="E72" s="2"/>
      <c r="F72" s="10"/>
      <c r="G72" s="10">
        <v>-127.91834250999386</v>
      </c>
      <c r="H72" s="10">
        <v>-0.12999999999999545</v>
      </c>
    </row>
    <row r="73" spans="2:8">
      <c r="B73" s="2" t="s">
        <v>365</v>
      </c>
      <c r="C73" s="9"/>
      <c r="D73" s="2"/>
      <c r="E73" s="2"/>
      <c r="F73" s="10"/>
      <c r="G73" s="10">
        <v>97123.711657489999</v>
      </c>
      <c r="H73" s="10">
        <v>100</v>
      </c>
    </row>
    <row r="74" spans="2:8">
      <c r="B74" s="1" t="s">
        <v>366</v>
      </c>
    </row>
    <row r="75" spans="2:8">
      <c r="B75" s="1" t="s">
        <v>367</v>
      </c>
    </row>
    <row r="76" spans="2:8">
      <c r="B76" s="1" t="s">
        <v>368</v>
      </c>
      <c r="C76" s="227">
        <v>44592</v>
      </c>
    </row>
    <row r="77" spans="2:8" ht="25.5">
      <c r="B77" s="11" t="s">
        <v>369</v>
      </c>
      <c r="C77" s="5" t="s">
        <v>370</v>
      </c>
    </row>
    <row r="78" spans="2:8">
      <c r="B78" s="2"/>
    </row>
    <row r="79" spans="2:8">
      <c r="B79" s="2" t="s">
        <v>371</v>
      </c>
    </row>
    <row r="80" spans="2:8">
      <c r="B80" s="2" t="s">
        <v>454</v>
      </c>
    </row>
    <row r="81" spans="2:3">
      <c r="B81" s="2" t="s">
        <v>372</v>
      </c>
    </row>
    <row r="82" spans="2:3">
      <c r="B82" s="2" t="s">
        <v>95</v>
      </c>
      <c r="C82" s="9"/>
    </row>
    <row r="83" spans="2:3">
      <c r="B83" s="2" t="s">
        <v>96</v>
      </c>
      <c r="C83" s="9"/>
    </row>
    <row r="84" spans="2:3">
      <c r="B84" s="2" t="s">
        <v>97</v>
      </c>
      <c r="C84" s="9"/>
    </row>
    <row r="85" spans="2:3">
      <c r="B85" s="2" t="s">
        <v>98</v>
      </c>
      <c r="C85" s="9"/>
    </row>
    <row r="86" spans="2:3">
      <c r="B86" s="92" t="s">
        <v>1643</v>
      </c>
      <c r="C86" s="28"/>
    </row>
    <row r="87" spans="2:3">
      <c r="B87" s="92" t="s">
        <v>373</v>
      </c>
      <c r="C87" s="17"/>
    </row>
    <row r="88" spans="2:3">
      <c r="B88" s="92" t="s">
        <v>374</v>
      </c>
      <c r="C88" s="17"/>
    </row>
  </sheetData>
  <mergeCells count="3">
    <mergeCell ref="B1:E1"/>
    <mergeCell ref="C3:C7"/>
    <mergeCell ref="D3:D7"/>
  </mergeCells>
  <phoneticPr fontId="0" type="noConversion"/>
  <hyperlinks>
    <hyperlink ref="A1" location="Index!A1" display="Index" xr:uid="{00000000-0004-0000-1E00-000000000000}"/>
  </hyperlinks>
  <pageMargins left="0.75" right="0.75" top="1" bottom="1" header="0.5" footer="0.5"/>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85"/>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30.28515625" style="1" bestFit="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374" t="s">
        <v>330</v>
      </c>
      <c r="C1" s="374"/>
      <c r="D1" s="374"/>
      <c r="E1" s="374"/>
    </row>
    <row r="2" spans="1:9" ht="13.5" thickBot="1"/>
    <row r="3" spans="1:9" s="12" customFormat="1" ht="15">
      <c r="B3" s="75" t="s">
        <v>1081</v>
      </c>
      <c r="C3" s="404"/>
      <c r="D3" s="378"/>
      <c r="F3" s="21"/>
      <c r="G3" s="21"/>
      <c r="H3" s="21"/>
    </row>
    <row r="4" spans="1:9" s="12" customFormat="1" ht="30">
      <c r="B4" s="77" t="s">
        <v>1082</v>
      </c>
      <c r="C4" s="405"/>
      <c r="D4" s="379"/>
      <c r="F4" s="21"/>
      <c r="G4" s="21"/>
      <c r="H4" s="21"/>
    </row>
    <row r="5" spans="1:9" s="12" customFormat="1" ht="15">
      <c r="B5" s="77" t="s">
        <v>992</v>
      </c>
      <c r="C5" s="405"/>
      <c r="D5" s="379"/>
      <c r="F5" s="21"/>
      <c r="G5" s="21"/>
      <c r="H5" s="21"/>
    </row>
    <row r="6" spans="1:9" s="12" customFormat="1" ht="45.75" thickBot="1">
      <c r="B6" s="78" t="s">
        <v>1083</v>
      </c>
      <c r="C6" s="406"/>
      <c r="D6" s="380"/>
      <c r="F6" s="21"/>
      <c r="G6" s="21"/>
      <c r="H6" s="21"/>
    </row>
    <row r="7" spans="1:9" s="12" customFormat="1">
      <c r="C7" s="14" t="s">
        <v>995</v>
      </c>
      <c r="D7" s="14" t="s">
        <v>996</v>
      </c>
      <c r="F7" s="21"/>
      <c r="G7" s="21"/>
      <c r="H7" s="21"/>
    </row>
    <row r="10" spans="1:9">
      <c r="B10" s="1" t="s">
        <v>338</v>
      </c>
    </row>
    <row r="12" spans="1:9">
      <c r="B12" s="6" t="s">
        <v>339</v>
      </c>
      <c r="C12" s="7" t="s">
        <v>340</v>
      </c>
      <c r="D12" s="6" t="s">
        <v>375</v>
      </c>
      <c r="E12" s="6" t="s">
        <v>342</v>
      </c>
      <c r="F12" s="8" t="s">
        <v>343</v>
      </c>
      <c r="G12" s="8" t="s">
        <v>344</v>
      </c>
      <c r="H12" s="8" t="s">
        <v>345</v>
      </c>
      <c r="I12" s="2" t="s">
        <v>376</v>
      </c>
    </row>
    <row r="13" spans="1:9">
      <c r="B13" s="2" t="s">
        <v>377</v>
      </c>
      <c r="C13" s="17"/>
    </row>
    <row r="14" spans="1:9">
      <c r="B14" s="2" t="s">
        <v>347</v>
      </c>
      <c r="C14" s="17"/>
    </row>
    <row r="15" spans="1:9">
      <c r="B15" s="1" t="s">
        <v>1111</v>
      </c>
      <c r="C15" s="17" t="s">
        <v>378</v>
      </c>
      <c r="D15" s="1" t="s">
        <v>379</v>
      </c>
      <c r="E15" s="1" t="s">
        <v>380</v>
      </c>
      <c r="F15" s="4">
        <v>1351000</v>
      </c>
      <c r="G15" s="4">
        <v>10656.69</v>
      </c>
      <c r="H15" s="4">
        <v>8.82</v>
      </c>
    </row>
    <row r="16" spans="1:9">
      <c r="B16" s="1" t="s">
        <v>1089</v>
      </c>
      <c r="C16" s="17" t="s">
        <v>378</v>
      </c>
      <c r="D16" s="1" t="s">
        <v>381</v>
      </c>
      <c r="E16" s="1" t="s">
        <v>382</v>
      </c>
      <c r="F16" s="4">
        <v>284000</v>
      </c>
      <c r="G16" s="4">
        <v>6777.94</v>
      </c>
      <c r="H16" s="4">
        <v>5.61</v>
      </c>
    </row>
    <row r="17" spans="2:8">
      <c r="B17" s="1" t="s">
        <v>1093</v>
      </c>
      <c r="C17" s="17" t="s">
        <v>378</v>
      </c>
      <c r="D17" s="1" t="s">
        <v>383</v>
      </c>
      <c r="E17" s="1" t="s">
        <v>386</v>
      </c>
      <c r="F17" s="4">
        <v>158000</v>
      </c>
      <c r="G17" s="4">
        <v>5903.28</v>
      </c>
      <c r="H17" s="4">
        <v>4.8899999999999997</v>
      </c>
    </row>
    <row r="18" spans="2:8">
      <c r="B18" s="1" t="s">
        <v>1365</v>
      </c>
      <c r="C18" s="17" t="s">
        <v>378</v>
      </c>
      <c r="D18" s="1" t="s">
        <v>383</v>
      </c>
      <c r="E18" s="1" t="s">
        <v>384</v>
      </c>
      <c r="F18" s="4">
        <v>310000</v>
      </c>
      <c r="G18" s="4">
        <v>5382.22</v>
      </c>
      <c r="H18" s="4">
        <v>4.46</v>
      </c>
    </row>
    <row r="19" spans="2:8">
      <c r="B19" s="1" t="s">
        <v>1100</v>
      </c>
      <c r="C19" s="17" t="s">
        <v>378</v>
      </c>
      <c r="D19" s="1" t="s">
        <v>379</v>
      </c>
      <c r="E19" s="1" t="s">
        <v>385</v>
      </c>
      <c r="F19" s="4">
        <v>334000</v>
      </c>
      <c r="G19" s="4">
        <v>4962.24</v>
      </c>
      <c r="H19" s="4">
        <v>4.1100000000000003</v>
      </c>
    </row>
    <row r="20" spans="2:8">
      <c r="B20" s="1" t="s">
        <v>1090</v>
      </c>
      <c r="C20" s="17" t="s">
        <v>378</v>
      </c>
      <c r="D20" s="1" t="s">
        <v>396</v>
      </c>
      <c r="E20" s="1" t="s">
        <v>397</v>
      </c>
      <c r="F20" s="4">
        <v>1830000</v>
      </c>
      <c r="G20" s="4">
        <v>4029.66</v>
      </c>
      <c r="H20" s="4">
        <v>3.34</v>
      </c>
    </row>
    <row r="21" spans="2:8">
      <c r="B21" s="1" t="s">
        <v>1164</v>
      </c>
      <c r="C21" s="17" t="s">
        <v>378</v>
      </c>
      <c r="D21" s="1" t="s">
        <v>503</v>
      </c>
      <c r="E21" s="1" t="s">
        <v>515</v>
      </c>
      <c r="F21" s="4">
        <v>1546666</v>
      </c>
      <c r="G21" s="4">
        <v>3331.52</v>
      </c>
      <c r="H21" s="4">
        <v>2.76</v>
      </c>
    </row>
    <row r="22" spans="2:8">
      <c r="B22" s="1" t="s">
        <v>1088</v>
      </c>
      <c r="C22" s="17" t="s">
        <v>378</v>
      </c>
      <c r="D22" s="1" t="s">
        <v>383</v>
      </c>
      <c r="E22" s="1" t="s">
        <v>516</v>
      </c>
      <c r="F22" s="4">
        <v>298000</v>
      </c>
      <c r="G22" s="4">
        <v>3276.21</v>
      </c>
      <c r="H22" s="4">
        <v>2.71</v>
      </c>
    </row>
    <row r="23" spans="2:8">
      <c r="B23" s="1" t="s">
        <v>1092</v>
      </c>
      <c r="C23" s="17" t="s">
        <v>378</v>
      </c>
      <c r="D23" s="1" t="s">
        <v>379</v>
      </c>
      <c r="E23" s="1" t="s">
        <v>394</v>
      </c>
      <c r="F23" s="4">
        <v>421000</v>
      </c>
      <c r="G23" s="4">
        <v>3254.54</v>
      </c>
      <c r="H23" s="4">
        <v>2.69</v>
      </c>
    </row>
    <row r="24" spans="2:8">
      <c r="B24" s="1" t="s">
        <v>1496</v>
      </c>
      <c r="C24" s="17" t="s">
        <v>378</v>
      </c>
      <c r="D24" s="1" t="s">
        <v>396</v>
      </c>
      <c r="E24" s="1" t="s">
        <v>466</v>
      </c>
      <c r="F24" s="4">
        <v>289000</v>
      </c>
      <c r="G24" s="4">
        <v>3109.21</v>
      </c>
      <c r="H24" s="4">
        <v>2.57</v>
      </c>
    </row>
    <row r="25" spans="2:8">
      <c r="B25" s="1" t="s">
        <v>1099</v>
      </c>
      <c r="C25" s="17" t="s">
        <v>378</v>
      </c>
      <c r="D25" s="1" t="s">
        <v>388</v>
      </c>
      <c r="E25" s="1" t="s">
        <v>389</v>
      </c>
      <c r="F25" s="4">
        <v>125000</v>
      </c>
      <c r="G25" s="4">
        <v>2950.38</v>
      </c>
      <c r="H25" s="4">
        <v>2.44</v>
      </c>
    </row>
    <row r="26" spans="2:8">
      <c r="B26" s="1" t="s">
        <v>1219</v>
      </c>
      <c r="C26" s="17" t="s">
        <v>378</v>
      </c>
      <c r="D26" s="1" t="s">
        <v>398</v>
      </c>
      <c r="E26" s="1" t="s">
        <v>517</v>
      </c>
      <c r="F26" s="4">
        <v>114800</v>
      </c>
      <c r="G26" s="4">
        <v>2897.44</v>
      </c>
      <c r="H26" s="4">
        <v>2.4</v>
      </c>
    </row>
    <row r="27" spans="2:8">
      <c r="B27" s="1" t="s">
        <v>1183</v>
      </c>
      <c r="C27" s="17" t="s">
        <v>378</v>
      </c>
      <c r="D27" s="1" t="s">
        <v>390</v>
      </c>
      <c r="E27" s="1" t="s">
        <v>518</v>
      </c>
      <c r="F27" s="4">
        <v>315000</v>
      </c>
      <c r="G27" s="4">
        <v>2770.43</v>
      </c>
      <c r="H27" s="4">
        <v>2.29</v>
      </c>
    </row>
    <row r="28" spans="2:8">
      <c r="B28" s="1" t="s">
        <v>1136</v>
      </c>
      <c r="C28" s="17" t="s">
        <v>378</v>
      </c>
      <c r="D28" s="1" t="s">
        <v>477</v>
      </c>
      <c r="E28" s="1" t="s">
        <v>519</v>
      </c>
      <c r="F28" s="4">
        <v>68000</v>
      </c>
      <c r="G28" s="4">
        <v>2301.29</v>
      </c>
      <c r="H28" s="4">
        <v>1.9</v>
      </c>
    </row>
    <row r="29" spans="2:8">
      <c r="B29" s="1" t="s">
        <v>1184</v>
      </c>
      <c r="C29" s="17" t="s">
        <v>378</v>
      </c>
      <c r="D29" s="1" t="s">
        <v>388</v>
      </c>
      <c r="E29" s="1" t="s">
        <v>520</v>
      </c>
      <c r="F29" s="4">
        <v>46400</v>
      </c>
      <c r="G29" s="4">
        <v>2044.96</v>
      </c>
      <c r="H29" s="4">
        <v>1.69</v>
      </c>
    </row>
    <row r="30" spans="2:8">
      <c r="B30" s="1" t="s">
        <v>1123</v>
      </c>
      <c r="C30" s="17" t="s">
        <v>378</v>
      </c>
      <c r="D30" s="1" t="s">
        <v>419</v>
      </c>
      <c r="E30" s="1" t="s">
        <v>521</v>
      </c>
      <c r="F30" s="4">
        <v>555000</v>
      </c>
      <c r="G30" s="4">
        <v>2026.58</v>
      </c>
      <c r="H30" s="4">
        <v>1.68</v>
      </c>
    </row>
    <row r="31" spans="2:8">
      <c r="B31" s="1" t="s">
        <v>1556</v>
      </c>
      <c r="C31" s="17" t="s">
        <v>378</v>
      </c>
      <c r="D31" s="1" t="s">
        <v>388</v>
      </c>
      <c r="E31" s="1" t="s">
        <v>522</v>
      </c>
      <c r="F31" s="4">
        <v>150000</v>
      </c>
      <c r="G31" s="4">
        <v>2006.33</v>
      </c>
      <c r="H31" s="4">
        <v>1.66</v>
      </c>
    </row>
    <row r="32" spans="2:8">
      <c r="B32" s="1" t="s">
        <v>1110</v>
      </c>
      <c r="C32" s="17" t="s">
        <v>378</v>
      </c>
      <c r="D32" s="1" t="s">
        <v>425</v>
      </c>
      <c r="E32" s="1" t="s">
        <v>523</v>
      </c>
      <c r="F32" s="4">
        <v>38660</v>
      </c>
      <c r="G32" s="4">
        <v>1894.65</v>
      </c>
      <c r="H32" s="4">
        <v>1.57</v>
      </c>
    </row>
    <row r="33" spans="2:8">
      <c r="B33" s="1" t="s">
        <v>1104</v>
      </c>
      <c r="C33" s="17" t="s">
        <v>378</v>
      </c>
      <c r="D33" s="1" t="s">
        <v>396</v>
      </c>
      <c r="E33" s="1" t="s">
        <v>432</v>
      </c>
      <c r="F33" s="4">
        <v>260000</v>
      </c>
      <c r="G33" s="4">
        <v>1890.98</v>
      </c>
      <c r="H33" s="4">
        <v>1.57</v>
      </c>
    </row>
    <row r="34" spans="2:8">
      <c r="B34" s="1" t="s">
        <v>1412</v>
      </c>
      <c r="C34" s="17" t="s">
        <v>378</v>
      </c>
      <c r="D34" s="1" t="s">
        <v>388</v>
      </c>
      <c r="E34" s="1" t="s">
        <v>524</v>
      </c>
      <c r="F34" s="4">
        <v>155000</v>
      </c>
      <c r="G34" s="4">
        <v>1834.12</v>
      </c>
      <c r="H34" s="4">
        <v>1.52</v>
      </c>
    </row>
    <row r="35" spans="2:8">
      <c r="B35" s="1" t="s">
        <v>1424</v>
      </c>
      <c r="C35" s="17" t="s">
        <v>378</v>
      </c>
      <c r="D35" s="1" t="s">
        <v>396</v>
      </c>
      <c r="E35" s="1" t="s">
        <v>441</v>
      </c>
      <c r="F35" s="4">
        <v>7100</v>
      </c>
      <c r="G35" s="4">
        <v>1774.28</v>
      </c>
      <c r="H35" s="4">
        <v>1.47</v>
      </c>
    </row>
    <row r="36" spans="2:8">
      <c r="B36" s="1" t="s">
        <v>1087</v>
      </c>
      <c r="C36" s="17" t="s">
        <v>378</v>
      </c>
      <c r="D36" s="1" t="s">
        <v>390</v>
      </c>
      <c r="E36" s="1" t="s">
        <v>391</v>
      </c>
      <c r="F36" s="4">
        <v>69000</v>
      </c>
      <c r="G36" s="4">
        <v>1739.49</v>
      </c>
      <c r="H36" s="4">
        <v>1.44</v>
      </c>
    </row>
    <row r="37" spans="2:8">
      <c r="B37" s="1" t="s">
        <v>1115</v>
      </c>
      <c r="C37" s="17" t="s">
        <v>378</v>
      </c>
      <c r="D37" s="1" t="s">
        <v>429</v>
      </c>
      <c r="E37" s="1" t="s">
        <v>443</v>
      </c>
      <c r="F37" s="4">
        <v>277000</v>
      </c>
      <c r="G37" s="4">
        <v>1724.19</v>
      </c>
      <c r="H37" s="4">
        <v>1.43</v>
      </c>
    </row>
    <row r="38" spans="2:8">
      <c r="B38" s="1" t="s">
        <v>1215</v>
      </c>
      <c r="C38" s="17" t="s">
        <v>378</v>
      </c>
      <c r="D38" s="1" t="s">
        <v>383</v>
      </c>
      <c r="E38" s="1" t="s">
        <v>525</v>
      </c>
      <c r="F38" s="4">
        <v>48635</v>
      </c>
      <c r="G38" s="4">
        <v>1709.64</v>
      </c>
      <c r="H38" s="4">
        <v>1.42</v>
      </c>
    </row>
    <row r="39" spans="2:8">
      <c r="B39" s="1" t="s">
        <v>1194</v>
      </c>
      <c r="C39" s="17" t="s">
        <v>378</v>
      </c>
      <c r="D39" s="1" t="s">
        <v>383</v>
      </c>
      <c r="E39" s="1" t="s">
        <v>414</v>
      </c>
      <c r="F39" s="4">
        <v>346936</v>
      </c>
      <c r="G39" s="4">
        <v>1650.03</v>
      </c>
      <c r="H39" s="4">
        <v>1.37</v>
      </c>
    </row>
    <row r="40" spans="2:8">
      <c r="B40" s="1" t="s">
        <v>1142</v>
      </c>
      <c r="C40" s="17" t="s">
        <v>378</v>
      </c>
      <c r="D40" s="1" t="s">
        <v>419</v>
      </c>
      <c r="E40" s="1" t="s">
        <v>427</v>
      </c>
      <c r="F40" s="4">
        <v>68000</v>
      </c>
      <c r="G40" s="4">
        <v>1554.31</v>
      </c>
      <c r="H40" s="4">
        <v>1.29</v>
      </c>
    </row>
    <row r="41" spans="2:8">
      <c r="B41" s="1" t="s">
        <v>1108</v>
      </c>
      <c r="C41" s="17" t="s">
        <v>378</v>
      </c>
      <c r="D41" s="1" t="s">
        <v>396</v>
      </c>
      <c r="E41" s="1" t="s">
        <v>526</v>
      </c>
      <c r="F41" s="4">
        <v>48000</v>
      </c>
      <c r="G41" s="4">
        <v>1513.08</v>
      </c>
      <c r="H41" s="4">
        <v>1.25</v>
      </c>
    </row>
    <row r="42" spans="2:8">
      <c r="B42" s="1" t="s">
        <v>1526</v>
      </c>
      <c r="C42" s="17" t="s">
        <v>378</v>
      </c>
      <c r="D42" s="1" t="s">
        <v>425</v>
      </c>
      <c r="E42" s="1" t="s">
        <v>527</v>
      </c>
      <c r="F42" s="4">
        <v>178600</v>
      </c>
      <c r="G42" s="4">
        <v>1479.79</v>
      </c>
      <c r="H42" s="4">
        <v>1.22</v>
      </c>
    </row>
    <row r="43" spans="2:8">
      <c r="B43" s="1" t="s">
        <v>1525</v>
      </c>
      <c r="C43" s="17" t="s">
        <v>378</v>
      </c>
      <c r="D43" s="1" t="s">
        <v>438</v>
      </c>
      <c r="E43" s="1" t="s">
        <v>528</v>
      </c>
      <c r="F43" s="4">
        <v>88250</v>
      </c>
      <c r="G43" s="4">
        <v>1460.89</v>
      </c>
      <c r="H43" s="4">
        <v>1.21</v>
      </c>
    </row>
    <row r="44" spans="2:8">
      <c r="B44" s="1" t="s">
        <v>1527</v>
      </c>
      <c r="C44" s="17" t="s">
        <v>378</v>
      </c>
      <c r="D44" s="1" t="s">
        <v>425</v>
      </c>
      <c r="E44" s="1" t="s">
        <v>529</v>
      </c>
      <c r="F44" s="4">
        <v>1601875</v>
      </c>
      <c r="G44" s="4">
        <v>1448.1</v>
      </c>
      <c r="H44" s="4">
        <v>1.2</v>
      </c>
    </row>
    <row r="45" spans="2:8">
      <c r="B45" s="1" t="s">
        <v>1529</v>
      </c>
      <c r="C45" s="17" t="s">
        <v>378</v>
      </c>
      <c r="D45" s="1" t="s">
        <v>530</v>
      </c>
      <c r="E45" s="1" t="s">
        <v>531</v>
      </c>
      <c r="F45" s="4">
        <v>281000</v>
      </c>
      <c r="G45" s="4">
        <v>1434.08</v>
      </c>
      <c r="H45" s="4">
        <v>1.19</v>
      </c>
    </row>
    <row r="46" spans="2:8">
      <c r="B46" s="1" t="s">
        <v>1200</v>
      </c>
      <c r="C46" s="17" t="s">
        <v>378</v>
      </c>
      <c r="D46" s="1" t="s">
        <v>429</v>
      </c>
      <c r="E46" s="1" t="s">
        <v>532</v>
      </c>
      <c r="F46" s="4">
        <v>252000</v>
      </c>
      <c r="G46" s="4">
        <v>1412.33</v>
      </c>
      <c r="H46" s="4">
        <v>1.17</v>
      </c>
    </row>
    <row r="47" spans="2:8">
      <c r="B47" s="1" t="s">
        <v>1096</v>
      </c>
      <c r="C47" s="17" t="s">
        <v>378</v>
      </c>
      <c r="D47" s="1" t="s">
        <v>473</v>
      </c>
      <c r="E47" s="1" t="s">
        <v>533</v>
      </c>
      <c r="F47" s="4">
        <v>31000</v>
      </c>
      <c r="G47" s="4">
        <v>1381.78</v>
      </c>
      <c r="H47" s="4">
        <v>1.1399999999999999</v>
      </c>
    </row>
    <row r="48" spans="2:8">
      <c r="B48" s="1" t="s">
        <v>1147</v>
      </c>
      <c r="C48" s="17" t="s">
        <v>378</v>
      </c>
      <c r="D48" s="1" t="s">
        <v>388</v>
      </c>
      <c r="E48" s="1" t="s">
        <v>534</v>
      </c>
      <c r="F48" s="4">
        <v>115000</v>
      </c>
      <c r="G48" s="4">
        <v>1362.06</v>
      </c>
      <c r="H48" s="4">
        <v>1.1299999999999999</v>
      </c>
    </row>
    <row r="49" spans="2:8">
      <c r="B49" s="1" t="s">
        <v>1103</v>
      </c>
      <c r="C49" s="17" t="s">
        <v>378</v>
      </c>
      <c r="D49" s="1" t="s">
        <v>535</v>
      </c>
      <c r="E49" s="1" t="s">
        <v>536</v>
      </c>
      <c r="F49" s="4">
        <v>38000</v>
      </c>
      <c r="G49" s="4">
        <v>1354.57</v>
      </c>
      <c r="H49" s="4">
        <v>1.1200000000000001</v>
      </c>
    </row>
    <row r="50" spans="2:8">
      <c r="B50" s="1" t="s">
        <v>1216</v>
      </c>
      <c r="C50" s="17" t="s">
        <v>378</v>
      </c>
      <c r="D50" s="1" t="s">
        <v>429</v>
      </c>
      <c r="E50" s="1" t="s">
        <v>537</v>
      </c>
      <c r="F50" s="4">
        <v>106500</v>
      </c>
      <c r="G50" s="4">
        <v>1313.41</v>
      </c>
      <c r="H50" s="4">
        <v>1.0900000000000001</v>
      </c>
    </row>
    <row r="51" spans="2:8">
      <c r="B51" s="1" t="s">
        <v>1379</v>
      </c>
      <c r="C51" s="17" t="s">
        <v>378</v>
      </c>
      <c r="D51" s="1" t="s">
        <v>398</v>
      </c>
      <c r="E51" s="1" t="s">
        <v>538</v>
      </c>
      <c r="F51" s="4">
        <v>60000</v>
      </c>
      <c r="G51" s="4">
        <v>1259.79</v>
      </c>
      <c r="H51" s="4">
        <v>1.04</v>
      </c>
    </row>
    <row r="52" spans="2:8">
      <c r="B52" s="1" t="s">
        <v>1531</v>
      </c>
      <c r="C52" s="17" t="s">
        <v>378</v>
      </c>
      <c r="D52" s="1" t="s">
        <v>396</v>
      </c>
      <c r="E52" s="1" t="s">
        <v>539</v>
      </c>
      <c r="F52" s="4">
        <v>217000</v>
      </c>
      <c r="G52" s="4">
        <v>1230.3900000000001</v>
      </c>
      <c r="H52" s="4">
        <v>1.02</v>
      </c>
    </row>
    <row r="53" spans="2:8">
      <c r="B53" s="1" t="s">
        <v>1186</v>
      </c>
      <c r="C53" s="17" t="s">
        <v>378</v>
      </c>
      <c r="D53" s="1" t="s">
        <v>535</v>
      </c>
      <c r="E53" s="1" t="s">
        <v>540</v>
      </c>
      <c r="F53" s="4">
        <v>44000</v>
      </c>
      <c r="G53" s="4">
        <v>1198.69</v>
      </c>
      <c r="H53" s="4">
        <v>0.99</v>
      </c>
    </row>
    <row r="54" spans="2:8">
      <c r="B54" s="1" t="s">
        <v>1528</v>
      </c>
      <c r="C54" s="17" t="s">
        <v>378</v>
      </c>
      <c r="D54" s="1" t="s">
        <v>417</v>
      </c>
      <c r="E54" s="1" t="s">
        <v>541</v>
      </c>
      <c r="F54" s="4">
        <v>23000</v>
      </c>
      <c r="G54" s="4">
        <v>1163.51</v>
      </c>
      <c r="H54" s="4">
        <v>0.96</v>
      </c>
    </row>
    <row r="55" spans="2:8">
      <c r="B55" s="1" t="s">
        <v>542</v>
      </c>
      <c r="C55" s="17" t="s">
        <v>378</v>
      </c>
      <c r="D55" s="1" t="s">
        <v>396</v>
      </c>
      <c r="E55" s="1" t="s">
        <v>543</v>
      </c>
      <c r="F55" s="4">
        <v>188000</v>
      </c>
      <c r="G55" s="4">
        <v>1151.4100000000001</v>
      </c>
      <c r="H55" s="4">
        <v>0.95</v>
      </c>
    </row>
    <row r="56" spans="2:8">
      <c r="B56" s="1" t="s">
        <v>1150</v>
      </c>
      <c r="C56" s="17" t="s">
        <v>378</v>
      </c>
      <c r="D56" s="1" t="s">
        <v>429</v>
      </c>
      <c r="E56" s="1" t="s">
        <v>430</v>
      </c>
      <c r="F56" s="4">
        <v>83450</v>
      </c>
      <c r="G56" s="4">
        <v>1142.51</v>
      </c>
      <c r="H56" s="4">
        <v>0.95</v>
      </c>
    </row>
    <row r="57" spans="2:8">
      <c r="B57" s="1" t="s">
        <v>1135</v>
      </c>
      <c r="C57" s="17" t="s">
        <v>378</v>
      </c>
      <c r="D57" s="1" t="s">
        <v>390</v>
      </c>
      <c r="E57" s="1" t="s">
        <v>544</v>
      </c>
      <c r="F57" s="4">
        <v>77000</v>
      </c>
      <c r="G57" s="4">
        <v>1122.3499999999999</v>
      </c>
      <c r="H57" s="4">
        <v>0.93</v>
      </c>
    </row>
    <row r="58" spans="2:8">
      <c r="B58" s="1" t="s">
        <v>1185</v>
      </c>
      <c r="C58" s="17" t="s">
        <v>378</v>
      </c>
      <c r="D58" s="1" t="s">
        <v>400</v>
      </c>
      <c r="E58" s="1" t="s">
        <v>401</v>
      </c>
      <c r="F58" s="4">
        <v>1540</v>
      </c>
      <c r="G58" s="4">
        <v>1111.08</v>
      </c>
      <c r="H58" s="4">
        <v>0.92</v>
      </c>
    </row>
    <row r="59" spans="2:8">
      <c r="B59" s="1" t="s">
        <v>1152</v>
      </c>
      <c r="C59" s="17" t="s">
        <v>378</v>
      </c>
      <c r="D59" s="1" t="s">
        <v>383</v>
      </c>
      <c r="E59" s="1" t="s">
        <v>422</v>
      </c>
      <c r="F59" s="4">
        <v>27160</v>
      </c>
      <c r="G59" s="4">
        <v>1088.1099999999999</v>
      </c>
      <c r="H59" s="4">
        <v>0.9</v>
      </c>
    </row>
    <row r="60" spans="2:8">
      <c r="B60" s="1" t="s">
        <v>1487</v>
      </c>
      <c r="C60" s="17" t="s">
        <v>378</v>
      </c>
      <c r="D60" s="1" t="s">
        <v>411</v>
      </c>
      <c r="E60" s="1" t="s">
        <v>412</v>
      </c>
      <c r="F60" s="4">
        <v>115400</v>
      </c>
      <c r="G60" s="4">
        <v>1035.95</v>
      </c>
      <c r="H60" s="4">
        <v>0.86</v>
      </c>
    </row>
    <row r="61" spans="2:8">
      <c r="B61" s="1" t="s">
        <v>1137</v>
      </c>
      <c r="C61" s="17" t="s">
        <v>378</v>
      </c>
      <c r="D61" s="1" t="s">
        <v>447</v>
      </c>
      <c r="E61" s="1" t="s">
        <v>448</v>
      </c>
      <c r="F61" s="4">
        <v>260000</v>
      </c>
      <c r="G61" s="4">
        <v>1021.28</v>
      </c>
      <c r="H61" s="4">
        <v>0.85</v>
      </c>
    </row>
    <row r="62" spans="2:8">
      <c r="B62" s="1" t="s">
        <v>1588</v>
      </c>
      <c r="C62" s="17" t="s">
        <v>378</v>
      </c>
      <c r="D62" s="1" t="s">
        <v>398</v>
      </c>
      <c r="E62" s="1" t="s">
        <v>545</v>
      </c>
      <c r="F62" s="4">
        <v>150000</v>
      </c>
      <c r="G62" s="4">
        <v>1017.83</v>
      </c>
      <c r="H62" s="4">
        <v>0.84</v>
      </c>
    </row>
    <row r="63" spans="2:8">
      <c r="B63" s="1" t="s">
        <v>1463</v>
      </c>
      <c r="C63" s="17" t="s">
        <v>378</v>
      </c>
      <c r="D63" s="1" t="s">
        <v>417</v>
      </c>
      <c r="E63" s="1" t="s">
        <v>546</v>
      </c>
      <c r="F63" s="4">
        <v>17200</v>
      </c>
      <c r="G63" s="4">
        <v>779.12</v>
      </c>
      <c r="H63" s="4">
        <v>0.64</v>
      </c>
    </row>
    <row r="64" spans="2:8">
      <c r="B64" s="1" t="s">
        <v>1475</v>
      </c>
      <c r="C64" s="17" t="s">
        <v>378</v>
      </c>
      <c r="D64" s="1" t="s">
        <v>379</v>
      </c>
      <c r="E64" s="1" t="s">
        <v>547</v>
      </c>
      <c r="F64" s="4">
        <v>189800</v>
      </c>
      <c r="G64" s="4">
        <v>740.88</v>
      </c>
      <c r="H64" s="4">
        <v>0.61</v>
      </c>
    </row>
    <row r="65" spans="2:8">
      <c r="B65" s="1" t="s">
        <v>1524</v>
      </c>
      <c r="C65" s="17" t="s">
        <v>378</v>
      </c>
      <c r="D65" s="1" t="s">
        <v>388</v>
      </c>
      <c r="E65" s="1" t="s">
        <v>548</v>
      </c>
      <c r="F65" s="4">
        <v>50000</v>
      </c>
      <c r="G65" s="4">
        <v>294.7</v>
      </c>
      <c r="H65" s="4">
        <v>0.24</v>
      </c>
    </row>
    <row r="66" spans="2:8">
      <c r="B66" s="2" t="s">
        <v>452</v>
      </c>
      <c r="C66" s="9"/>
      <c r="D66" s="2"/>
      <c r="E66" s="2"/>
      <c r="F66" s="10"/>
      <c r="G66" s="10">
        <f>SUM(G12:G65)</f>
        <v>112970.29999999999</v>
      </c>
      <c r="H66" s="10">
        <f>SUM(H12:H65)</f>
        <v>93.52000000000001</v>
      </c>
    </row>
    <row r="67" spans="2:8">
      <c r="B67" s="2" t="s">
        <v>453</v>
      </c>
      <c r="C67" s="9"/>
      <c r="D67" s="2"/>
      <c r="E67" s="2"/>
      <c r="F67" s="10"/>
      <c r="G67" s="10">
        <v>7365.37</v>
      </c>
      <c r="H67" s="10">
        <v>6.1</v>
      </c>
    </row>
    <row r="68" spans="2:8">
      <c r="B68" s="2" t="s">
        <v>363</v>
      </c>
      <c r="C68" s="9"/>
      <c r="D68" s="2"/>
      <c r="E68" s="2"/>
      <c r="F68" s="10"/>
      <c r="G68" s="10">
        <v>120335.67</v>
      </c>
      <c r="H68" s="10">
        <v>99.61</v>
      </c>
    </row>
    <row r="69" spans="2:8">
      <c r="B69" s="2" t="s">
        <v>549</v>
      </c>
      <c r="C69" s="9"/>
      <c r="D69" s="2"/>
      <c r="E69" s="2"/>
      <c r="F69" s="10"/>
      <c r="G69" s="10">
        <v>469.04842319999716</v>
      </c>
      <c r="H69" s="10">
        <v>0.39000000000000057</v>
      </c>
    </row>
    <row r="70" spans="2:8">
      <c r="B70" s="2" t="s">
        <v>365</v>
      </c>
      <c r="C70" s="9"/>
      <c r="D70" s="2"/>
      <c r="E70" s="2"/>
      <c r="F70" s="10"/>
      <c r="G70" s="10">
        <v>120804.7184232</v>
      </c>
      <c r="H70" s="10">
        <v>100</v>
      </c>
    </row>
    <row r="71" spans="2:8">
      <c r="B71" s="1" t="s">
        <v>366</v>
      </c>
    </row>
    <row r="72" spans="2:8">
      <c r="B72" s="1" t="s">
        <v>367</v>
      </c>
    </row>
    <row r="73" spans="2:8">
      <c r="B73" s="1" t="s">
        <v>368</v>
      </c>
      <c r="C73" s="227">
        <v>44592</v>
      </c>
    </row>
    <row r="74" spans="2:8" ht="25.5">
      <c r="B74" s="11" t="s">
        <v>369</v>
      </c>
      <c r="C74" s="5" t="s">
        <v>370</v>
      </c>
    </row>
    <row r="75" spans="2:8">
      <c r="B75" s="2"/>
    </row>
    <row r="76" spans="2:8">
      <c r="B76" s="2" t="s">
        <v>371</v>
      </c>
    </row>
    <row r="77" spans="2:8">
      <c r="B77" s="2" t="s">
        <v>454</v>
      </c>
    </row>
    <row r="78" spans="2:8">
      <c r="B78" s="2" t="s">
        <v>372</v>
      </c>
    </row>
    <row r="79" spans="2:8">
      <c r="B79" s="2" t="s">
        <v>550</v>
      </c>
      <c r="C79" s="9"/>
    </row>
    <row r="80" spans="2:8">
      <c r="B80" s="2" t="s">
        <v>551</v>
      </c>
      <c r="C80" s="9"/>
    </row>
    <row r="81" spans="2:3">
      <c r="B81" s="2" t="s">
        <v>552</v>
      </c>
      <c r="C81" s="9"/>
    </row>
    <row r="82" spans="2:3">
      <c r="B82" s="2" t="s">
        <v>553</v>
      </c>
      <c r="C82" s="9"/>
    </row>
    <row r="83" spans="2:3">
      <c r="B83" s="92" t="s">
        <v>1663</v>
      </c>
      <c r="C83" s="28"/>
    </row>
    <row r="84" spans="2:3">
      <c r="B84" s="92" t="s">
        <v>373</v>
      </c>
      <c r="C84" s="17"/>
    </row>
    <row r="85" spans="2:3">
      <c r="B85" s="92" t="s">
        <v>374</v>
      </c>
      <c r="C85" s="17"/>
    </row>
  </sheetData>
  <mergeCells count="3">
    <mergeCell ref="B1:E1"/>
    <mergeCell ref="C3:C6"/>
    <mergeCell ref="D3:D6"/>
  </mergeCells>
  <phoneticPr fontId="0" type="noConversion"/>
  <hyperlinks>
    <hyperlink ref="A1" location="Index!A1" display="Index" xr:uid="{00000000-0004-0000-0800-000000000000}"/>
  </hyperlinks>
  <pageMargins left="0.75" right="0.75" top="1" bottom="1" header="0.5" footer="0.5"/>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47"/>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30.28515625" style="1" bestFit="1" customWidth="1"/>
    <col min="5" max="5" width="14" style="1" bestFit="1" customWidth="1"/>
    <col min="6" max="6" width="10.5703125" style="4" bestFit="1" customWidth="1"/>
    <col min="7" max="7" width="18.140625" style="4" bestFit="1" customWidth="1"/>
    <col min="8" max="8" width="9.140625" style="4" bestFit="1"/>
    <col min="9" max="16384" width="9.140625" style="1"/>
  </cols>
  <sheetData>
    <row r="1" spans="1:9">
      <c r="A1" s="3" t="s">
        <v>243</v>
      </c>
      <c r="B1" s="374" t="s">
        <v>328</v>
      </c>
      <c r="C1" s="374"/>
      <c r="D1" s="374"/>
      <c r="E1" s="374"/>
    </row>
    <row r="2" spans="1:9" ht="13.5" thickBot="1"/>
    <row r="3" spans="1:9" s="12" customFormat="1" ht="15">
      <c r="B3" s="84" t="s">
        <v>1081</v>
      </c>
      <c r="C3" s="407"/>
      <c r="D3" s="378"/>
      <c r="F3" s="21"/>
      <c r="G3" s="21"/>
      <c r="H3" s="21"/>
    </row>
    <row r="4" spans="1:9" s="12" customFormat="1" ht="30">
      <c r="B4" s="85" t="s">
        <v>1082</v>
      </c>
      <c r="C4" s="408"/>
      <c r="D4" s="379"/>
      <c r="F4" s="21"/>
      <c r="G4" s="21"/>
      <c r="H4" s="21"/>
    </row>
    <row r="5" spans="1:9" s="12" customFormat="1" ht="15">
      <c r="B5" s="85" t="s">
        <v>992</v>
      </c>
      <c r="C5" s="408"/>
      <c r="D5" s="379"/>
      <c r="F5" s="21"/>
      <c r="G5" s="21"/>
      <c r="H5" s="21"/>
    </row>
    <row r="6" spans="1:9" s="12" customFormat="1" ht="45.75" thickBot="1">
      <c r="B6" s="87" t="s">
        <v>1084</v>
      </c>
      <c r="C6" s="409"/>
      <c r="D6" s="380"/>
      <c r="F6" s="21"/>
      <c r="G6" s="21"/>
      <c r="H6" s="21"/>
    </row>
    <row r="7" spans="1:9" s="12" customFormat="1">
      <c r="C7" s="14" t="s">
        <v>995</v>
      </c>
      <c r="D7" s="14" t="s">
        <v>996</v>
      </c>
      <c r="F7" s="21"/>
      <c r="G7" s="21"/>
      <c r="H7" s="21"/>
    </row>
    <row r="10" spans="1:9">
      <c r="B10" s="1" t="s">
        <v>338</v>
      </c>
    </row>
    <row r="12" spans="1:9">
      <c r="B12" s="6" t="s">
        <v>339</v>
      </c>
      <c r="C12" s="7" t="s">
        <v>340</v>
      </c>
      <c r="D12" s="6" t="s">
        <v>375</v>
      </c>
      <c r="E12" s="6" t="s">
        <v>342</v>
      </c>
      <c r="F12" s="8" t="s">
        <v>343</v>
      </c>
      <c r="G12" s="8" t="s">
        <v>344</v>
      </c>
      <c r="H12" s="8" t="s">
        <v>345</v>
      </c>
      <c r="I12" s="2" t="s">
        <v>376</v>
      </c>
    </row>
    <row r="13" spans="1:9">
      <c r="B13" s="2" t="s">
        <v>377</v>
      </c>
    </row>
    <row r="14" spans="1:9">
      <c r="B14" s="2" t="s">
        <v>347</v>
      </c>
    </row>
    <row r="15" spans="1:9">
      <c r="B15" s="1" t="s">
        <v>1111</v>
      </c>
      <c r="C15" s="17" t="s">
        <v>378</v>
      </c>
      <c r="D15" s="1" t="s">
        <v>379</v>
      </c>
      <c r="E15" s="1" t="s">
        <v>380</v>
      </c>
      <c r="F15" s="4">
        <v>1510000</v>
      </c>
      <c r="G15" s="4">
        <v>11910.88</v>
      </c>
      <c r="H15" s="4">
        <v>7.44</v>
      </c>
    </row>
    <row r="16" spans="1:9">
      <c r="B16" s="1" t="s">
        <v>1089</v>
      </c>
      <c r="C16" s="17" t="s">
        <v>378</v>
      </c>
      <c r="D16" s="1" t="s">
        <v>381</v>
      </c>
      <c r="E16" s="1" t="s">
        <v>382</v>
      </c>
      <c r="F16" s="4">
        <v>317000</v>
      </c>
      <c r="G16" s="4">
        <v>7565.52</v>
      </c>
      <c r="H16" s="4">
        <v>4.7300000000000004</v>
      </c>
    </row>
    <row r="17" spans="2:8">
      <c r="B17" s="1" t="s">
        <v>1093</v>
      </c>
      <c r="C17" s="17" t="s">
        <v>378</v>
      </c>
      <c r="D17" s="1" t="s">
        <v>383</v>
      </c>
      <c r="E17" s="1" t="s">
        <v>386</v>
      </c>
      <c r="F17" s="4">
        <v>176000</v>
      </c>
      <c r="G17" s="4">
        <v>6575.8</v>
      </c>
      <c r="H17" s="4">
        <v>4.1100000000000003</v>
      </c>
    </row>
    <row r="18" spans="2:8">
      <c r="B18" s="1" t="s">
        <v>1365</v>
      </c>
      <c r="C18" s="17" t="s">
        <v>378</v>
      </c>
      <c r="D18" s="1" t="s">
        <v>383</v>
      </c>
      <c r="E18" s="1" t="s">
        <v>384</v>
      </c>
      <c r="F18" s="4">
        <v>341000</v>
      </c>
      <c r="G18" s="4">
        <v>5920.44</v>
      </c>
      <c r="H18" s="4">
        <v>3.7</v>
      </c>
    </row>
    <row r="19" spans="2:8">
      <c r="B19" s="1" t="s">
        <v>1100</v>
      </c>
      <c r="C19" s="17" t="s">
        <v>378</v>
      </c>
      <c r="D19" s="1" t="s">
        <v>379</v>
      </c>
      <c r="E19" s="1" t="s">
        <v>385</v>
      </c>
      <c r="F19" s="4">
        <v>369657</v>
      </c>
      <c r="G19" s="4">
        <v>5491.99</v>
      </c>
      <c r="H19" s="4">
        <v>3.43</v>
      </c>
    </row>
    <row r="20" spans="2:8">
      <c r="B20" s="1" t="s">
        <v>1090</v>
      </c>
      <c r="C20" s="17" t="s">
        <v>378</v>
      </c>
      <c r="D20" s="1" t="s">
        <v>396</v>
      </c>
      <c r="E20" s="1" t="s">
        <v>397</v>
      </c>
      <c r="F20" s="4">
        <v>2036000</v>
      </c>
      <c r="G20" s="4">
        <v>4483.2700000000004</v>
      </c>
      <c r="H20" s="4">
        <v>2.8</v>
      </c>
    </row>
    <row r="21" spans="2:8">
      <c r="B21" s="1" t="s">
        <v>1092</v>
      </c>
      <c r="C21" s="17" t="s">
        <v>378</v>
      </c>
      <c r="D21" s="1" t="s">
        <v>379</v>
      </c>
      <c r="E21" s="1" t="s">
        <v>394</v>
      </c>
      <c r="F21" s="4">
        <v>485000</v>
      </c>
      <c r="G21" s="4">
        <v>3749.29</v>
      </c>
      <c r="H21" s="4">
        <v>2.34</v>
      </c>
    </row>
    <row r="22" spans="2:8">
      <c r="B22" s="1" t="s">
        <v>1088</v>
      </c>
      <c r="C22" s="17" t="s">
        <v>378</v>
      </c>
      <c r="D22" s="1" t="s">
        <v>383</v>
      </c>
      <c r="E22" s="1" t="s">
        <v>516</v>
      </c>
      <c r="F22" s="4">
        <v>333000</v>
      </c>
      <c r="G22" s="4">
        <v>3661</v>
      </c>
      <c r="H22" s="4">
        <v>2.29</v>
      </c>
    </row>
    <row r="23" spans="2:8">
      <c r="B23" s="1" t="s">
        <v>1496</v>
      </c>
      <c r="C23" s="17" t="s">
        <v>378</v>
      </c>
      <c r="D23" s="1" t="s">
        <v>396</v>
      </c>
      <c r="E23" s="1" t="s">
        <v>466</v>
      </c>
      <c r="F23" s="4">
        <v>338300</v>
      </c>
      <c r="G23" s="4">
        <v>3639.6</v>
      </c>
      <c r="H23" s="4">
        <v>2.27</v>
      </c>
    </row>
    <row r="24" spans="2:8">
      <c r="B24" s="1" t="s">
        <v>1219</v>
      </c>
      <c r="C24" s="17" t="s">
        <v>378</v>
      </c>
      <c r="D24" s="1" t="s">
        <v>398</v>
      </c>
      <c r="E24" s="1" t="s">
        <v>517</v>
      </c>
      <c r="F24" s="4">
        <v>131400</v>
      </c>
      <c r="G24" s="4">
        <v>3316.4</v>
      </c>
      <c r="H24" s="4">
        <v>2.0699999999999998</v>
      </c>
    </row>
    <row r="25" spans="2:8">
      <c r="B25" s="1" t="s">
        <v>1099</v>
      </c>
      <c r="C25" s="17" t="s">
        <v>378</v>
      </c>
      <c r="D25" s="1" t="s">
        <v>388</v>
      </c>
      <c r="E25" s="1" t="s">
        <v>389</v>
      </c>
      <c r="F25" s="4">
        <v>138000</v>
      </c>
      <c r="G25" s="4">
        <v>3257.21</v>
      </c>
      <c r="H25" s="4">
        <v>2.0299999999999998</v>
      </c>
    </row>
    <row r="26" spans="2:8">
      <c r="B26" s="1" t="s">
        <v>1183</v>
      </c>
      <c r="C26" s="17" t="s">
        <v>378</v>
      </c>
      <c r="D26" s="1" t="s">
        <v>390</v>
      </c>
      <c r="E26" s="1" t="s">
        <v>518</v>
      </c>
      <c r="F26" s="4">
        <v>366000</v>
      </c>
      <c r="G26" s="4">
        <v>3218.97</v>
      </c>
      <c r="H26" s="4">
        <v>2.0099999999999998</v>
      </c>
    </row>
    <row r="27" spans="2:8">
      <c r="B27" s="1" t="s">
        <v>1164</v>
      </c>
      <c r="C27" s="17" t="s">
        <v>378</v>
      </c>
      <c r="D27" s="1" t="s">
        <v>503</v>
      </c>
      <c r="E27" s="1" t="s">
        <v>515</v>
      </c>
      <c r="F27" s="4">
        <v>1318666</v>
      </c>
      <c r="G27" s="4">
        <v>2840.41</v>
      </c>
      <c r="H27" s="4">
        <v>1.77</v>
      </c>
    </row>
    <row r="28" spans="2:8">
      <c r="B28" s="1" t="s">
        <v>1136</v>
      </c>
      <c r="C28" s="17" t="s">
        <v>378</v>
      </c>
      <c r="D28" s="1" t="s">
        <v>477</v>
      </c>
      <c r="E28" s="1" t="s">
        <v>519</v>
      </c>
      <c r="F28" s="4">
        <v>76750</v>
      </c>
      <c r="G28" s="4">
        <v>2597.41</v>
      </c>
      <c r="H28" s="4">
        <v>1.62</v>
      </c>
    </row>
    <row r="29" spans="2:8">
      <c r="B29" s="1" t="s">
        <v>1412</v>
      </c>
      <c r="C29" s="17" t="s">
        <v>378</v>
      </c>
      <c r="D29" s="1" t="s">
        <v>388</v>
      </c>
      <c r="E29" s="1" t="s">
        <v>524</v>
      </c>
      <c r="F29" s="4">
        <v>210000</v>
      </c>
      <c r="G29" s="4">
        <v>2484.9299999999998</v>
      </c>
      <c r="H29" s="4">
        <v>1.55</v>
      </c>
    </row>
    <row r="30" spans="2:8">
      <c r="B30" s="1" t="s">
        <v>1123</v>
      </c>
      <c r="C30" s="17" t="s">
        <v>378</v>
      </c>
      <c r="D30" s="1" t="s">
        <v>419</v>
      </c>
      <c r="E30" s="1" t="s">
        <v>521</v>
      </c>
      <c r="F30" s="4">
        <v>630000</v>
      </c>
      <c r="G30" s="4">
        <v>2300.4499999999998</v>
      </c>
      <c r="H30" s="4">
        <v>1.44</v>
      </c>
    </row>
    <row r="31" spans="2:8">
      <c r="B31" s="1" t="s">
        <v>1424</v>
      </c>
      <c r="C31" s="17" t="s">
        <v>378</v>
      </c>
      <c r="D31" s="1" t="s">
        <v>396</v>
      </c>
      <c r="E31" s="1" t="s">
        <v>441</v>
      </c>
      <c r="F31" s="4">
        <v>9200</v>
      </c>
      <c r="G31" s="4">
        <v>2299.0700000000002</v>
      </c>
      <c r="H31" s="4">
        <v>1.44</v>
      </c>
    </row>
    <row r="32" spans="2:8">
      <c r="B32" s="1" t="s">
        <v>1184</v>
      </c>
      <c r="C32" s="17" t="s">
        <v>378</v>
      </c>
      <c r="D32" s="1" t="s">
        <v>388</v>
      </c>
      <c r="E32" s="1" t="s">
        <v>520</v>
      </c>
      <c r="F32" s="4">
        <v>51500</v>
      </c>
      <c r="G32" s="4">
        <v>2269.73</v>
      </c>
      <c r="H32" s="4">
        <v>1.42</v>
      </c>
    </row>
    <row r="33" spans="2:8">
      <c r="B33" s="1" t="s">
        <v>1556</v>
      </c>
      <c r="C33" s="17" t="s">
        <v>378</v>
      </c>
      <c r="D33" s="1" t="s">
        <v>388</v>
      </c>
      <c r="E33" s="1" t="s">
        <v>522</v>
      </c>
      <c r="F33" s="4">
        <v>165000</v>
      </c>
      <c r="G33" s="4">
        <v>2206.96</v>
      </c>
      <c r="H33" s="4">
        <v>1.38</v>
      </c>
    </row>
    <row r="34" spans="2:8">
      <c r="B34" s="1" t="s">
        <v>1104</v>
      </c>
      <c r="C34" s="17" t="s">
        <v>378</v>
      </c>
      <c r="D34" s="1" t="s">
        <v>396</v>
      </c>
      <c r="E34" s="1" t="s">
        <v>432</v>
      </c>
      <c r="F34" s="4">
        <v>294000</v>
      </c>
      <c r="G34" s="4">
        <v>2138.2600000000002</v>
      </c>
      <c r="H34" s="4">
        <v>1.34</v>
      </c>
    </row>
    <row r="35" spans="2:8">
      <c r="B35" s="1" t="s">
        <v>1110</v>
      </c>
      <c r="C35" s="17" t="s">
        <v>378</v>
      </c>
      <c r="D35" s="1" t="s">
        <v>425</v>
      </c>
      <c r="E35" s="1" t="s">
        <v>523</v>
      </c>
      <c r="F35" s="4">
        <v>43262</v>
      </c>
      <c r="G35" s="4">
        <v>2120.1799999999998</v>
      </c>
      <c r="H35" s="4">
        <v>1.32</v>
      </c>
    </row>
    <row r="36" spans="2:8">
      <c r="B36" s="1" t="s">
        <v>1215</v>
      </c>
      <c r="C36" s="17" t="s">
        <v>378</v>
      </c>
      <c r="D36" s="1" t="s">
        <v>383</v>
      </c>
      <c r="E36" s="1" t="s">
        <v>525</v>
      </c>
      <c r="F36" s="4">
        <v>59260</v>
      </c>
      <c r="G36" s="4">
        <v>2083.14</v>
      </c>
      <c r="H36" s="4">
        <v>1.3</v>
      </c>
    </row>
    <row r="37" spans="2:8">
      <c r="B37" s="1" t="s">
        <v>1087</v>
      </c>
      <c r="C37" s="17" t="s">
        <v>378</v>
      </c>
      <c r="D37" s="1" t="s">
        <v>390</v>
      </c>
      <c r="E37" s="1" t="s">
        <v>391</v>
      </c>
      <c r="F37" s="4">
        <v>77000</v>
      </c>
      <c r="G37" s="4">
        <v>1941.17</v>
      </c>
      <c r="H37" s="4">
        <v>1.21</v>
      </c>
    </row>
    <row r="38" spans="2:8">
      <c r="B38" s="1" t="s">
        <v>1115</v>
      </c>
      <c r="C38" s="17" t="s">
        <v>378</v>
      </c>
      <c r="D38" s="1" t="s">
        <v>429</v>
      </c>
      <c r="E38" s="1" t="s">
        <v>443</v>
      </c>
      <c r="F38" s="4">
        <v>308000</v>
      </c>
      <c r="G38" s="4">
        <v>1917.15</v>
      </c>
      <c r="H38" s="4">
        <v>1.2</v>
      </c>
    </row>
    <row r="39" spans="2:8">
      <c r="B39" s="1" t="s">
        <v>1194</v>
      </c>
      <c r="C39" s="17" t="s">
        <v>378</v>
      </c>
      <c r="D39" s="1" t="s">
        <v>383</v>
      </c>
      <c r="E39" s="1" t="s">
        <v>414</v>
      </c>
      <c r="F39" s="4">
        <v>393500</v>
      </c>
      <c r="G39" s="4">
        <v>1871.49</v>
      </c>
      <c r="H39" s="4">
        <v>1.17</v>
      </c>
    </row>
    <row r="40" spans="2:8">
      <c r="B40" s="1" t="s">
        <v>1142</v>
      </c>
      <c r="C40" s="17" t="s">
        <v>378</v>
      </c>
      <c r="D40" s="1" t="s">
        <v>419</v>
      </c>
      <c r="E40" s="1" t="s">
        <v>427</v>
      </c>
      <c r="F40" s="4">
        <v>78000</v>
      </c>
      <c r="G40" s="4">
        <v>1782.89</v>
      </c>
      <c r="H40" s="4">
        <v>1.1100000000000001</v>
      </c>
    </row>
    <row r="41" spans="2:8">
      <c r="B41" s="1" t="s">
        <v>1525</v>
      </c>
      <c r="C41" s="17" t="s">
        <v>378</v>
      </c>
      <c r="D41" s="1" t="s">
        <v>438</v>
      </c>
      <c r="E41" s="1" t="s">
        <v>528</v>
      </c>
      <c r="F41" s="4">
        <v>101060</v>
      </c>
      <c r="G41" s="4">
        <v>1672.95</v>
      </c>
      <c r="H41" s="4">
        <v>1.05</v>
      </c>
    </row>
    <row r="42" spans="2:8">
      <c r="B42" s="1" t="s">
        <v>1526</v>
      </c>
      <c r="C42" s="17" t="s">
        <v>378</v>
      </c>
      <c r="D42" s="1" t="s">
        <v>425</v>
      </c>
      <c r="E42" s="1" t="s">
        <v>527</v>
      </c>
      <c r="F42" s="4">
        <v>200000</v>
      </c>
      <c r="G42" s="4">
        <v>1657.1</v>
      </c>
      <c r="H42" s="4">
        <v>1.04</v>
      </c>
    </row>
    <row r="43" spans="2:8">
      <c r="B43" s="1" t="s">
        <v>1529</v>
      </c>
      <c r="C43" s="17" t="s">
        <v>378</v>
      </c>
      <c r="D43" s="1" t="s">
        <v>530</v>
      </c>
      <c r="E43" s="1" t="s">
        <v>531</v>
      </c>
      <c r="F43" s="4">
        <v>312000</v>
      </c>
      <c r="G43" s="4">
        <v>1592.29</v>
      </c>
      <c r="H43" s="4">
        <v>0.99</v>
      </c>
    </row>
    <row r="44" spans="2:8">
      <c r="B44" s="1" t="s">
        <v>1200</v>
      </c>
      <c r="C44" s="17" t="s">
        <v>378</v>
      </c>
      <c r="D44" s="1" t="s">
        <v>429</v>
      </c>
      <c r="E44" s="1" t="s">
        <v>532</v>
      </c>
      <c r="F44" s="4">
        <v>284000</v>
      </c>
      <c r="G44" s="4">
        <v>1591.68</v>
      </c>
      <c r="H44" s="4">
        <v>0.99</v>
      </c>
    </row>
    <row r="45" spans="2:8">
      <c r="B45" s="1" t="s">
        <v>1108</v>
      </c>
      <c r="C45" s="17" t="s">
        <v>378</v>
      </c>
      <c r="D45" s="1" t="s">
        <v>396</v>
      </c>
      <c r="E45" s="1" t="s">
        <v>526</v>
      </c>
      <c r="F45" s="4">
        <v>49200</v>
      </c>
      <c r="G45" s="4">
        <v>1550.91</v>
      </c>
      <c r="H45" s="4">
        <v>0.97</v>
      </c>
    </row>
    <row r="46" spans="2:8">
      <c r="B46" s="1" t="s">
        <v>1147</v>
      </c>
      <c r="C46" s="17" t="s">
        <v>378</v>
      </c>
      <c r="D46" s="1" t="s">
        <v>388</v>
      </c>
      <c r="E46" s="1" t="s">
        <v>534</v>
      </c>
      <c r="F46" s="4">
        <v>130000</v>
      </c>
      <c r="G46" s="4">
        <v>1539.72</v>
      </c>
      <c r="H46" s="4">
        <v>0.96</v>
      </c>
    </row>
    <row r="47" spans="2:8">
      <c r="B47" s="1" t="s">
        <v>1096</v>
      </c>
      <c r="C47" s="17" t="s">
        <v>378</v>
      </c>
      <c r="D47" s="1" t="s">
        <v>473</v>
      </c>
      <c r="E47" s="1" t="s">
        <v>533</v>
      </c>
      <c r="F47" s="4">
        <v>34000</v>
      </c>
      <c r="G47" s="4">
        <v>1515.5</v>
      </c>
      <c r="H47" s="4">
        <v>0.95</v>
      </c>
    </row>
    <row r="48" spans="2:8">
      <c r="B48" s="1" t="s">
        <v>1103</v>
      </c>
      <c r="C48" s="17" t="s">
        <v>378</v>
      </c>
      <c r="D48" s="1" t="s">
        <v>535</v>
      </c>
      <c r="E48" s="1" t="s">
        <v>536</v>
      </c>
      <c r="F48" s="4">
        <v>41500</v>
      </c>
      <c r="G48" s="4">
        <v>1479.33</v>
      </c>
      <c r="H48" s="4">
        <v>0.92</v>
      </c>
    </row>
    <row r="49" spans="2:8">
      <c r="B49" s="1" t="s">
        <v>1216</v>
      </c>
      <c r="C49" s="17" t="s">
        <v>378</v>
      </c>
      <c r="D49" s="1" t="s">
        <v>429</v>
      </c>
      <c r="E49" s="1" t="s">
        <v>537</v>
      </c>
      <c r="F49" s="4">
        <v>118000</v>
      </c>
      <c r="G49" s="4">
        <v>1455.24</v>
      </c>
      <c r="H49" s="4">
        <v>0.91</v>
      </c>
    </row>
    <row r="50" spans="2:8">
      <c r="B50" s="1" t="s">
        <v>1531</v>
      </c>
      <c r="C50" s="17" t="s">
        <v>378</v>
      </c>
      <c r="D50" s="1" t="s">
        <v>396</v>
      </c>
      <c r="E50" s="1" t="s">
        <v>539</v>
      </c>
      <c r="F50" s="4">
        <v>244000</v>
      </c>
      <c r="G50" s="4">
        <v>1383.48</v>
      </c>
      <c r="H50" s="4">
        <v>0.86</v>
      </c>
    </row>
    <row r="51" spans="2:8">
      <c r="B51" s="1" t="s">
        <v>1186</v>
      </c>
      <c r="C51" s="17" t="s">
        <v>378</v>
      </c>
      <c r="D51" s="1" t="s">
        <v>535</v>
      </c>
      <c r="E51" s="1" t="s">
        <v>540</v>
      </c>
      <c r="F51" s="4">
        <v>50000</v>
      </c>
      <c r="G51" s="4">
        <v>1362.15</v>
      </c>
      <c r="H51" s="4">
        <v>0.85</v>
      </c>
    </row>
    <row r="52" spans="2:8">
      <c r="B52" s="1" t="s">
        <v>1379</v>
      </c>
      <c r="C52" s="17" t="s">
        <v>378</v>
      </c>
      <c r="D52" s="1" t="s">
        <v>398</v>
      </c>
      <c r="E52" s="1" t="s">
        <v>538</v>
      </c>
      <c r="F52" s="4">
        <v>63000</v>
      </c>
      <c r="G52" s="4">
        <v>1322.78</v>
      </c>
      <c r="H52" s="4">
        <v>0.83</v>
      </c>
    </row>
    <row r="53" spans="2:8">
      <c r="B53" s="1" t="s">
        <v>1135</v>
      </c>
      <c r="C53" s="17" t="s">
        <v>378</v>
      </c>
      <c r="D53" s="1" t="s">
        <v>390</v>
      </c>
      <c r="E53" s="1" t="s">
        <v>544</v>
      </c>
      <c r="F53" s="4">
        <v>88700</v>
      </c>
      <c r="G53" s="4">
        <v>1292.8900000000001</v>
      </c>
      <c r="H53" s="4">
        <v>0.81</v>
      </c>
    </row>
    <row r="54" spans="2:8">
      <c r="B54" s="1" t="s">
        <v>1150</v>
      </c>
      <c r="C54" s="17" t="s">
        <v>378</v>
      </c>
      <c r="D54" s="1" t="s">
        <v>429</v>
      </c>
      <c r="E54" s="1" t="s">
        <v>430</v>
      </c>
      <c r="F54" s="4">
        <v>92500</v>
      </c>
      <c r="G54" s="4">
        <v>1266.42</v>
      </c>
      <c r="H54" s="4">
        <v>0.79</v>
      </c>
    </row>
    <row r="55" spans="2:8">
      <c r="B55" s="1" t="s">
        <v>1528</v>
      </c>
      <c r="C55" s="17" t="s">
        <v>378</v>
      </c>
      <c r="D55" s="1" t="s">
        <v>417</v>
      </c>
      <c r="E55" s="1" t="s">
        <v>541</v>
      </c>
      <c r="F55" s="4">
        <v>25000</v>
      </c>
      <c r="G55" s="4">
        <v>1264.69</v>
      </c>
      <c r="H55" s="4">
        <v>0.79</v>
      </c>
    </row>
    <row r="56" spans="2:8">
      <c r="B56" s="1" t="s">
        <v>1185</v>
      </c>
      <c r="C56" s="17" t="s">
        <v>378</v>
      </c>
      <c r="D56" s="1" t="s">
        <v>400</v>
      </c>
      <c r="E56" s="1" t="s">
        <v>401</v>
      </c>
      <c r="F56" s="4">
        <v>1750</v>
      </c>
      <c r="G56" s="4">
        <v>1262.5899999999999</v>
      </c>
      <c r="H56" s="4">
        <v>0.79</v>
      </c>
    </row>
    <row r="57" spans="2:8">
      <c r="B57" s="1" t="s">
        <v>542</v>
      </c>
      <c r="C57" s="17" t="s">
        <v>378</v>
      </c>
      <c r="D57" s="1" t="s">
        <v>396</v>
      </c>
      <c r="E57" s="1" t="s">
        <v>543</v>
      </c>
      <c r="F57" s="4">
        <v>206000</v>
      </c>
      <c r="G57" s="4">
        <v>1261.6500000000001</v>
      </c>
      <c r="H57" s="4">
        <v>0.79</v>
      </c>
    </row>
    <row r="58" spans="2:8">
      <c r="B58" s="1" t="s">
        <v>1152</v>
      </c>
      <c r="C58" s="17" t="s">
        <v>378</v>
      </c>
      <c r="D58" s="1" t="s">
        <v>383</v>
      </c>
      <c r="E58" s="1" t="s">
        <v>422</v>
      </c>
      <c r="F58" s="4">
        <v>30200</v>
      </c>
      <c r="G58" s="4">
        <v>1209.9000000000001</v>
      </c>
      <c r="H58" s="4">
        <v>0.76</v>
      </c>
    </row>
    <row r="59" spans="2:8">
      <c r="B59" s="1" t="s">
        <v>1487</v>
      </c>
      <c r="C59" s="17" t="s">
        <v>378</v>
      </c>
      <c r="D59" s="1" t="s">
        <v>411</v>
      </c>
      <c r="E59" s="1" t="s">
        <v>412</v>
      </c>
      <c r="F59" s="4">
        <v>128752</v>
      </c>
      <c r="G59" s="4">
        <v>1155.81</v>
      </c>
      <c r="H59" s="4">
        <v>0.72</v>
      </c>
    </row>
    <row r="60" spans="2:8">
      <c r="B60" s="1" t="s">
        <v>1137</v>
      </c>
      <c r="C60" s="17" t="s">
        <v>378</v>
      </c>
      <c r="D60" s="1" t="s">
        <v>447</v>
      </c>
      <c r="E60" s="1" t="s">
        <v>448</v>
      </c>
      <c r="F60" s="4">
        <v>290000</v>
      </c>
      <c r="G60" s="4">
        <v>1139.1199999999999</v>
      </c>
      <c r="H60" s="4">
        <v>0.71</v>
      </c>
    </row>
    <row r="61" spans="2:8">
      <c r="B61" s="1" t="s">
        <v>1588</v>
      </c>
      <c r="C61" s="17" t="s">
        <v>378</v>
      </c>
      <c r="D61" s="1" t="s">
        <v>398</v>
      </c>
      <c r="E61" s="1" t="s">
        <v>545</v>
      </c>
      <c r="F61" s="4">
        <v>167000</v>
      </c>
      <c r="G61" s="4">
        <v>1133.18</v>
      </c>
      <c r="H61" s="4">
        <v>0.71</v>
      </c>
    </row>
    <row r="62" spans="2:8">
      <c r="B62" s="1" t="s">
        <v>1463</v>
      </c>
      <c r="C62" s="17" t="s">
        <v>378</v>
      </c>
      <c r="D62" s="1" t="s">
        <v>417</v>
      </c>
      <c r="E62" s="1" t="s">
        <v>546</v>
      </c>
      <c r="F62" s="4">
        <v>22875</v>
      </c>
      <c r="G62" s="4">
        <v>1036.18</v>
      </c>
      <c r="H62" s="4">
        <v>0.65</v>
      </c>
    </row>
    <row r="63" spans="2:8">
      <c r="B63" s="19" t="s">
        <v>937</v>
      </c>
      <c r="G63" s="10">
        <f>SUM(G15:G62)</f>
        <v>123789.16999999994</v>
      </c>
      <c r="H63" s="10">
        <f>SUM(H15:H62)</f>
        <v>77.330000000000013</v>
      </c>
    </row>
    <row r="64" spans="2:8" s="12" customFormat="1">
      <c r="B64" s="13" t="s">
        <v>1596</v>
      </c>
      <c r="C64" s="20"/>
      <c r="F64" s="21"/>
      <c r="G64" s="15"/>
      <c r="H64" s="15"/>
    </row>
    <row r="65" spans="2:8" s="12" customFormat="1">
      <c r="B65" s="13" t="s">
        <v>1597</v>
      </c>
      <c r="C65" s="20"/>
      <c r="F65" s="21"/>
      <c r="G65" s="15"/>
      <c r="H65" s="15"/>
    </row>
    <row r="66" spans="2:8">
      <c r="B66" s="1" t="s">
        <v>502</v>
      </c>
      <c r="C66" s="5" t="s">
        <v>378</v>
      </c>
      <c r="D66" s="1" t="s">
        <v>503</v>
      </c>
      <c r="E66" s="1" t="s">
        <v>504</v>
      </c>
      <c r="F66" s="4">
        <v>850300</v>
      </c>
      <c r="G66" s="4">
        <v>1097.31</v>
      </c>
      <c r="H66" s="4">
        <v>0.69</v>
      </c>
    </row>
    <row r="67" spans="2:8" s="12" customFormat="1">
      <c r="B67" s="13" t="s">
        <v>940</v>
      </c>
      <c r="C67" s="20"/>
      <c r="F67" s="21"/>
      <c r="G67" s="15">
        <f>SUM(G66)</f>
        <v>1097.31</v>
      </c>
      <c r="H67" s="15">
        <f>SUM(H66)</f>
        <v>0.69</v>
      </c>
    </row>
    <row r="68" spans="2:8" s="12" customFormat="1">
      <c r="B68" s="13" t="s">
        <v>941</v>
      </c>
      <c r="C68" s="20"/>
      <c r="F68" s="21"/>
      <c r="G68" s="15">
        <f>+G63+G67</f>
        <v>124886.47999999994</v>
      </c>
      <c r="H68" s="15">
        <f>+H63+H67</f>
        <v>78.02000000000001</v>
      </c>
    </row>
    <row r="69" spans="2:8">
      <c r="B69" s="6" t="s">
        <v>339</v>
      </c>
      <c r="C69" s="7" t="s">
        <v>340</v>
      </c>
      <c r="D69" s="6" t="s">
        <v>341</v>
      </c>
      <c r="E69" s="6" t="s">
        <v>342</v>
      </c>
      <c r="F69" s="8" t="s">
        <v>343</v>
      </c>
      <c r="G69" s="8" t="s">
        <v>344</v>
      </c>
      <c r="H69" s="8" t="s">
        <v>345</v>
      </c>
    </row>
    <row r="70" spans="2:8">
      <c r="B70" s="2" t="s">
        <v>346</v>
      </c>
      <c r="C70" s="17"/>
    </row>
    <row r="71" spans="2:8">
      <c r="B71" s="2" t="s">
        <v>347</v>
      </c>
      <c r="C71" s="17"/>
    </row>
    <row r="72" spans="2:8">
      <c r="B72" s="2" t="s">
        <v>348</v>
      </c>
      <c r="C72" s="17"/>
    </row>
    <row r="73" spans="2:8">
      <c r="B73" s="1" t="s">
        <v>554</v>
      </c>
      <c r="C73" s="17">
        <v>5.98</v>
      </c>
      <c r="D73" s="1" t="s">
        <v>349</v>
      </c>
      <c r="E73" s="1" t="s">
        <v>555</v>
      </c>
      <c r="F73" s="4">
        <v>3000000</v>
      </c>
      <c r="G73" s="4">
        <v>3141.29</v>
      </c>
      <c r="H73" s="4">
        <v>1.96</v>
      </c>
    </row>
    <row r="74" spans="2:8">
      <c r="B74" s="1" t="s">
        <v>556</v>
      </c>
      <c r="C74" s="17">
        <v>6.59</v>
      </c>
      <c r="D74" s="1" t="s">
        <v>349</v>
      </c>
      <c r="E74" s="1" t="s">
        <v>557</v>
      </c>
      <c r="F74" s="4">
        <v>2000000</v>
      </c>
      <c r="G74" s="4">
        <v>2024.01</v>
      </c>
      <c r="H74" s="4">
        <v>1.26</v>
      </c>
    </row>
    <row r="75" spans="2:8">
      <c r="B75" s="1" t="s">
        <v>558</v>
      </c>
      <c r="C75" s="17">
        <v>6.69</v>
      </c>
      <c r="D75" s="1" t="s">
        <v>349</v>
      </c>
      <c r="E75" s="1" t="s">
        <v>559</v>
      </c>
      <c r="F75" s="4">
        <v>1162900</v>
      </c>
      <c r="G75" s="4">
        <v>1115.1099999999999</v>
      </c>
      <c r="H75" s="4">
        <v>0.7</v>
      </c>
    </row>
    <row r="76" spans="2:8">
      <c r="B76" s="1" t="s">
        <v>560</v>
      </c>
      <c r="C76" s="17">
        <v>6.56</v>
      </c>
      <c r="D76" s="1" t="s">
        <v>349</v>
      </c>
      <c r="E76" s="1" t="s">
        <v>561</v>
      </c>
      <c r="F76" s="4">
        <v>200000</v>
      </c>
      <c r="G76" s="4">
        <v>207.73</v>
      </c>
      <c r="H76" s="4">
        <v>0.13</v>
      </c>
    </row>
    <row r="77" spans="2:8">
      <c r="B77" s="2" t="s">
        <v>352</v>
      </c>
      <c r="C77" s="28"/>
      <c r="D77" s="2"/>
      <c r="E77" s="2"/>
      <c r="F77" s="10"/>
      <c r="G77" s="10">
        <f>SUM(G69:G76)</f>
        <v>6488.1399999999994</v>
      </c>
      <c r="H77" s="10">
        <f>SUM(H69:H76)</f>
        <v>4.05</v>
      </c>
    </row>
    <row r="78" spans="2:8">
      <c r="B78" s="2" t="s">
        <v>353</v>
      </c>
      <c r="C78" s="17"/>
    </row>
    <row r="79" spans="2:8">
      <c r="B79" s="1" t="s">
        <v>1589</v>
      </c>
      <c r="C79" s="17">
        <v>6.7</v>
      </c>
      <c r="D79" s="1" t="s">
        <v>354</v>
      </c>
      <c r="E79" s="1" t="s">
        <v>562</v>
      </c>
      <c r="F79" s="4">
        <v>160</v>
      </c>
      <c r="G79" s="4">
        <v>1550.53</v>
      </c>
      <c r="H79" s="4">
        <v>0.97</v>
      </c>
    </row>
    <row r="80" spans="2:8">
      <c r="B80" s="1" t="s">
        <v>1446</v>
      </c>
      <c r="C80" s="17">
        <v>6.05</v>
      </c>
      <c r="D80" s="1" t="s">
        <v>354</v>
      </c>
      <c r="E80" s="1" t="s">
        <v>563</v>
      </c>
      <c r="F80" s="4">
        <v>150</v>
      </c>
      <c r="G80" s="4">
        <v>1488.32</v>
      </c>
      <c r="H80" s="4">
        <v>0.93</v>
      </c>
    </row>
    <row r="81" spans="2:8">
      <c r="B81" s="1" t="s">
        <v>1384</v>
      </c>
      <c r="C81" s="17">
        <v>6.91</v>
      </c>
      <c r="D81" s="1" t="s">
        <v>354</v>
      </c>
      <c r="E81" s="1" t="s">
        <v>564</v>
      </c>
      <c r="F81" s="4">
        <v>150</v>
      </c>
      <c r="G81" s="4">
        <v>1469.67</v>
      </c>
      <c r="H81" s="4">
        <v>0.92</v>
      </c>
    </row>
    <row r="82" spans="2:8">
      <c r="B82" s="1" t="s">
        <v>1433</v>
      </c>
      <c r="C82" s="17">
        <v>6.99</v>
      </c>
      <c r="D82" s="1" t="s">
        <v>354</v>
      </c>
      <c r="E82" s="1" t="s">
        <v>565</v>
      </c>
      <c r="F82" s="4">
        <v>150</v>
      </c>
      <c r="G82" s="4">
        <v>1458.73</v>
      </c>
      <c r="H82" s="4">
        <v>0.91</v>
      </c>
    </row>
    <row r="83" spans="2:8">
      <c r="B83" s="1" t="s">
        <v>1400</v>
      </c>
      <c r="C83" s="17">
        <v>6.7</v>
      </c>
      <c r="D83" s="1" t="s">
        <v>354</v>
      </c>
      <c r="E83" s="1" t="s">
        <v>566</v>
      </c>
      <c r="F83" s="4">
        <v>120</v>
      </c>
      <c r="G83" s="4">
        <v>1168.42</v>
      </c>
      <c r="H83" s="4">
        <v>0.73</v>
      </c>
    </row>
    <row r="84" spans="2:8">
      <c r="B84" s="1" t="s">
        <v>1406</v>
      </c>
      <c r="C84" s="17">
        <v>6.7</v>
      </c>
      <c r="D84" s="1" t="s">
        <v>354</v>
      </c>
      <c r="E84" s="1" t="s">
        <v>567</v>
      </c>
      <c r="F84" s="4">
        <v>110</v>
      </c>
      <c r="G84" s="4">
        <v>1069.3399999999999</v>
      </c>
      <c r="H84" s="4">
        <v>0.67</v>
      </c>
    </row>
    <row r="85" spans="2:8">
      <c r="B85" s="1" t="s">
        <v>1590</v>
      </c>
      <c r="C85" s="17">
        <v>6.09</v>
      </c>
      <c r="D85" s="1" t="s">
        <v>568</v>
      </c>
      <c r="E85" s="1" t="s">
        <v>569</v>
      </c>
      <c r="F85" s="4">
        <v>100</v>
      </c>
      <c r="G85" s="4">
        <v>996.17</v>
      </c>
      <c r="H85" s="4">
        <v>0.62</v>
      </c>
    </row>
    <row r="86" spans="2:8">
      <c r="B86" s="1" t="s">
        <v>1591</v>
      </c>
      <c r="C86" s="17">
        <v>10.71</v>
      </c>
      <c r="D86" s="1" t="s">
        <v>570</v>
      </c>
      <c r="E86" s="1" t="s">
        <v>571</v>
      </c>
      <c r="F86" s="4">
        <v>71350</v>
      </c>
      <c r="G86" s="4">
        <v>601.21</v>
      </c>
      <c r="H86" s="4">
        <v>0.38</v>
      </c>
    </row>
    <row r="87" spans="2:8">
      <c r="B87" s="1" t="s">
        <v>572</v>
      </c>
      <c r="C87" s="17">
        <v>5.77</v>
      </c>
      <c r="D87" s="1" t="s">
        <v>354</v>
      </c>
      <c r="E87" s="1" t="s">
        <v>573</v>
      </c>
      <c r="F87" s="4">
        <v>50</v>
      </c>
      <c r="G87" s="4">
        <v>520.66</v>
      </c>
      <c r="H87" s="4">
        <v>0.33</v>
      </c>
    </row>
    <row r="88" spans="2:8">
      <c r="B88" s="1" t="s">
        <v>1451</v>
      </c>
      <c r="C88" s="17">
        <v>6.08</v>
      </c>
      <c r="D88" s="1" t="s">
        <v>355</v>
      </c>
      <c r="E88" s="1" t="s">
        <v>574</v>
      </c>
      <c r="F88" s="4">
        <v>250</v>
      </c>
      <c r="G88" s="4">
        <v>518.24</v>
      </c>
      <c r="H88" s="4">
        <v>0.32</v>
      </c>
    </row>
    <row r="89" spans="2:8">
      <c r="B89" s="1" t="s">
        <v>1592</v>
      </c>
      <c r="C89" s="17">
        <v>6.39</v>
      </c>
      <c r="D89" s="1" t="s">
        <v>355</v>
      </c>
      <c r="E89" s="1" t="s">
        <v>575</v>
      </c>
      <c r="F89" s="4">
        <v>250</v>
      </c>
      <c r="G89" s="4">
        <v>515.47</v>
      </c>
      <c r="H89" s="4">
        <v>0.32</v>
      </c>
    </row>
    <row r="90" spans="2:8">
      <c r="B90" s="1" t="s">
        <v>1453</v>
      </c>
      <c r="C90" s="17">
        <v>6.93</v>
      </c>
      <c r="D90" s="1" t="s">
        <v>355</v>
      </c>
      <c r="E90" s="1" t="s">
        <v>576</v>
      </c>
      <c r="F90" s="4">
        <v>250</v>
      </c>
      <c r="G90" s="4">
        <v>505.52</v>
      </c>
      <c r="H90" s="4">
        <v>0.32</v>
      </c>
    </row>
    <row r="91" spans="2:8">
      <c r="B91" s="1" t="s">
        <v>1593</v>
      </c>
      <c r="C91" s="17">
        <v>6.7</v>
      </c>
      <c r="D91" s="1" t="s">
        <v>354</v>
      </c>
      <c r="E91" s="1" t="s">
        <v>577</v>
      </c>
      <c r="F91" s="4">
        <v>10</v>
      </c>
      <c r="G91" s="4">
        <v>95.41</v>
      </c>
      <c r="H91" s="4">
        <v>0.06</v>
      </c>
    </row>
    <row r="92" spans="2:8">
      <c r="B92" s="2" t="s">
        <v>356</v>
      </c>
      <c r="C92" s="28"/>
      <c r="D92" s="2"/>
      <c r="E92" s="2"/>
      <c r="F92" s="10"/>
      <c r="G92" s="10">
        <f>SUM(G78:G91)</f>
        <v>11957.689999999999</v>
      </c>
      <c r="H92" s="10">
        <f>SUM(H78:H91)</f>
        <v>7.48</v>
      </c>
    </row>
    <row r="93" spans="2:8">
      <c r="B93" s="2" t="s">
        <v>578</v>
      </c>
      <c r="C93" s="17"/>
    </row>
    <row r="94" spans="2:8">
      <c r="B94" s="1" t="s">
        <v>1594</v>
      </c>
      <c r="C94" s="17">
        <v>6.4</v>
      </c>
      <c r="D94" s="1" t="s">
        <v>354</v>
      </c>
      <c r="E94" s="1" t="s">
        <v>579</v>
      </c>
      <c r="F94" s="4">
        <v>40</v>
      </c>
      <c r="G94" s="4">
        <v>410.49</v>
      </c>
      <c r="H94" s="4">
        <v>0.26</v>
      </c>
    </row>
    <row r="95" spans="2:8">
      <c r="B95" s="2" t="s">
        <v>580</v>
      </c>
      <c r="C95" s="28"/>
      <c r="D95" s="2"/>
      <c r="E95" s="2"/>
      <c r="F95" s="10"/>
      <c r="G95" s="10">
        <f>SUM(G93:G94)</f>
        <v>410.49</v>
      </c>
      <c r="H95" s="10">
        <f>SUM(H93:H94)</f>
        <v>0.26</v>
      </c>
    </row>
    <row r="96" spans="2:8">
      <c r="B96" s="2" t="s">
        <v>357</v>
      </c>
      <c r="C96" s="17"/>
    </row>
    <row r="97" spans="2:8">
      <c r="B97" s="1" t="s">
        <v>1459</v>
      </c>
      <c r="C97" s="17">
        <v>5.01</v>
      </c>
      <c r="D97" s="1" t="s">
        <v>358</v>
      </c>
      <c r="E97" s="1" t="s">
        <v>581</v>
      </c>
      <c r="F97" s="4">
        <v>500</v>
      </c>
      <c r="G97" s="4">
        <v>2472.85</v>
      </c>
      <c r="H97" s="4">
        <v>1.54</v>
      </c>
    </row>
    <row r="98" spans="2:8">
      <c r="B98" s="1" t="s">
        <v>1458</v>
      </c>
      <c r="C98" s="17">
        <v>4.53</v>
      </c>
      <c r="D98" s="1" t="s">
        <v>359</v>
      </c>
      <c r="E98" s="1" t="s">
        <v>582</v>
      </c>
      <c r="F98" s="4">
        <v>300</v>
      </c>
      <c r="G98" s="4">
        <v>1475.28</v>
      </c>
      <c r="H98" s="4">
        <v>0.92</v>
      </c>
    </row>
    <row r="99" spans="2:8">
      <c r="B99" s="1" t="s">
        <v>1411</v>
      </c>
      <c r="C99" s="17">
        <v>5.03</v>
      </c>
      <c r="D99" s="1" t="s">
        <v>359</v>
      </c>
      <c r="E99" s="1" t="s">
        <v>583</v>
      </c>
      <c r="F99" s="4">
        <v>300</v>
      </c>
      <c r="G99" s="4">
        <v>1457.85</v>
      </c>
      <c r="H99" s="4">
        <v>0.91</v>
      </c>
    </row>
    <row r="100" spans="2:8">
      <c r="B100" s="2" t="s">
        <v>361</v>
      </c>
      <c r="C100" s="9"/>
      <c r="D100" s="2"/>
      <c r="E100" s="2"/>
      <c r="F100" s="10"/>
      <c r="G100" s="10">
        <f>SUM(G96:G99)</f>
        <v>5405.98</v>
      </c>
      <c r="H100" s="10">
        <f>SUM(H96:H99)</f>
        <v>3.37</v>
      </c>
    </row>
    <row r="101" spans="2:8">
      <c r="B101" s="2" t="s">
        <v>584</v>
      </c>
      <c r="C101" s="9"/>
      <c r="D101" s="2"/>
      <c r="E101" s="2"/>
      <c r="F101" s="10"/>
      <c r="G101" s="10">
        <v>10583.81</v>
      </c>
      <c r="H101" s="10">
        <v>6.61</v>
      </c>
    </row>
    <row r="102" spans="2:8">
      <c r="B102" s="2" t="s">
        <v>363</v>
      </c>
      <c r="C102" s="9"/>
      <c r="D102" s="2"/>
      <c r="E102" s="2"/>
      <c r="F102" s="10"/>
      <c r="G102" s="10">
        <v>159732.59</v>
      </c>
      <c r="H102" s="10">
        <v>99.78</v>
      </c>
    </row>
    <row r="103" spans="2:8">
      <c r="B103" s="2" t="s">
        <v>549</v>
      </c>
      <c r="C103" s="9"/>
      <c r="D103" s="2"/>
      <c r="E103" s="2"/>
      <c r="F103" s="10"/>
      <c r="G103" s="10">
        <v>354.69961680000233</v>
      </c>
      <c r="H103" s="10">
        <v>0.21999999999999886</v>
      </c>
    </row>
    <row r="104" spans="2:8">
      <c r="B104" s="2" t="s">
        <v>365</v>
      </c>
      <c r="C104" s="9"/>
      <c r="D104" s="2"/>
      <c r="E104" s="2"/>
      <c r="F104" s="10"/>
      <c r="G104" s="10">
        <v>160087.2896168</v>
      </c>
      <c r="H104" s="10">
        <v>100</v>
      </c>
    </row>
    <row r="105" spans="2:8">
      <c r="B105" s="1" t="s">
        <v>366</v>
      </c>
    </row>
    <row r="106" spans="2:8">
      <c r="B106" s="1" t="s">
        <v>367</v>
      </c>
    </row>
    <row r="107" spans="2:8">
      <c r="B107" s="1" t="s">
        <v>368</v>
      </c>
      <c r="C107" s="227">
        <v>44592</v>
      </c>
    </row>
    <row r="108" spans="2:8" ht="25.5">
      <c r="B108" s="11" t="s">
        <v>369</v>
      </c>
      <c r="C108" s="5" t="s">
        <v>370</v>
      </c>
    </row>
    <row r="109" spans="2:8">
      <c r="B109" s="2"/>
    </row>
    <row r="110" spans="2:8">
      <c r="B110" s="2" t="s">
        <v>371</v>
      </c>
    </row>
    <row r="111" spans="2:8">
      <c r="B111" s="2" t="s">
        <v>454</v>
      </c>
    </row>
    <row r="112" spans="2:8">
      <c r="B112" s="2" t="s">
        <v>372</v>
      </c>
    </row>
    <row r="113" spans="2:8">
      <c r="B113" s="2" t="s">
        <v>585</v>
      </c>
      <c r="C113" s="9"/>
    </row>
    <row r="114" spans="2:8">
      <c r="B114" s="2" t="s">
        <v>586</v>
      </c>
      <c r="C114" s="9"/>
    </row>
    <row r="115" spans="2:8">
      <c r="B115" s="2" t="s">
        <v>587</v>
      </c>
      <c r="C115" s="9"/>
    </row>
    <row r="116" spans="2:8">
      <c r="B116" s="2" t="s">
        <v>588</v>
      </c>
      <c r="C116" s="9"/>
    </row>
    <row r="117" spans="2:8">
      <c r="B117" s="2" t="s">
        <v>1639</v>
      </c>
      <c r="C117" s="28"/>
    </row>
    <row r="118" spans="2:8">
      <c r="B118" s="2" t="s">
        <v>944</v>
      </c>
      <c r="C118" s="17"/>
    </row>
    <row r="119" spans="2:8">
      <c r="B119" s="2" t="s">
        <v>373</v>
      </c>
      <c r="C119" s="17"/>
    </row>
    <row r="120" spans="2:8">
      <c r="B120" s="2" t="s">
        <v>374</v>
      </c>
      <c r="C120" s="17"/>
    </row>
    <row r="121" spans="2:8">
      <c r="C121" s="17"/>
    </row>
    <row r="122" spans="2:8">
      <c r="C122" s="17"/>
    </row>
    <row r="123" spans="2:8" s="12" customFormat="1">
      <c r="B123" s="29" t="s">
        <v>1085</v>
      </c>
      <c r="C123" s="30"/>
      <c r="F123" s="21"/>
      <c r="G123" s="21"/>
      <c r="H123" s="21"/>
    </row>
    <row r="124" spans="2:8" s="12" customFormat="1">
      <c r="B124"/>
      <c r="C124" s="30"/>
      <c r="F124" s="21"/>
      <c r="G124" s="21"/>
      <c r="H124" s="21"/>
    </row>
    <row r="125" spans="2:8" s="12" customFormat="1">
      <c r="B125"/>
      <c r="C125" s="30"/>
      <c r="F125" s="21"/>
      <c r="G125" s="21"/>
      <c r="H125" s="21"/>
    </row>
    <row r="126" spans="2:8" s="12" customFormat="1">
      <c r="B126" t="s">
        <v>945</v>
      </c>
      <c r="C126" s="31">
        <v>294368055</v>
      </c>
      <c r="F126" s="21"/>
      <c r="G126" s="21"/>
      <c r="H126" s="21"/>
    </row>
    <row r="127" spans="2:8" s="12" customFormat="1">
      <c r="B127"/>
      <c r="C127" s="32"/>
      <c r="F127" s="21"/>
      <c r="G127" s="21"/>
      <c r="H127" s="21"/>
    </row>
    <row r="128" spans="2:8" s="12" customFormat="1">
      <c r="B128" t="s">
        <v>946</v>
      </c>
      <c r="C128" s="31">
        <v>236588055</v>
      </c>
      <c r="F128" s="21"/>
      <c r="G128" s="21"/>
      <c r="H128" s="21"/>
    </row>
    <row r="129" spans="2:8" s="12" customFormat="1">
      <c r="B129"/>
      <c r="C129" s="32"/>
      <c r="F129" s="21"/>
      <c r="G129" s="21"/>
      <c r="H129" s="21"/>
    </row>
    <row r="130" spans="2:8" s="12" customFormat="1">
      <c r="B130" t="s">
        <v>947</v>
      </c>
      <c r="C130" s="32">
        <v>57780000</v>
      </c>
      <c r="F130" s="21"/>
      <c r="G130" s="21"/>
      <c r="H130" s="21"/>
    </row>
    <row r="131" spans="2:8" s="12" customFormat="1">
      <c r="B131"/>
      <c r="C131" s="32"/>
      <c r="F131" s="21"/>
      <c r="G131" s="21"/>
      <c r="H131" s="21"/>
    </row>
    <row r="132" spans="2:8" s="12" customFormat="1">
      <c r="B132" s="29" t="s">
        <v>948</v>
      </c>
      <c r="C132" s="33">
        <v>130738066</v>
      </c>
      <c r="F132" s="21"/>
      <c r="G132" s="21"/>
      <c r="H132" s="21"/>
    </row>
    <row r="133" spans="2:8" s="12" customFormat="1">
      <c r="B133"/>
      <c r="C133" s="32"/>
      <c r="F133" s="21"/>
      <c r="G133" s="21"/>
      <c r="H133" s="21"/>
    </row>
    <row r="134" spans="2:8" s="12" customFormat="1">
      <c r="B134" t="s">
        <v>949</v>
      </c>
      <c r="C134" s="31">
        <v>59388066</v>
      </c>
      <c r="F134" s="21"/>
      <c r="G134" s="21"/>
      <c r="H134" s="21"/>
    </row>
    <row r="135" spans="2:8" s="12" customFormat="1">
      <c r="B135"/>
      <c r="C135" s="32"/>
      <c r="F135" s="21"/>
      <c r="G135" s="21"/>
      <c r="H135" s="21"/>
    </row>
    <row r="136" spans="2:8" s="12" customFormat="1" ht="25.5">
      <c r="B136" s="34" t="s">
        <v>1086</v>
      </c>
      <c r="C136" s="31">
        <v>71350000</v>
      </c>
      <c r="F136" s="21"/>
      <c r="G136" s="21"/>
      <c r="H136" s="21"/>
    </row>
    <row r="137" spans="2:8" s="12" customFormat="1">
      <c r="B137"/>
      <c r="C137" s="32"/>
      <c r="F137" s="21"/>
      <c r="G137" s="21"/>
      <c r="H137" s="21"/>
    </row>
    <row r="138" spans="2:8" s="12" customFormat="1">
      <c r="B138" s="29" t="s">
        <v>950</v>
      </c>
      <c r="C138" s="33">
        <v>130738066</v>
      </c>
      <c r="F138" s="21"/>
      <c r="G138" s="21"/>
      <c r="H138" s="21"/>
    </row>
    <row r="139" spans="2:8">
      <c r="C139" s="17"/>
    </row>
    <row r="140" spans="2:8">
      <c r="C140" s="17"/>
    </row>
    <row r="141" spans="2:8">
      <c r="C141" s="17"/>
    </row>
    <row r="142" spans="2:8">
      <c r="C142" s="17"/>
    </row>
    <row r="143" spans="2:8">
      <c r="C143" s="17"/>
    </row>
    <row r="144" spans="2:8">
      <c r="C144" s="17"/>
    </row>
    <row r="145" spans="3:3">
      <c r="C145" s="17"/>
    </row>
    <row r="146" spans="3:3">
      <c r="C146" s="17"/>
    </row>
    <row r="147" spans="3:3">
      <c r="C147" s="17"/>
    </row>
  </sheetData>
  <mergeCells count="3">
    <mergeCell ref="B1:E1"/>
    <mergeCell ref="C3:C6"/>
    <mergeCell ref="D3:D6"/>
  </mergeCells>
  <phoneticPr fontId="0" type="noConversion"/>
  <hyperlinks>
    <hyperlink ref="A1" location="Index!A1" display="Index" xr:uid="{00000000-0004-0000-0900-000000000000}"/>
  </hyperlinks>
  <pageMargins left="0.75" right="0.75" top="1" bottom="1" header="0.5" footer="0.5"/>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E3D13-9A57-4F03-8783-3DB5CE7323CD}">
  <dimension ref="A1:IV104"/>
  <sheetViews>
    <sheetView workbookViewId="0">
      <selection activeCell="C93" sqref="C93"/>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col min="9" max="16384" width="9.140625" style="1"/>
  </cols>
  <sheetData>
    <row r="1" spans="1:256">
      <c r="A1" s="3" t="s">
        <v>243</v>
      </c>
      <c r="B1" s="374" t="s">
        <v>268</v>
      </c>
      <c r="C1" s="374"/>
      <c r="D1" s="374"/>
      <c r="E1" s="374"/>
    </row>
    <row r="2" spans="1:256" ht="13.5" thickBot="1"/>
    <row r="3" spans="1:256" ht="15" customHeight="1">
      <c r="A3" s="12"/>
      <c r="B3" s="75" t="s">
        <v>1081</v>
      </c>
      <c r="C3" s="404"/>
      <c r="D3" s="410"/>
      <c r="E3" s="12"/>
      <c r="F3" s="21"/>
      <c r="G3" s="21"/>
      <c r="H3" s="21"/>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15" customHeight="1">
      <c r="A4" s="12"/>
      <c r="B4" s="77" t="s">
        <v>1082</v>
      </c>
      <c r="C4" s="405"/>
      <c r="D4" s="411"/>
      <c r="E4" s="12"/>
      <c r="F4" s="21"/>
      <c r="G4" s="21"/>
      <c r="H4" s="21"/>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ustomHeight="1">
      <c r="A5" s="12"/>
      <c r="B5" s="77" t="s">
        <v>992</v>
      </c>
      <c r="C5" s="405"/>
      <c r="D5" s="411"/>
      <c r="E5" s="12"/>
      <c r="F5" s="21"/>
      <c r="G5" s="21"/>
      <c r="H5" s="21"/>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45.75" thickBot="1">
      <c r="A6" s="12"/>
      <c r="B6" s="78" t="s">
        <v>1664</v>
      </c>
      <c r="C6" s="406"/>
      <c r="D6" s="412"/>
      <c r="E6" s="12"/>
      <c r="F6" s="21"/>
      <c r="G6" s="21"/>
      <c r="H6" s="21"/>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15" customHeight="1">
      <c r="A7" s="12"/>
      <c r="B7" s="12"/>
      <c r="C7" s="14" t="s">
        <v>995</v>
      </c>
      <c r="D7" s="93" t="s">
        <v>996</v>
      </c>
      <c r="E7" s="12"/>
      <c r="F7" s="21"/>
      <c r="G7" s="21"/>
      <c r="H7" s="21"/>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10" spans="1:256">
      <c r="B10" s="1" t="s">
        <v>338</v>
      </c>
    </row>
    <row r="12" spans="1:256">
      <c r="B12" s="6" t="s">
        <v>339</v>
      </c>
      <c r="C12" s="7" t="s">
        <v>340</v>
      </c>
      <c r="D12" s="6" t="s">
        <v>375</v>
      </c>
      <c r="E12" s="6" t="s">
        <v>342</v>
      </c>
      <c r="F12" s="8" t="s">
        <v>343</v>
      </c>
      <c r="G12" s="8" t="s">
        <v>344</v>
      </c>
      <c r="H12" s="8" t="s">
        <v>345</v>
      </c>
      <c r="I12" s="2" t="s">
        <v>376</v>
      </c>
    </row>
    <row r="13" spans="1:256">
      <c r="B13" s="2" t="s">
        <v>377</v>
      </c>
      <c r="C13" s="17"/>
    </row>
    <row r="14" spans="1:256">
      <c r="B14" s="2" t="s">
        <v>347</v>
      </c>
      <c r="C14" s="17"/>
    </row>
    <row r="15" spans="1:256">
      <c r="B15" s="1" t="s">
        <v>1111</v>
      </c>
      <c r="C15" s="17" t="s">
        <v>378</v>
      </c>
      <c r="D15" s="1" t="s">
        <v>379</v>
      </c>
      <c r="E15" s="1" t="s">
        <v>380</v>
      </c>
      <c r="F15" s="4">
        <v>63100</v>
      </c>
      <c r="G15" s="4">
        <v>497.73</v>
      </c>
      <c r="H15" s="4">
        <v>2.65</v>
      </c>
    </row>
    <row r="16" spans="1:256">
      <c r="B16" s="1" t="s">
        <v>1089</v>
      </c>
      <c r="C16" s="17" t="s">
        <v>378</v>
      </c>
      <c r="D16" s="1" t="s">
        <v>381</v>
      </c>
      <c r="E16" s="1" t="s">
        <v>382</v>
      </c>
      <c r="F16" s="4">
        <v>13000</v>
      </c>
      <c r="G16" s="4">
        <v>310.26</v>
      </c>
      <c r="H16" s="4">
        <v>1.65</v>
      </c>
    </row>
    <row r="17" spans="2:8">
      <c r="B17" s="1" t="s">
        <v>1093</v>
      </c>
      <c r="C17" s="17" t="s">
        <v>378</v>
      </c>
      <c r="D17" s="1" t="s">
        <v>383</v>
      </c>
      <c r="E17" s="1" t="s">
        <v>386</v>
      </c>
      <c r="F17" s="4">
        <v>7300</v>
      </c>
      <c r="G17" s="4">
        <v>272.75</v>
      </c>
      <c r="H17" s="4">
        <v>1.45</v>
      </c>
    </row>
    <row r="18" spans="2:8">
      <c r="B18" s="1" t="s">
        <v>1365</v>
      </c>
      <c r="C18" s="17" t="s">
        <v>378</v>
      </c>
      <c r="D18" s="1" t="s">
        <v>383</v>
      </c>
      <c r="E18" s="1" t="s">
        <v>384</v>
      </c>
      <c r="F18" s="4">
        <v>14200</v>
      </c>
      <c r="G18" s="4">
        <v>246.54</v>
      </c>
      <c r="H18" s="4">
        <v>1.31</v>
      </c>
    </row>
    <row r="19" spans="2:8">
      <c r="B19" s="1" t="s">
        <v>1100</v>
      </c>
      <c r="C19" s="17" t="s">
        <v>378</v>
      </c>
      <c r="D19" s="1" t="s">
        <v>379</v>
      </c>
      <c r="E19" s="1" t="s">
        <v>385</v>
      </c>
      <c r="F19" s="4">
        <v>15200</v>
      </c>
      <c r="G19" s="4">
        <v>225.83</v>
      </c>
      <c r="H19" s="4">
        <v>1.2</v>
      </c>
    </row>
    <row r="20" spans="2:8">
      <c r="B20" s="1" t="s">
        <v>1090</v>
      </c>
      <c r="C20" s="17" t="s">
        <v>378</v>
      </c>
      <c r="D20" s="1" t="s">
        <v>396</v>
      </c>
      <c r="E20" s="1" t="s">
        <v>397</v>
      </c>
      <c r="F20" s="4">
        <v>83000</v>
      </c>
      <c r="G20" s="4">
        <v>182.77</v>
      </c>
      <c r="H20" s="4">
        <v>0.97</v>
      </c>
    </row>
    <row r="21" spans="2:8">
      <c r="B21" s="1" t="s">
        <v>1164</v>
      </c>
      <c r="C21" s="17" t="s">
        <v>378</v>
      </c>
      <c r="D21" s="1" t="s">
        <v>503</v>
      </c>
      <c r="E21" s="1" t="s">
        <v>515</v>
      </c>
      <c r="F21" s="4">
        <v>78666</v>
      </c>
      <c r="G21" s="4">
        <v>169.45</v>
      </c>
      <c r="H21" s="4">
        <v>0.9</v>
      </c>
    </row>
    <row r="22" spans="2:8">
      <c r="B22" s="1" t="s">
        <v>1092</v>
      </c>
      <c r="C22" s="17" t="s">
        <v>378</v>
      </c>
      <c r="D22" s="1" t="s">
        <v>379</v>
      </c>
      <c r="E22" s="1" t="s">
        <v>394</v>
      </c>
      <c r="F22" s="4">
        <v>20500</v>
      </c>
      <c r="G22" s="4">
        <v>158.47999999999999</v>
      </c>
      <c r="H22" s="4">
        <v>0.84</v>
      </c>
    </row>
    <row r="23" spans="2:8">
      <c r="B23" s="1" t="s">
        <v>1088</v>
      </c>
      <c r="C23" s="17" t="s">
        <v>378</v>
      </c>
      <c r="D23" s="1" t="s">
        <v>383</v>
      </c>
      <c r="E23" s="1" t="s">
        <v>516</v>
      </c>
      <c r="F23" s="4">
        <v>14000</v>
      </c>
      <c r="G23" s="4">
        <v>153.91999999999999</v>
      </c>
      <c r="H23" s="4">
        <v>0.82</v>
      </c>
    </row>
    <row r="24" spans="2:8">
      <c r="B24" s="1" t="s">
        <v>1496</v>
      </c>
      <c r="C24" s="17" t="s">
        <v>378</v>
      </c>
      <c r="D24" s="1" t="s">
        <v>396</v>
      </c>
      <c r="E24" s="1" t="s">
        <v>466</v>
      </c>
      <c r="F24" s="4">
        <v>14000</v>
      </c>
      <c r="G24" s="4">
        <v>150.62</v>
      </c>
      <c r="H24" s="4">
        <v>0.8</v>
      </c>
    </row>
    <row r="25" spans="2:8">
      <c r="B25" s="1" t="s">
        <v>1099</v>
      </c>
      <c r="C25" s="17" t="s">
        <v>378</v>
      </c>
      <c r="D25" s="1" t="s">
        <v>388</v>
      </c>
      <c r="E25" s="1" t="s">
        <v>389</v>
      </c>
      <c r="F25" s="4">
        <v>5900</v>
      </c>
      <c r="G25" s="4">
        <v>139.26</v>
      </c>
      <c r="H25" s="4">
        <v>0.74</v>
      </c>
    </row>
    <row r="26" spans="2:8">
      <c r="B26" s="1" t="s">
        <v>1183</v>
      </c>
      <c r="C26" s="17" t="s">
        <v>378</v>
      </c>
      <c r="D26" s="1" t="s">
        <v>390</v>
      </c>
      <c r="E26" s="1" t="s">
        <v>518</v>
      </c>
      <c r="F26" s="4">
        <v>15800</v>
      </c>
      <c r="G26" s="4">
        <v>138.96</v>
      </c>
      <c r="H26" s="4">
        <v>0.74</v>
      </c>
    </row>
    <row r="27" spans="2:8">
      <c r="B27" s="1" t="s">
        <v>1219</v>
      </c>
      <c r="C27" s="17" t="s">
        <v>378</v>
      </c>
      <c r="D27" s="1" t="s">
        <v>398</v>
      </c>
      <c r="E27" s="1" t="s">
        <v>517</v>
      </c>
      <c r="F27" s="4">
        <v>5000</v>
      </c>
      <c r="G27" s="4">
        <v>126.2</v>
      </c>
      <c r="H27" s="4">
        <v>0.67</v>
      </c>
    </row>
    <row r="28" spans="2:8">
      <c r="B28" s="1" t="s">
        <v>1136</v>
      </c>
      <c r="C28" s="17" t="s">
        <v>378</v>
      </c>
      <c r="D28" s="1" t="s">
        <v>477</v>
      </c>
      <c r="E28" s="1" t="s">
        <v>519</v>
      </c>
      <c r="F28" s="4">
        <v>3150</v>
      </c>
      <c r="G28" s="4">
        <v>106.6</v>
      </c>
      <c r="H28" s="4">
        <v>0.56999999999999995</v>
      </c>
    </row>
    <row r="29" spans="2:8">
      <c r="B29" s="1" t="s">
        <v>1412</v>
      </c>
      <c r="C29" s="17" t="s">
        <v>378</v>
      </c>
      <c r="D29" s="1" t="s">
        <v>388</v>
      </c>
      <c r="E29" s="1" t="s">
        <v>524</v>
      </c>
      <c r="F29" s="4">
        <v>8700</v>
      </c>
      <c r="G29" s="4">
        <v>102.95</v>
      </c>
      <c r="H29" s="4">
        <v>0.55000000000000004</v>
      </c>
    </row>
    <row r="30" spans="2:8">
      <c r="B30" s="1" t="s">
        <v>1424</v>
      </c>
      <c r="C30" s="17" t="s">
        <v>378</v>
      </c>
      <c r="D30" s="1" t="s">
        <v>396</v>
      </c>
      <c r="E30" s="1" t="s">
        <v>441</v>
      </c>
      <c r="F30" s="4">
        <v>400</v>
      </c>
      <c r="G30" s="4">
        <v>99.96</v>
      </c>
      <c r="H30" s="4">
        <v>0.53</v>
      </c>
    </row>
    <row r="31" spans="2:8">
      <c r="B31" s="1" t="s">
        <v>1123</v>
      </c>
      <c r="C31" s="17" t="s">
        <v>378</v>
      </c>
      <c r="D31" s="1" t="s">
        <v>419</v>
      </c>
      <c r="E31" s="1" t="s">
        <v>521</v>
      </c>
      <c r="F31" s="4">
        <v>25550</v>
      </c>
      <c r="G31" s="4">
        <v>93.3</v>
      </c>
      <c r="H31" s="4">
        <v>0.5</v>
      </c>
    </row>
    <row r="32" spans="2:8">
      <c r="B32" s="1" t="s">
        <v>1184</v>
      </c>
      <c r="C32" s="17" t="s">
        <v>378</v>
      </c>
      <c r="D32" s="1" t="s">
        <v>388</v>
      </c>
      <c r="E32" s="1" t="s">
        <v>520</v>
      </c>
      <c r="F32" s="4">
        <v>2098</v>
      </c>
      <c r="G32" s="4">
        <v>92.46</v>
      </c>
      <c r="H32" s="4">
        <v>0.49</v>
      </c>
    </row>
    <row r="33" spans="2:8">
      <c r="B33" s="1" t="s">
        <v>1215</v>
      </c>
      <c r="C33" s="17" t="s">
        <v>378</v>
      </c>
      <c r="D33" s="1" t="s">
        <v>383</v>
      </c>
      <c r="E33" s="1" t="s">
        <v>525</v>
      </c>
      <c r="F33" s="4">
        <v>2630</v>
      </c>
      <c r="G33" s="4">
        <v>92.45</v>
      </c>
      <c r="H33" s="4">
        <v>0.49</v>
      </c>
    </row>
    <row r="34" spans="2:8">
      <c r="B34" s="1" t="s">
        <v>1104</v>
      </c>
      <c r="C34" s="17" t="s">
        <v>378</v>
      </c>
      <c r="D34" s="1" t="s">
        <v>396</v>
      </c>
      <c r="E34" s="1" t="s">
        <v>432</v>
      </c>
      <c r="F34" s="4">
        <v>12300</v>
      </c>
      <c r="G34" s="4">
        <v>89.46</v>
      </c>
      <c r="H34" s="4">
        <v>0.48</v>
      </c>
    </row>
    <row r="35" spans="2:8">
      <c r="B35" s="1" t="s">
        <v>1110</v>
      </c>
      <c r="C35" s="17" t="s">
        <v>378</v>
      </c>
      <c r="D35" s="1" t="s">
        <v>425</v>
      </c>
      <c r="E35" s="1" t="s">
        <v>523</v>
      </c>
      <c r="F35" s="4">
        <v>1794</v>
      </c>
      <c r="G35" s="4">
        <v>87.92</v>
      </c>
      <c r="H35" s="4">
        <v>0.47</v>
      </c>
    </row>
    <row r="36" spans="2:8">
      <c r="B36" s="1" t="s">
        <v>1186</v>
      </c>
      <c r="C36" s="17" t="s">
        <v>378</v>
      </c>
      <c r="D36" s="1" t="s">
        <v>535</v>
      </c>
      <c r="E36" s="1" t="s">
        <v>540</v>
      </c>
      <c r="F36" s="4">
        <v>3000</v>
      </c>
      <c r="G36" s="4">
        <v>81.73</v>
      </c>
      <c r="H36" s="4">
        <v>0.43</v>
      </c>
    </row>
    <row r="37" spans="2:8">
      <c r="B37" s="1" t="s">
        <v>1115</v>
      </c>
      <c r="C37" s="17" t="s">
        <v>378</v>
      </c>
      <c r="D37" s="1" t="s">
        <v>429</v>
      </c>
      <c r="E37" s="1" t="s">
        <v>443</v>
      </c>
      <c r="F37" s="4">
        <v>12600</v>
      </c>
      <c r="G37" s="4">
        <v>78.430000000000007</v>
      </c>
      <c r="H37" s="4">
        <v>0.42</v>
      </c>
    </row>
    <row r="38" spans="2:8">
      <c r="B38" s="1" t="s">
        <v>1087</v>
      </c>
      <c r="C38" s="17" t="s">
        <v>378</v>
      </c>
      <c r="D38" s="1" t="s">
        <v>390</v>
      </c>
      <c r="E38" s="1" t="s">
        <v>391</v>
      </c>
      <c r="F38" s="4">
        <v>3000</v>
      </c>
      <c r="G38" s="4">
        <v>75.63</v>
      </c>
      <c r="H38" s="4">
        <v>0.4</v>
      </c>
    </row>
    <row r="39" spans="2:8">
      <c r="B39" s="1" t="s">
        <v>1525</v>
      </c>
      <c r="C39" s="17" t="s">
        <v>378</v>
      </c>
      <c r="D39" s="1" t="s">
        <v>438</v>
      </c>
      <c r="E39" s="1" t="s">
        <v>528</v>
      </c>
      <c r="F39" s="4">
        <v>4495</v>
      </c>
      <c r="G39" s="4">
        <v>74.41</v>
      </c>
      <c r="H39" s="4">
        <v>0.4</v>
      </c>
    </row>
    <row r="40" spans="2:8">
      <c r="B40" s="1" t="s">
        <v>1194</v>
      </c>
      <c r="C40" s="17" t="s">
        <v>378</v>
      </c>
      <c r="D40" s="1" t="s">
        <v>383</v>
      </c>
      <c r="E40" s="1" t="s">
        <v>414</v>
      </c>
      <c r="F40" s="4">
        <v>15500</v>
      </c>
      <c r="G40" s="4">
        <v>73.72</v>
      </c>
      <c r="H40" s="4">
        <v>0.39</v>
      </c>
    </row>
    <row r="41" spans="2:8">
      <c r="B41" s="1" t="s">
        <v>1108</v>
      </c>
      <c r="C41" s="17" t="s">
        <v>378</v>
      </c>
      <c r="D41" s="1" t="s">
        <v>396</v>
      </c>
      <c r="E41" s="1" t="s">
        <v>526</v>
      </c>
      <c r="F41" s="4">
        <v>2300</v>
      </c>
      <c r="G41" s="4">
        <v>72.5</v>
      </c>
      <c r="H41" s="4">
        <v>0.39</v>
      </c>
    </row>
    <row r="42" spans="2:8">
      <c r="B42" s="1" t="s">
        <v>1526</v>
      </c>
      <c r="C42" s="17" t="s">
        <v>378</v>
      </c>
      <c r="D42" s="1" t="s">
        <v>425</v>
      </c>
      <c r="E42" s="1" t="s">
        <v>527</v>
      </c>
      <c r="F42" s="4">
        <v>8591</v>
      </c>
      <c r="G42" s="4">
        <v>71.180000000000007</v>
      </c>
      <c r="H42" s="4">
        <v>0.38</v>
      </c>
    </row>
    <row r="43" spans="2:8">
      <c r="B43" s="1" t="s">
        <v>1142</v>
      </c>
      <c r="C43" s="17" t="s">
        <v>378</v>
      </c>
      <c r="D43" s="1" t="s">
        <v>419</v>
      </c>
      <c r="E43" s="1" t="s">
        <v>427</v>
      </c>
      <c r="F43" s="4">
        <v>3000</v>
      </c>
      <c r="G43" s="4">
        <v>68.569999999999993</v>
      </c>
      <c r="H43" s="4">
        <v>0.36</v>
      </c>
    </row>
    <row r="44" spans="2:8">
      <c r="B44" s="1" t="s">
        <v>1556</v>
      </c>
      <c r="C44" s="17" t="s">
        <v>378</v>
      </c>
      <c r="D44" s="1" t="s">
        <v>388</v>
      </c>
      <c r="E44" s="1" t="s">
        <v>522</v>
      </c>
      <c r="F44" s="4">
        <v>5000</v>
      </c>
      <c r="G44" s="4">
        <v>66.88</v>
      </c>
      <c r="H44" s="4">
        <v>0.36</v>
      </c>
    </row>
    <row r="45" spans="2:8">
      <c r="B45" s="1" t="s">
        <v>1096</v>
      </c>
      <c r="C45" s="17" t="s">
        <v>378</v>
      </c>
      <c r="D45" s="1" t="s">
        <v>473</v>
      </c>
      <c r="E45" s="1" t="s">
        <v>533</v>
      </c>
      <c r="F45" s="4">
        <v>1500</v>
      </c>
      <c r="G45" s="4">
        <v>66.86</v>
      </c>
      <c r="H45" s="4">
        <v>0.36</v>
      </c>
    </row>
    <row r="46" spans="2:8">
      <c r="B46" s="1" t="s">
        <v>1529</v>
      </c>
      <c r="C46" s="17" t="s">
        <v>378</v>
      </c>
      <c r="D46" s="1" t="s">
        <v>530</v>
      </c>
      <c r="E46" s="1" t="s">
        <v>531</v>
      </c>
      <c r="F46" s="4">
        <v>13000</v>
      </c>
      <c r="G46" s="4">
        <v>66.349999999999994</v>
      </c>
      <c r="H46" s="4">
        <v>0.35</v>
      </c>
    </row>
    <row r="47" spans="2:8">
      <c r="B47" s="1" t="s">
        <v>1103</v>
      </c>
      <c r="C47" s="17" t="s">
        <v>378</v>
      </c>
      <c r="D47" s="1" t="s">
        <v>535</v>
      </c>
      <c r="E47" s="1" t="s">
        <v>536</v>
      </c>
      <c r="F47" s="4">
        <v>1825</v>
      </c>
      <c r="G47" s="4">
        <v>65.05</v>
      </c>
      <c r="H47" s="4">
        <v>0.35</v>
      </c>
    </row>
    <row r="48" spans="2:8">
      <c r="B48" s="1" t="s">
        <v>1200</v>
      </c>
      <c r="C48" s="17" t="s">
        <v>378</v>
      </c>
      <c r="D48" s="1" t="s">
        <v>429</v>
      </c>
      <c r="E48" s="1" t="s">
        <v>532</v>
      </c>
      <c r="F48" s="4">
        <v>11600</v>
      </c>
      <c r="G48" s="4">
        <v>65.010000000000005</v>
      </c>
      <c r="H48" s="4">
        <v>0.35</v>
      </c>
    </row>
    <row r="49" spans="2:8">
      <c r="B49" s="1" t="s">
        <v>1379</v>
      </c>
      <c r="C49" s="17" t="s">
        <v>378</v>
      </c>
      <c r="D49" s="1" t="s">
        <v>398</v>
      </c>
      <c r="E49" s="1" t="s">
        <v>538</v>
      </c>
      <c r="F49" s="4">
        <v>3000</v>
      </c>
      <c r="G49" s="4">
        <v>62.99</v>
      </c>
      <c r="H49" s="4">
        <v>0.33</v>
      </c>
    </row>
    <row r="50" spans="2:8">
      <c r="B50" s="1" t="s">
        <v>1147</v>
      </c>
      <c r="C50" s="17" t="s">
        <v>378</v>
      </c>
      <c r="D50" s="1" t="s">
        <v>388</v>
      </c>
      <c r="E50" s="1" t="s">
        <v>534</v>
      </c>
      <c r="F50" s="4">
        <v>5286</v>
      </c>
      <c r="G50" s="4">
        <v>62.61</v>
      </c>
      <c r="H50" s="4">
        <v>0.33</v>
      </c>
    </row>
    <row r="51" spans="2:8">
      <c r="B51" s="1" t="s">
        <v>542</v>
      </c>
      <c r="C51" s="17" t="s">
        <v>378</v>
      </c>
      <c r="D51" s="1" t="s">
        <v>396</v>
      </c>
      <c r="E51" s="1" t="s">
        <v>543</v>
      </c>
      <c r="F51" s="4">
        <v>10000</v>
      </c>
      <c r="G51" s="4">
        <v>61.25</v>
      </c>
      <c r="H51" s="4">
        <v>0.33</v>
      </c>
    </row>
    <row r="52" spans="2:8">
      <c r="B52" s="1" t="s">
        <v>1216</v>
      </c>
      <c r="C52" s="17" t="s">
        <v>378</v>
      </c>
      <c r="D52" s="1" t="s">
        <v>429</v>
      </c>
      <c r="E52" s="1" t="s">
        <v>537</v>
      </c>
      <c r="F52" s="4">
        <v>4600</v>
      </c>
      <c r="G52" s="4">
        <v>56.73</v>
      </c>
      <c r="H52" s="4">
        <v>0.3</v>
      </c>
    </row>
    <row r="53" spans="2:8">
      <c r="B53" s="1" t="s">
        <v>1531</v>
      </c>
      <c r="C53" s="17" t="s">
        <v>378</v>
      </c>
      <c r="D53" s="1" t="s">
        <v>396</v>
      </c>
      <c r="E53" s="1" t="s">
        <v>539</v>
      </c>
      <c r="F53" s="4">
        <v>10000</v>
      </c>
      <c r="G53" s="4">
        <v>56.7</v>
      </c>
      <c r="H53" s="4">
        <v>0.3</v>
      </c>
    </row>
    <row r="54" spans="2:8">
      <c r="B54" s="1" t="s">
        <v>1150</v>
      </c>
      <c r="C54" s="17" t="s">
        <v>378</v>
      </c>
      <c r="D54" s="1" t="s">
        <v>429</v>
      </c>
      <c r="E54" s="1" t="s">
        <v>430</v>
      </c>
      <c r="F54" s="4">
        <v>3800</v>
      </c>
      <c r="G54" s="4">
        <v>52.03</v>
      </c>
      <c r="H54" s="4">
        <v>0.28000000000000003</v>
      </c>
    </row>
    <row r="55" spans="2:8">
      <c r="B55" s="1" t="s">
        <v>1135</v>
      </c>
      <c r="C55" s="17" t="s">
        <v>378</v>
      </c>
      <c r="D55" s="1" t="s">
        <v>390</v>
      </c>
      <c r="E55" s="1" t="s">
        <v>544</v>
      </c>
      <c r="F55" s="4">
        <v>3500</v>
      </c>
      <c r="G55" s="4">
        <v>51.02</v>
      </c>
      <c r="H55" s="4">
        <v>0.27</v>
      </c>
    </row>
    <row r="56" spans="2:8">
      <c r="B56" s="1" t="s">
        <v>1185</v>
      </c>
      <c r="C56" s="17" t="s">
        <v>378</v>
      </c>
      <c r="D56" s="1" t="s">
        <v>400</v>
      </c>
      <c r="E56" s="1" t="s">
        <v>401</v>
      </c>
      <c r="F56" s="4">
        <v>70</v>
      </c>
      <c r="G56" s="4">
        <v>50.5</v>
      </c>
      <c r="H56" s="4">
        <v>0.27</v>
      </c>
    </row>
    <row r="57" spans="2:8">
      <c r="B57" s="1" t="s">
        <v>1152</v>
      </c>
      <c r="C57" s="17" t="s">
        <v>378</v>
      </c>
      <c r="D57" s="1" t="s">
        <v>383</v>
      </c>
      <c r="E57" s="1" t="s">
        <v>422</v>
      </c>
      <c r="F57" s="4">
        <v>1250</v>
      </c>
      <c r="G57" s="4">
        <v>50.08</v>
      </c>
      <c r="H57" s="4">
        <v>0.27</v>
      </c>
    </row>
    <row r="58" spans="2:8">
      <c r="B58" s="1" t="s">
        <v>1487</v>
      </c>
      <c r="C58" s="17" t="s">
        <v>378</v>
      </c>
      <c r="D58" s="1" t="s">
        <v>411</v>
      </c>
      <c r="E58" s="1" t="s">
        <v>412</v>
      </c>
      <c r="F58" s="4">
        <v>5240</v>
      </c>
      <c r="G58" s="4">
        <v>47.04</v>
      </c>
      <c r="H58" s="4">
        <v>0.25</v>
      </c>
    </row>
    <row r="59" spans="2:8">
      <c r="B59" s="1" t="s">
        <v>1137</v>
      </c>
      <c r="C59" s="17" t="s">
        <v>378</v>
      </c>
      <c r="D59" s="1" t="s">
        <v>447</v>
      </c>
      <c r="E59" s="1" t="s">
        <v>448</v>
      </c>
      <c r="F59" s="4">
        <v>11900</v>
      </c>
      <c r="G59" s="4">
        <v>46.74</v>
      </c>
      <c r="H59" s="4">
        <v>0.25</v>
      </c>
    </row>
    <row r="60" spans="2:8">
      <c r="B60" s="1" t="s">
        <v>1588</v>
      </c>
      <c r="C60" s="17" t="s">
        <v>378</v>
      </c>
      <c r="D60" s="1" t="s">
        <v>398</v>
      </c>
      <c r="E60" s="1" t="s">
        <v>545</v>
      </c>
      <c r="F60" s="4">
        <v>6858</v>
      </c>
      <c r="G60" s="4">
        <v>46.53</v>
      </c>
      <c r="H60" s="4">
        <v>0.25</v>
      </c>
    </row>
    <row r="61" spans="2:8">
      <c r="B61" s="1" t="s">
        <v>1463</v>
      </c>
      <c r="C61" s="17" t="s">
        <v>378</v>
      </c>
      <c r="D61" s="1" t="s">
        <v>417</v>
      </c>
      <c r="E61" s="1" t="s">
        <v>546</v>
      </c>
      <c r="F61" s="4">
        <v>985</v>
      </c>
      <c r="G61" s="4">
        <v>44.62</v>
      </c>
      <c r="H61" s="4">
        <v>0.24</v>
      </c>
    </row>
    <row r="62" spans="2:8">
      <c r="B62" s="2" t="s">
        <v>452</v>
      </c>
      <c r="C62" s="28"/>
      <c r="D62" s="2"/>
      <c r="E62" s="2"/>
      <c r="F62" s="10"/>
      <c r="G62" s="10">
        <f>SUM(G12:G61)</f>
        <v>5153.0299999999979</v>
      </c>
      <c r="H62" s="10">
        <f>SUM(H12:H61)</f>
        <v>27.429999999999996</v>
      </c>
    </row>
    <row r="63" spans="2:8">
      <c r="B63" s="6" t="s">
        <v>339</v>
      </c>
      <c r="C63" s="94" t="s">
        <v>340</v>
      </c>
      <c r="D63" s="6" t="s">
        <v>341</v>
      </c>
      <c r="E63" s="6" t="s">
        <v>342</v>
      </c>
      <c r="F63" s="8" t="s">
        <v>343</v>
      </c>
      <c r="G63" s="8" t="s">
        <v>344</v>
      </c>
      <c r="H63" s="8" t="s">
        <v>345</v>
      </c>
    </row>
    <row r="64" spans="2:8">
      <c r="B64" s="2" t="s">
        <v>346</v>
      </c>
      <c r="C64" s="17"/>
    </row>
    <row r="65" spans="2:8">
      <c r="B65" s="2" t="s">
        <v>347</v>
      </c>
      <c r="C65" s="17"/>
    </row>
    <row r="66" spans="2:8">
      <c r="B66" s="2" t="s">
        <v>348</v>
      </c>
      <c r="C66" s="17"/>
    </row>
    <row r="67" spans="2:8">
      <c r="B67" s="1" t="s">
        <v>698</v>
      </c>
      <c r="C67" s="17">
        <v>5.01</v>
      </c>
      <c r="D67" s="1" t="s">
        <v>349</v>
      </c>
      <c r="E67" s="1" t="s">
        <v>699</v>
      </c>
      <c r="F67" s="4">
        <v>2500000</v>
      </c>
      <c r="G67" s="4">
        <v>2608.25</v>
      </c>
      <c r="H67" s="4">
        <v>13.86</v>
      </c>
    </row>
    <row r="68" spans="2:8">
      <c r="B68" s="1" t="s">
        <v>554</v>
      </c>
      <c r="C68" s="17">
        <v>5.98</v>
      </c>
      <c r="D68" s="1" t="s">
        <v>349</v>
      </c>
      <c r="E68" s="1" t="s">
        <v>555</v>
      </c>
      <c r="F68" s="4">
        <v>1000000</v>
      </c>
      <c r="G68" s="4">
        <v>1047.0999999999999</v>
      </c>
      <c r="H68" s="4">
        <v>5.57</v>
      </c>
    </row>
    <row r="69" spans="2:8">
      <c r="B69" s="1" t="s">
        <v>1665</v>
      </c>
      <c r="C69" s="17">
        <v>4.43</v>
      </c>
      <c r="D69" s="1" t="s">
        <v>349</v>
      </c>
      <c r="E69" s="1" t="s">
        <v>8</v>
      </c>
      <c r="F69" s="4">
        <v>916800</v>
      </c>
      <c r="G69" s="4">
        <v>935.64</v>
      </c>
      <c r="H69" s="4">
        <v>4.97</v>
      </c>
    </row>
    <row r="70" spans="2:8">
      <c r="B70" s="1" t="s">
        <v>1666</v>
      </c>
      <c r="C70" s="17">
        <v>6.18</v>
      </c>
      <c r="D70" s="1" t="s">
        <v>349</v>
      </c>
      <c r="E70" s="1" t="s">
        <v>1667</v>
      </c>
      <c r="F70" s="4">
        <v>550000</v>
      </c>
      <c r="G70" s="4">
        <v>598.4</v>
      </c>
      <c r="H70" s="4">
        <v>3.18</v>
      </c>
    </row>
    <row r="71" spans="2:8">
      <c r="B71" s="1" t="s">
        <v>1668</v>
      </c>
      <c r="C71" s="17">
        <v>5.83</v>
      </c>
      <c r="D71" s="1" t="s">
        <v>349</v>
      </c>
      <c r="E71" s="1" t="s">
        <v>1669</v>
      </c>
      <c r="F71" s="4">
        <v>500000</v>
      </c>
      <c r="G71" s="4">
        <v>538.37</v>
      </c>
      <c r="H71" s="4">
        <v>2.86</v>
      </c>
    </row>
    <row r="72" spans="2:8">
      <c r="B72" s="1" t="s">
        <v>1670</v>
      </c>
      <c r="C72" s="17">
        <v>7.06</v>
      </c>
      <c r="D72" s="1" t="s">
        <v>349</v>
      </c>
      <c r="E72" s="1" t="s">
        <v>1671</v>
      </c>
      <c r="F72" s="4">
        <v>500000</v>
      </c>
      <c r="G72" s="4">
        <v>528</v>
      </c>
      <c r="H72" s="4">
        <v>2.81</v>
      </c>
    </row>
    <row r="73" spans="2:8">
      <c r="B73" s="1" t="s">
        <v>1672</v>
      </c>
      <c r="C73" s="17">
        <v>5.49</v>
      </c>
      <c r="D73" s="1" t="s">
        <v>349</v>
      </c>
      <c r="E73" s="1" t="s">
        <v>1673</v>
      </c>
      <c r="F73" s="4">
        <v>350000</v>
      </c>
      <c r="G73" s="4">
        <v>376.56</v>
      </c>
      <c r="H73" s="4">
        <v>2</v>
      </c>
    </row>
    <row r="74" spans="2:8">
      <c r="B74" s="2" t="s">
        <v>352</v>
      </c>
      <c r="C74" s="28"/>
      <c r="D74" s="2"/>
      <c r="E74" s="2"/>
      <c r="F74" s="10"/>
      <c r="G74" s="10">
        <f>SUM(G63:G73)</f>
        <v>6632.32</v>
      </c>
      <c r="H74" s="10">
        <f>SUM(H63:H73)</f>
        <v>35.25</v>
      </c>
    </row>
    <row r="75" spans="2:8">
      <c r="B75" s="2" t="s">
        <v>353</v>
      </c>
      <c r="C75" s="17"/>
    </row>
    <row r="76" spans="2:8">
      <c r="B76" s="1" t="s">
        <v>572</v>
      </c>
      <c r="C76" s="17">
        <v>5.77</v>
      </c>
      <c r="D76" s="1" t="s">
        <v>354</v>
      </c>
      <c r="E76" s="1" t="s">
        <v>573</v>
      </c>
      <c r="F76" s="4">
        <v>100</v>
      </c>
      <c r="G76" s="4">
        <v>1041.33</v>
      </c>
      <c r="H76" s="4">
        <v>5.53</v>
      </c>
    </row>
    <row r="77" spans="2:8">
      <c r="B77" s="1" t="s">
        <v>1446</v>
      </c>
      <c r="C77" s="17">
        <v>6.05</v>
      </c>
      <c r="D77" s="1" t="s">
        <v>354</v>
      </c>
      <c r="E77" s="1" t="s">
        <v>563</v>
      </c>
      <c r="F77" s="4">
        <v>100</v>
      </c>
      <c r="G77" s="4">
        <v>992.21</v>
      </c>
      <c r="H77" s="4">
        <v>5.27</v>
      </c>
    </row>
    <row r="78" spans="2:8">
      <c r="B78" s="1" t="s">
        <v>1384</v>
      </c>
      <c r="C78" s="17">
        <v>6.91</v>
      </c>
      <c r="D78" s="1" t="s">
        <v>354</v>
      </c>
      <c r="E78" s="1" t="s">
        <v>564</v>
      </c>
      <c r="F78" s="4">
        <v>100</v>
      </c>
      <c r="G78" s="4">
        <v>979.78</v>
      </c>
      <c r="H78" s="4">
        <v>5.21</v>
      </c>
    </row>
    <row r="79" spans="2:8">
      <c r="B79" s="1" t="s">
        <v>1396</v>
      </c>
      <c r="C79" s="17">
        <v>6.9</v>
      </c>
      <c r="D79" s="1" t="s">
        <v>877</v>
      </c>
      <c r="E79" s="1" t="s">
        <v>878</v>
      </c>
      <c r="F79" s="4">
        <v>80</v>
      </c>
      <c r="G79" s="4">
        <v>778.88</v>
      </c>
      <c r="H79" s="4">
        <v>4.1399999999999997</v>
      </c>
    </row>
    <row r="80" spans="2:8">
      <c r="B80" s="1" t="s">
        <v>1674</v>
      </c>
      <c r="C80" s="17">
        <v>3.77</v>
      </c>
      <c r="D80" s="1" t="s">
        <v>1675</v>
      </c>
      <c r="E80" s="1" t="s">
        <v>1676</v>
      </c>
      <c r="F80" s="4">
        <v>50</v>
      </c>
      <c r="G80" s="4">
        <v>502.71</v>
      </c>
      <c r="H80" s="4">
        <v>2.67</v>
      </c>
    </row>
    <row r="81" spans="2:8">
      <c r="B81" s="1" t="s">
        <v>1433</v>
      </c>
      <c r="C81" s="17">
        <v>6.99</v>
      </c>
      <c r="D81" s="1" t="s">
        <v>354</v>
      </c>
      <c r="E81" s="1" t="s">
        <v>565</v>
      </c>
      <c r="F81" s="4">
        <v>50</v>
      </c>
      <c r="G81" s="4">
        <v>486.24</v>
      </c>
      <c r="H81" s="4">
        <v>2.58</v>
      </c>
    </row>
    <row r="82" spans="2:8">
      <c r="B82" s="2" t="s">
        <v>356</v>
      </c>
      <c r="C82" s="28"/>
      <c r="D82" s="2"/>
      <c r="E82" s="2"/>
      <c r="F82" s="10"/>
      <c r="G82" s="10">
        <f>SUM(G75:G81)</f>
        <v>4781.1499999999996</v>
      </c>
      <c r="H82" s="10">
        <f>SUM(H75:H81)</f>
        <v>25.4</v>
      </c>
    </row>
    <row r="83" spans="2:8">
      <c r="B83" s="2" t="s">
        <v>357</v>
      </c>
      <c r="C83" s="17"/>
    </row>
    <row r="84" spans="2:8">
      <c r="B84" s="1" t="s">
        <v>1458</v>
      </c>
      <c r="C84" s="17">
        <v>4.53</v>
      </c>
      <c r="D84" s="1" t="s">
        <v>359</v>
      </c>
      <c r="E84" s="1" t="s">
        <v>582</v>
      </c>
      <c r="F84" s="4">
        <v>200</v>
      </c>
      <c r="G84" s="4">
        <v>983.52</v>
      </c>
      <c r="H84" s="4">
        <v>5.23</v>
      </c>
    </row>
    <row r="85" spans="2:8">
      <c r="B85" s="1" t="s">
        <v>1411</v>
      </c>
      <c r="C85" s="17">
        <v>5.03</v>
      </c>
      <c r="D85" s="1" t="s">
        <v>359</v>
      </c>
      <c r="E85" s="1" t="s">
        <v>583</v>
      </c>
      <c r="F85" s="4">
        <v>100</v>
      </c>
      <c r="G85" s="4">
        <v>485.95</v>
      </c>
      <c r="H85" s="4">
        <v>2.58</v>
      </c>
    </row>
    <row r="86" spans="2:8">
      <c r="B86" s="2" t="s">
        <v>361</v>
      </c>
      <c r="C86" s="28"/>
      <c r="D86" s="2"/>
      <c r="E86" s="2"/>
      <c r="F86" s="10"/>
      <c r="G86" s="10">
        <f>SUM(G83:G85)</f>
        <v>1469.47</v>
      </c>
      <c r="H86" s="10">
        <f>SUM(H83:H85)</f>
        <v>7.8100000000000005</v>
      </c>
    </row>
    <row r="87" spans="2:8">
      <c r="B87" s="2" t="s">
        <v>584</v>
      </c>
      <c r="C87" s="28"/>
      <c r="D87" s="2"/>
      <c r="E87" s="2"/>
      <c r="F87" s="10"/>
      <c r="G87" s="10">
        <v>647.85</v>
      </c>
      <c r="H87" s="10">
        <v>3.44</v>
      </c>
    </row>
    <row r="88" spans="2:8">
      <c r="B88" s="2" t="s">
        <v>363</v>
      </c>
      <c r="C88" s="28"/>
      <c r="D88" s="2"/>
      <c r="E88" s="2"/>
      <c r="F88" s="10"/>
      <c r="G88" s="10">
        <v>18683.82</v>
      </c>
      <c r="H88" s="10">
        <v>99.3</v>
      </c>
    </row>
    <row r="89" spans="2:8">
      <c r="B89" s="2" t="s">
        <v>549</v>
      </c>
      <c r="C89" s="28"/>
      <c r="D89" s="2"/>
      <c r="E89" s="2"/>
      <c r="F89" s="10"/>
      <c r="G89" s="10">
        <v>130.51710469999887</v>
      </c>
      <c r="H89" s="10">
        <v>0.70000000000000284</v>
      </c>
    </row>
    <row r="90" spans="2:8">
      <c r="B90" s="2" t="s">
        <v>365</v>
      </c>
      <c r="C90" s="28"/>
      <c r="D90" s="2"/>
      <c r="E90" s="2"/>
      <c r="F90" s="10"/>
      <c r="G90" s="10">
        <v>18814.3371047</v>
      </c>
      <c r="H90" s="10">
        <v>100</v>
      </c>
    </row>
    <row r="91" spans="2:8">
      <c r="B91" s="1" t="s">
        <v>366</v>
      </c>
      <c r="C91" s="17"/>
    </row>
    <row r="92" spans="2:8">
      <c r="B92" s="1" t="s">
        <v>367</v>
      </c>
    </row>
    <row r="93" spans="2:8">
      <c r="B93" s="2" t="s">
        <v>368</v>
      </c>
      <c r="C93" s="227">
        <v>44592</v>
      </c>
    </row>
    <row r="94" spans="2:8" ht="25.5">
      <c r="B94" s="11" t="s">
        <v>369</v>
      </c>
      <c r="C94" s="5" t="s">
        <v>370</v>
      </c>
    </row>
    <row r="95" spans="2:8">
      <c r="B95" s="2"/>
    </row>
    <row r="96" spans="2:8">
      <c r="B96" s="2" t="s">
        <v>371</v>
      </c>
    </row>
    <row r="97" spans="2:3">
      <c r="B97" s="2" t="s">
        <v>372</v>
      </c>
    </row>
    <row r="98" spans="2:3">
      <c r="B98" s="2" t="s">
        <v>1677</v>
      </c>
      <c r="C98" s="9"/>
    </row>
    <row r="99" spans="2:3">
      <c r="B99" s="2" t="s">
        <v>1678</v>
      </c>
      <c r="C99" s="9"/>
    </row>
    <row r="100" spans="2:3">
      <c r="B100" s="2" t="s">
        <v>1679</v>
      </c>
      <c r="C100" s="9"/>
    </row>
    <row r="101" spans="2:3">
      <c r="B101" s="2" t="s">
        <v>1680</v>
      </c>
      <c r="C101" s="9"/>
    </row>
    <row r="102" spans="2:3">
      <c r="B102" s="2" t="s">
        <v>373</v>
      </c>
      <c r="C102" s="28"/>
    </row>
    <row r="103" spans="2:3">
      <c r="B103" s="91" t="s">
        <v>1681</v>
      </c>
      <c r="C103" s="17"/>
    </row>
    <row r="104" spans="2:3">
      <c r="B104" s="2" t="s">
        <v>374</v>
      </c>
      <c r="C104" s="17"/>
    </row>
  </sheetData>
  <mergeCells count="3">
    <mergeCell ref="B1:E1"/>
    <mergeCell ref="C3:C6"/>
    <mergeCell ref="D3:D6"/>
  </mergeCells>
  <hyperlinks>
    <hyperlink ref="A1" location="Index!A1" display="Index" xr:uid="{5E793BAB-80E9-4283-9147-ECB4AD99938E}"/>
  </hyperlinks>
  <pageMargins left="0.75" right="0.75" top="1" bottom="1" header="0.5" footer="0.5"/>
  <headerFooter alignWithMargin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040A3-9B8E-47AB-8703-60D68B2C362D}">
  <dimension ref="A1:IV134"/>
  <sheetViews>
    <sheetView workbookViewId="0">
      <selection activeCell="B1" sqref="B1:E1"/>
    </sheetView>
  </sheetViews>
  <sheetFormatPr defaultRowHeight="12.75"/>
  <cols>
    <col min="1" max="1" width="5.42578125" style="1" bestFit="1" customWidth="1"/>
    <col min="2" max="2" width="101.42578125" style="1" bestFit="1" customWidth="1"/>
    <col min="3" max="3" width="25.7109375" style="5" customWidth="1"/>
    <col min="4" max="4" width="25.7109375" style="1" customWidth="1"/>
    <col min="5" max="5" width="14.42578125" style="1" bestFit="1" customWidth="1"/>
    <col min="6" max="6" width="11.5703125" style="4" bestFit="1" customWidth="1"/>
    <col min="7" max="7" width="18.140625" style="4" bestFit="1" customWidth="1"/>
    <col min="8" max="8" width="9.140625" style="4"/>
    <col min="9" max="16384" width="9.140625" style="1"/>
  </cols>
  <sheetData>
    <row r="1" spans="1:256">
      <c r="A1" s="3" t="s">
        <v>243</v>
      </c>
      <c r="B1" s="374" t="s">
        <v>264</v>
      </c>
      <c r="C1" s="374"/>
      <c r="D1" s="374"/>
      <c r="E1" s="374"/>
    </row>
    <row r="2" spans="1:256" ht="13.5" thickBot="1"/>
    <row r="3" spans="1:256" ht="15">
      <c r="A3" s="12"/>
      <c r="B3" s="75" t="s">
        <v>1682</v>
      </c>
      <c r="C3" s="375"/>
      <c r="D3" s="378"/>
      <c r="E3" s="12"/>
      <c r="F3" s="21"/>
      <c r="G3" s="21"/>
      <c r="H3" s="21"/>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30">
      <c r="A4" s="12"/>
      <c r="B4" s="77" t="s">
        <v>1683</v>
      </c>
      <c r="C4" s="376"/>
      <c r="D4" s="379"/>
      <c r="E4" s="12"/>
      <c r="F4" s="21"/>
      <c r="G4" s="21"/>
      <c r="H4" s="21"/>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 r="A5" s="12"/>
      <c r="B5" s="77"/>
      <c r="C5" s="376"/>
      <c r="D5" s="379"/>
      <c r="E5" s="12"/>
      <c r="F5" s="21"/>
      <c r="G5" s="21"/>
      <c r="H5" s="21"/>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15">
      <c r="A6" s="12"/>
      <c r="B6" s="77" t="s">
        <v>992</v>
      </c>
      <c r="C6" s="376"/>
      <c r="D6" s="379"/>
      <c r="E6" s="12"/>
      <c r="F6" s="21"/>
      <c r="G6" s="21"/>
      <c r="H6" s="21"/>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15">
      <c r="A7" s="12"/>
      <c r="B7" s="77" t="s">
        <v>1684</v>
      </c>
      <c r="C7" s="376"/>
      <c r="D7" s="379"/>
      <c r="E7" s="12"/>
      <c r="F7" s="21"/>
      <c r="G7" s="21"/>
      <c r="H7" s="21"/>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ht="15.75" thickBot="1">
      <c r="A8" s="12"/>
      <c r="B8" s="78" t="s">
        <v>1685</v>
      </c>
      <c r="C8" s="377"/>
      <c r="D8" s="380"/>
      <c r="E8" s="12"/>
      <c r="F8" s="21"/>
      <c r="G8" s="21"/>
      <c r="H8" s="21"/>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9" spans="1:256">
      <c r="A9" s="12"/>
      <c r="B9" s="12"/>
      <c r="C9" s="14" t="s">
        <v>995</v>
      </c>
      <c r="D9" s="14" t="s">
        <v>996</v>
      </c>
      <c r="E9" s="12"/>
      <c r="F9" s="21"/>
      <c r="G9" s="21"/>
      <c r="H9" s="21"/>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c r="GS9" s="12"/>
      <c r="GT9" s="12"/>
      <c r="GU9" s="12"/>
      <c r="GV9" s="12"/>
      <c r="GW9" s="12"/>
      <c r="GX9" s="12"/>
      <c r="GY9" s="12"/>
      <c r="GZ9" s="12"/>
      <c r="HA9" s="12"/>
      <c r="HB9" s="12"/>
      <c r="HC9" s="12"/>
      <c r="HD9" s="12"/>
      <c r="HE9" s="12"/>
      <c r="HF9" s="12"/>
      <c r="HG9" s="12"/>
      <c r="HH9" s="12"/>
      <c r="HI9" s="12"/>
      <c r="HJ9" s="12"/>
      <c r="HK9" s="12"/>
      <c r="HL9" s="12"/>
      <c r="HM9" s="12"/>
      <c r="HN9" s="12"/>
      <c r="HO9" s="12"/>
      <c r="HP9" s="12"/>
      <c r="HQ9" s="12"/>
      <c r="HR9" s="12"/>
      <c r="HS9" s="12"/>
      <c r="HT9" s="12"/>
      <c r="HU9" s="12"/>
      <c r="HV9" s="12"/>
      <c r="HW9" s="12"/>
      <c r="HX9" s="12"/>
      <c r="HY9" s="12"/>
      <c r="HZ9" s="12"/>
      <c r="IA9" s="12"/>
      <c r="IB9" s="12"/>
      <c r="IC9" s="12"/>
      <c r="ID9" s="12"/>
      <c r="IE9" s="12"/>
      <c r="IF9" s="12"/>
      <c r="IG9" s="12"/>
      <c r="IH9" s="12"/>
      <c r="II9" s="12"/>
      <c r="IJ9" s="12"/>
      <c r="IK9" s="12"/>
      <c r="IL9" s="12"/>
      <c r="IM9" s="12"/>
      <c r="IN9" s="12"/>
      <c r="IO9" s="12"/>
      <c r="IP9" s="12"/>
      <c r="IQ9" s="12"/>
      <c r="IR9" s="12"/>
      <c r="IS9" s="12"/>
      <c r="IT9" s="12"/>
      <c r="IU9" s="12"/>
      <c r="IV9" s="12"/>
    </row>
    <row r="10" spans="1:256">
      <c r="C10" s="17"/>
    </row>
    <row r="11" spans="1:256" ht="15">
      <c r="B11" s="414"/>
      <c r="C11" s="414"/>
      <c r="D11" s="414"/>
      <c r="E11" s="414"/>
    </row>
    <row r="12" spans="1:256">
      <c r="B12" s="413" t="s">
        <v>1686</v>
      </c>
      <c r="C12" s="413"/>
      <c r="D12" s="413"/>
      <c r="E12" s="413"/>
    </row>
    <row r="13" spans="1:256">
      <c r="B13" s="95" t="s">
        <v>1687</v>
      </c>
      <c r="C13" s="413" t="s">
        <v>1688</v>
      </c>
      <c r="D13" s="413" t="s">
        <v>1689</v>
      </c>
      <c r="E13" s="413" t="s">
        <v>1690</v>
      </c>
    </row>
    <row r="14" spans="1:256">
      <c r="B14" s="95" t="s">
        <v>1691</v>
      </c>
      <c r="C14" s="413"/>
      <c r="D14" s="413"/>
      <c r="E14" s="413"/>
    </row>
    <row r="15" spans="1:256">
      <c r="B15" s="96" t="s">
        <v>1692</v>
      </c>
      <c r="C15" s="97"/>
      <c r="D15" s="97" t="s">
        <v>1693</v>
      </c>
      <c r="E15" s="97"/>
    </row>
    <row r="16" spans="1:256">
      <c r="B16" s="96" t="s">
        <v>1694</v>
      </c>
      <c r="C16" s="97"/>
      <c r="D16" s="97"/>
      <c r="E16" s="97"/>
    </row>
    <row r="17" spans="2:8">
      <c r="B17" s="96" t="s">
        <v>1695</v>
      </c>
      <c r="C17" s="97"/>
      <c r="D17" s="97"/>
      <c r="E17" s="97"/>
    </row>
    <row r="18" spans="2:8">
      <c r="B18" s="98" t="s">
        <v>3151</v>
      </c>
      <c r="C18" s="95"/>
      <c r="D18" s="95"/>
      <c r="E18" s="95"/>
    </row>
    <row r="20" spans="2:8">
      <c r="B20" s="1" t="s">
        <v>338</v>
      </c>
    </row>
    <row r="22" spans="2:8">
      <c r="B22" s="6" t="s">
        <v>339</v>
      </c>
      <c r="C22" s="7" t="s">
        <v>340</v>
      </c>
      <c r="D22" s="6" t="s">
        <v>341</v>
      </c>
      <c r="E22" s="6" t="s">
        <v>342</v>
      </c>
      <c r="F22" s="8" t="s">
        <v>343</v>
      </c>
      <c r="G22" s="8" t="s">
        <v>344</v>
      </c>
      <c r="H22" s="8" t="s">
        <v>345</v>
      </c>
    </row>
    <row r="23" spans="2:8">
      <c r="B23" s="2" t="s">
        <v>346</v>
      </c>
      <c r="C23" s="17"/>
    </row>
    <row r="24" spans="2:8">
      <c r="B24" s="2" t="s">
        <v>347</v>
      </c>
      <c r="C24" s="17"/>
    </row>
    <row r="25" spans="2:8">
      <c r="B25" s="2" t="s">
        <v>348</v>
      </c>
      <c r="C25" s="17"/>
    </row>
    <row r="26" spans="2:8">
      <c r="B26" s="1" t="s">
        <v>1696</v>
      </c>
      <c r="C26" s="17">
        <v>3.73</v>
      </c>
      <c r="D26" s="1" t="s">
        <v>349</v>
      </c>
      <c r="E26" s="1" t="s">
        <v>351</v>
      </c>
      <c r="F26" s="4">
        <v>69000000</v>
      </c>
      <c r="G26" s="4">
        <v>69193.2</v>
      </c>
      <c r="H26" s="4">
        <v>9.18</v>
      </c>
    </row>
    <row r="27" spans="2:8">
      <c r="B27" s="1" t="s">
        <v>1697</v>
      </c>
      <c r="C27" s="17">
        <v>3.99</v>
      </c>
      <c r="D27" s="1" t="s">
        <v>349</v>
      </c>
      <c r="E27" s="1" t="s">
        <v>112</v>
      </c>
      <c r="F27" s="4">
        <v>48009900</v>
      </c>
      <c r="G27" s="4">
        <v>48605.22</v>
      </c>
      <c r="H27" s="4">
        <v>6.45</v>
      </c>
    </row>
    <row r="28" spans="2:8">
      <c r="B28" s="1" t="s">
        <v>1698</v>
      </c>
      <c r="C28" s="17">
        <v>4.03</v>
      </c>
      <c r="D28" s="1" t="s">
        <v>349</v>
      </c>
      <c r="E28" s="1" t="s">
        <v>4</v>
      </c>
      <c r="F28" s="4">
        <v>41000000</v>
      </c>
      <c r="G28" s="4">
        <v>41602.449999999997</v>
      </c>
      <c r="H28" s="4">
        <v>5.52</v>
      </c>
    </row>
    <row r="29" spans="2:8">
      <c r="B29" s="1" t="s">
        <v>1699</v>
      </c>
      <c r="C29" s="17">
        <v>4.68</v>
      </c>
      <c r="D29" s="1" t="s">
        <v>349</v>
      </c>
      <c r="E29" s="1" t="s">
        <v>1700</v>
      </c>
      <c r="F29" s="4">
        <v>20000000</v>
      </c>
      <c r="G29" s="4">
        <v>20312.16</v>
      </c>
      <c r="H29" s="4">
        <v>2.69</v>
      </c>
    </row>
    <row r="30" spans="2:8">
      <c r="B30" s="1" t="s">
        <v>1701</v>
      </c>
      <c r="C30" s="17">
        <v>4.66</v>
      </c>
      <c r="D30" s="1" t="s">
        <v>349</v>
      </c>
      <c r="E30" s="1" t="s">
        <v>1702</v>
      </c>
      <c r="F30" s="4">
        <v>5000000</v>
      </c>
      <c r="G30" s="4">
        <v>5172.41</v>
      </c>
      <c r="H30" s="4">
        <v>0.69</v>
      </c>
    </row>
    <row r="31" spans="2:8">
      <c r="B31" s="1" t="s">
        <v>1703</v>
      </c>
      <c r="C31" s="17">
        <v>4.67</v>
      </c>
      <c r="D31" s="1" t="s">
        <v>349</v>
      </c>
      <c r="E31" s="1" t="s">
        <v>1704</v>
      </c>
      <c r="F31" s="4">
        <v>5000000</v>
      </c>
      <c r="G31" s="4">
        <v>5164.68</v>
      </c>
      <c r="H31" s="4">
        <v>0.68</v>
      </c>
    </row>
    <row r="32" spans="2:8">
      <c r="B32" s="1" t="s">
        <v>1705</v>
      </c>
      <c r="C32" s="17">
        <v>3.76</v>
      </c>
      <c r="D32" s="1" t="s">
        <v>349</v>
      </c>
      <c r="E32" s="1" t="s">
        <v>1706</v>
      </c>
      <c r="F32" s="4">
        <v>2400000</v>
      </c>
      <c r="G32" s="4">
        <v>2412.7199999999998</v>
      </c>
      <c r="H32" s="4">
        <v>0.32</v>
      </c>
    </row>
    <row r="33" spans="2:8">
      <c r="B33" s="1" t="s">
        <v>1707</v>
      </c>
      <c r="C33" s="17">
        <v>4.1900000000000004</v>
      </c>
      <c r="D33" s="1" t="s">
        <v>349</v>
      </c>
      <c r="E33" s="1" t="s">
        <v>1708</v>
      </c>
      <c r="F33" s="4">
        <v>2000000</v>
      </c>
      <c r="G33" s="4">
        <v>2030.41</v>
      </c>
      <c r="H33" s="4">
        <v>0.27</v>
      </c>
    </row>
    <row r="34" spans="2:8">
      <c r="B34" s="1" t="s">
        <v>1709</v>
      </c>
      <c r="C34" s="17">
        <v>3.7</v>
      </c>
      <c r="D34" s="1" t="s">
        <v>349</v>
      </c>
      <c r="E34" s="1" t="s">
        <v>1710</v>
      </c>
      <c r="F34" s="4">
        <v>1100000</v>
      </c>
      <c r="G34" s="4">
        <v>1103.21</v>
      </c>
      <c r="H34" s="4">
        <v>0.15</v>
      </c>
    </row>
    <row r="35" spans="2:8">
      <c r="B35" s="1" t="s">
        <v>1711</v>
      </c>
      <c r="C35" s="17">
        <v>3.76</v>
      </c>
      <c r="D35" s="1" t="s">
        <v>349</v>
      </c>
      <c r="E35" s="1" t="s">
        <v>1712</v>
      </c>
      <c r="F35" s="4">
        <v>1000000</v>
      </c>
      <c r="G35" s="4">
        <v>1005.29</v>
      </c>
      <c r="H35" s="4">
        <v>0.13</v>
      </c>
    </row>
    <row r="36" spans="2:8">
      <c r="B36" s="1" t="s">
        <v>1713</v>
      </c>
      <c r="C36" s="17">
        <v>3.69</v>
      </c>
      <c r="D36" s="1" t="s">
        <v>349</v>
      </c>
      <c r="E36" s="1" t="s">
        <v>1714</v>
      </c>
      <c r="F36" s="4">
        <v>1000000</v>
      </c>
      <c r="G36" s="4">
        <v>1002.72</v>
      </c>
      <c r="H36" s="4">
        <v>0.13</v>
      </c>
    </row>
    <row r="37" spans="2:8">
      <c r="B37" s="1" t="s">
        <v>1715</v>
      </c>
      <c r="C37" s="17">
        <v>3.78</v>
      </c>
      <c r="D37" s="1" t="s">
        <v>349</v>
      </c>
      <c r="E37" s="1" t="s">
        <v>1716</v>
      </c>
      <c r="F37" s="4">
        <v>681400</v>
      </c>
      <c r="G37" s="4">
        <v>687.54</v>
      </c>
      <c r="H37" s="4">
        <v>0.09</v>
      </c>
    </row>
    <row r="38" spans="2:8">
      <c r="B38" s="1" t="s">
        <v>1717</v>
      </c>
      <c r="C38" s="17">
        <v>4.3600000000000003</v>
      </c>
      <c r="D38" s="1" t="s">
        <v>349</v>
      </c>
      <c r="E38" s="1" t="s">
        <v>7</v>
      </c>
      <c r="F38" s="4">
        <v>500000</v>
      </c>
      <c r="G38" s="4">
        <v>511.69</v>
      </c>
      <c r="H38" s="4">
        <v>7.0000000000000007E-2</v>
      </c>
    </row>
    <row r="39" spans="2:8">
      <c r="B39" s="1" t="s">
        <v>1718</v>
      </c>
      <c r="C39" s="17">
        <v>4.53</v>
      </c>
      <c r="D39" s="1" t="s">
        <v>349</v>
      </c>
      <c r="E39" s="1" t="s">
        <v>1719</v>
      </c>
      <c r="F39" s="4">
        <v>500000</v>
      </c>
      <c r="G39" s="4">
        <v>509.2</v>
      </c>
      <c r="H39" s="4">
        <v>7.0000000000000007E-2</v>
      </c>
    </row>
    <row r="40" spans="2:8">
      <c r="B40" s="1" t="s">
        <v>1720</v>
      </c>
      <c r="C40" s="17">
        <v>3.7</v>
      </c>
      <c r="D40" s="1" t="s">
        <v>349</v>
      </c>
      <c r="E40" s="1" t="s">
        <v>1721</v>
      </c>
      <c r="F40" s="4">
        <v>500000</v>
      </c>
      <c r="G40" s="4">
        <v>501.45</v>
      </c>
      <c r="H40" s="4">
        <v>7.0000000000000007E-2</v>
      </c>
    </row>
    <row r="41" spans="2:8">
      <c r="B41" s="1" t="s">
        <v>1722</v>
      </c>
      <c r="C41" s="17">
        <v>3.67</v>
      </c>
      <c r="D41" s="1" t="s">
        <v>349</v>
      </c>
      <c r="E41" s="1" t="s">
        <v>1723</v>
      </c>
      <c r="F41" s="4">
        <v>500000</v>
      </c>
      <c r="G41" s="4">
        <v>500.48</v>
      </c>
      <c r="H41" s="4">
        <v>7.0000000000000007E-2</v>
      </c>
    </row>
    <row r="42" spans="2:8">
      <c r="B42" s="1" t="s">
        <v>1724</v>
      </c>
      <c r="C42" s="17">
        <v>4.41</v>
      </c>
      <c r="D42" s="1" t="s">
        <v>349</v>
      </c>
      <c r="E42" s="1" t="s">
        <v>1725</v>
      </c>
      <c r="F42" s="4">
        <v>300000</v>
      </c>
      <c r="G42" s="4">
        <v>304.52</v>
      </c>
      <c r="H42" s="4">
        <v>0.04</v>
      </c>
    </row>
    <row r="43" spans="2:8">
      <c r="B43" s="1" t="s">
        <v>1726</v>
      </c>
      <c r="C43" s="17">
        <v>3.69</v>
      </c>
      <c r="D43" s="1" t="s">
        <v>349</v>
      </c>
      <c r="E43" s="1" t="s">
        <v>1727</v>
      </c>
      <c r="F43" s="4">
        <v>300000</v>
      </c>
      <c r="G43" s="4">
        <v>300.29000000000002</v>
      </c>
      <c r="H43" s="4">
        <v>0.04</v>
      </c>
    </row>
    <row r="44" spans="2:8">
      <c r="B44" s="1" t="s">
        <v>1728</v>
      </c>
      <c r="C44" s="17">
        <v>4.18</v>
      </c>
      <c r="D44" s="1" t="s">
        <v>349</v>
      </c>
      <c r="E44" s="1" t="s">
        <v>1729</v>
      </c>
      <c r="F44" s="4">
        <v>190000</v>
      </c>
      <c r="G44" s="4">
        <v>192.95</v>
      </c>
      <c r="H44" s="4">
        <v>0.03</v>
      </c>
    </row>
    <row r="45" spans="2:8">
      <c r="B45" s="1" t="s">
        <v>1730</v>
      </c>
      <c r="C45" s="17">
        <v>4.7</v>
      </c>
      <c r="D45" s="1" t="s">
        <v>349</v>
      </c>
      <c r="E45" s="1" t="s">
        <v>1731</v>
      </c>
      <c r="F45" s="4">
        <v>185000</v>
      </c>
      <c r="G45" s="4">
        <v>191.15</v>
      </c>
      <c r="H45" s="4">
        <v>0.03</v>
      </c>
    </row>
    <row r="46" spans="2:8">
      <c r="B46" s="1" t="s">
        <v>1732</v>
      </c>
      <c r="C46" s="17">
        <v>3.78</v>
      </c>
      <c r="D46" s="1" t="s">
        <v>349</v>
      </c>
      <c r="E46" s="1" t="s">
        <v>1733</v>
      </c>
      <c r="F46" s="4">
        <v>118600</v>
      </c>
      <c r="G46" s="4">
        <v>119.67</v>
      </c>
      <c r="H46" s="4">
        <v>0.02</v>
      </c>
    </row>
    <row r="47" spans="2:8">
      <c r="B47" s="1" t="s">
        <v>1734</v>
      </c>
      <c r="C47" s="17">
        <v>4.1399999999999997</v>
      </c>
      <c r="D47" s="1" t="s">
        <v>349</v>
      </c>
      <c r="E47" s="1" t="s">
        <v>1735</v>
      </c>
      <c r="F47" s="4">
        <v>100000</v>
      </c>
      <c r="G47" s="4">
        <v>101.34</v>
      </c>
      <c r="H47" s="4">
        <v>0.01</v>
      </c>
    </row>
    <row r="48" spans="2:8">
      <c r="B48" s="1" t="s">
        <v>1736</v>
      </c>
      <c r="C48" s="17">
        <v>3.76</v>
      </c>
      <c r="D48" s="1" t="s">
        <v>349</v>
      </c>
      <c r="E48" s="1" t="s">
        <v>1737</v>
      </c>
      <c r="F48" s="4">
        <v>100000</v>
      </c>
      <c r="G48" s="4">
        <v>100.63</v>
      </c>
      <c r="H48" s="4">
        <v>0.01</v>
      </c>
    </row>
    <row r="49" spans="2:9">
      <c r="B49" s="1" t="s">
        <v>1738</v>
      </c>
      <c r="C49" s="17">
        <v>3.62</v>
      </c>
      <c r="D49" s="1" t="s">
        <v>349</v>
      </c>
      <c r="E49" s="1" t="s">
        <v>350</v>
      </c>
      <c r="F49" s="4">
        <v>74700</v>
      </c>
      <c r="G49" s="4">
        <v>74.83</v>
      </c>
      <c r="H49" s="4">
        <v>0.01</v>
      </c>
    </row>
    <row r="50" spans="2:9">
      <c r="B50" s="1" t="s">
        <v>1739</v>
      </c>
      <c r="C50" s="17">
        <v>3.69</v>
      </c>
      <c r="D50" s="1" t="s">
        <v>349</v>
      </c>
      <c r="E50" s="1" t="s">
        <v>1740</v>
      </c>
      <c r="F50" s="4">
        <v>30000</v>
      </c>
      <c r="G50" s="4">
        <v>30.03</v>
      </c>
      <c r="H50" s="4">
        <v>0</v>
      </c>
      <c r="I50" s="1" t="s">
        <v>649</v>
      </c>
    </row>
    <row r="51" spans="2:9">
      <c r="B51" s="2" t="s">
        <v>352</v>
      </c>
      <c r="C51" s="28"/>
      <c r="D51" s="2"/>
      <c r="E51" s="2"/>
      <c r="F51" s="10"/>
      <c r="G51" s="10">
        <f>SUM(G22:G50)</f>
        <v>201730.24000000005</v>
      </c>
      <c r="H51" s="10">
        <f>SUM(H22:H50)</f>
        <v>26.770000000000003</v>
      </c>
    </row>
    <row r="52" spans="2:9">
      <c r="B52" s="2" t="s">
        <v>357</v>
      </c>
      <c r="C52" s="17"/>
    </row>
    <row r="53" spans="2:9">
      <c r="B53" s="1" t="s">
        <v>1741</v>
      </c>
      <c r="C53" s="17">
        <v>3.83</v>
      </c>
      <c r="D53" s="1" t="s">
        <v>358</v>
      </c>
      <c r="E53" s="1" t="s">
        <v>1742</v>
      </c>
      <c r="F53" s="4">
        <v>6000</v>
      </c>
      <c r="G53" s="4">
        <v>29893.5</v>
      </c>
      <c r="H53" s="4">
        <v>3.96</v>
      </c>
    </row>
    <row r="54" spans="2:9">
      <c r="B54" s="1" t="s">
        <v>1743</v>
      </c>
      <c r="C54" s="17">
        <v>4.0999999999999996</v>
      </c>
      <c r="D54" s="1" t="s">
        <v>358</v>
      </c>
      <c r="E54" s="1" t="s">
        <v>1744</v>
      </c>
      <c r="F54" s="4">
        <v>5500</v>
      </c>
      <c r="G54" s="4">
        <v>27416.95</v>
      </c>
      <c r="H54" s="4">
        <v>3.64</v>
      </c>
    </row>
    <row r="55" spans="2:9">
      <c r="B55" s="1" t="s">
        <v>1745</v>
      </c>
      <c r="C55" s="17">
        <v>3.85</v>
      </c>
      <c r="D55" s="1" t="s">
        <v>1746</v>
      </c>
      <c r="E55" s="1" t="s">
        <v>1747</v>
      </c>
      <c r="F55" s="4">
        <v>5000</v>
      </c>
      <c r="G55" s="4">
        <v>24819.38</v>
      </c>
      <c r="H55" s="4">
        <v>3.29</v>
      </c>
    </row>
    <row r="56" spans="2:9">
      <c r="B56" s="1" t="s">
        <v>1748</v>
      </c>
      <c r="C56" s="17">
        <v>4.24</v>
      </c>
      <c r="D56" s="1" t="s">
        <v>359</v>
      </c>
      <c r="E56" s="1" t="s">
        <v>1749</v>
      </c>
      <c r="F56" s="4">
        <v>5000</v>
      </c>
      <c r="G56" s="4">
        <v>24602.75</v>
      </c>
      <c r="H56" s="4">
        <v>3.26</v>
      </c>
    </row>
    <row r="57" spans="2:9">
      <c r="B57" s="1" t="s">
        <v>1750</v>
      </c>
      <c r="C57" s="17">
        <v>4.2300000000000004</v>
      </c>
      <c r="D57" s="1" t="s">
        <v>359</v>
      </c>
      <c r="E57" s="1" t="s">
        <v>1751</v>
      </c>
      <c r="F57" s="4">
        <v>5000</v>
      </c>
      <c r="G57" s="4">
        <v>24591.98</v>
      </c>
      <c r="H57" s="4">
        <v>3.26</v>
      </c>
    </row>
    <row r="58" spans="2:9">
      <c r="B58" s="1" t="s">
        <v>1752</v>
      </c>
      <c r="C58" s="17">
        <v>3.84</v>
      </c>
      <c r="D58" s="1" t="s">
        <v>359</v>
      </c>
      <c r="E58" s="1" t="s">
        <v>1753</v>
      </c>
      <c r="F58" s="4">
        <v>20000</v>
      </c>
      <c r="G58" s="4">
        <v>19912.14</v>
      </c>
      <c r="H58" s="4">
        <v>2.64</v>
      </c>
    </row>
    <row r="59" spans="2:9">
      <c r="B59" s="1" t="s">
        <v>1754</v>
      </c>
      <c r="C59" s="17">
        <v>4.03</v>
      </c>
      <c r="D59" s="1" t="s">
        <v>359</v>
      </c>
      <c r="E59" s="1" t="s">
        <v>1755</v>
      </c>
      <c r="F59" s="4">
        <v>4000</v>
      </c>
      <c r="G59" s="4">
        <v>19766.78</v>
      </c>
      <c r="H59" s="4">
        <v>2.62</v>
      </c>
    </row>
    <row r="60" spans="2:9">
      <c r="B60" s="1" t="s">
        <v>1756</v>
      </c>
      <c r="C60" s="17">
        <v>4</v>
      </c>
      <c r="D60" s="1" t="s">
        <v>1757</v>
      </c>
      <c r="E60" s="1" t="s">
        <v>1758</v>
      </c>
      <c r="F60" s="4">
        <v>4000</v>
      </c>
      <c r="G60" s="4">
        <v>19757.5</v>
      </c>
      <c r="H60" s="4">
        <v>2.62</v>
      </c>
    </row>
    <row r="61" spans="2:9">
      <c r="B61" s="1" t="s">
        <v>1759</v>
      </c>
      <c r="C61" s="17">
        <v>4.16</v>
      </c>
      <c r="D61" s="1" t="s">
        <v>359</v>
      </c>
      <c r="E61" s="1" t="s">
        <v>1760</v>
      </c>
      <c r="F61" s="4">
        <v>4000</v>
      </c>
      <c r="G61" s="4">
        <v>19688.099999999999</v>
      </c>
      <c r="H61" s="4">
        <v>2.61</v>
      </c>
    </row>
    <row r="62" spans="2:9">
      <c r="B62" s="1" t="s">
        <v>1761</v>
      </c>
      <c r="C62" s="17">
        <v>4.8499999999999996</v>
      </c>
      <c r="D62" s="1" t="s">
        <v>359</v>
      </c>
      <c r="E62" s="1" t="s">
        <v>1762</v>
      </c>
      <c r="F62" s="4">
        <v>4000</v>
      </c>
      <c r="G62" s="4">
        <v>19668.099999999999</v>
      </c>
      <c r="H62" s="4">
        <v>2.61</v>
      </c>
    </row>
    <row r="63" spans="2:9">
      <c r="B63" s="1" t="s">
        <v>1763</v>
      </c>
      <c r="C63" s="17">
        <v>4.7</v>
      </c>
      <c r="D63" s="1" t="s">
        <v>359</v>
      </c>
      <c r="E63" s="1" t="s">
        <v>1764</v>
      </c>
      <c r="F63" s="4">
        <v>4000</v>
      </c>
      <c r="G63" s="4">
        <v>19296.8</v>
      </c>
      <c r="H63" s="4">
        <v>2.56</v>
      </c>
    </row>
    <row r="64" spans="2:9">
      <c r="B64" s="1" t="s">
        <v>1765</v>
      </c>
      <c r="C64" s="17">
        <v>5.37</v>
      </c>
      <c r="D64" s="1" t="s">
        <v>359</v>
      </c>
      <c r="E64" s="1" t="s">
        <v>1766</v>
      </c>
      <c r="F64" s="4">
        <v>3500</v>
      </c>
      <c r="G64" s="4">
        <v>16776.810000000001</v>
      </c>
      <c r="H64" s="4">
        <v>2.2200000000000002</v>
      </c>
    </row>
    <row r="65" spans="2:8">
      <c r="B65" s="1" t="s">
        <v>1767</v>
      </c>
      <c r="C65" s="17">
        <v>5.54</v>
      </c>
      <c r="D65" s="1" t="s">
        <v>359</v>
      </c>
      <c r="E65" s="1" t="s">
        <v>1768</v>
      </c>
      <c r="F65" s="4">
        <v>3000</v>
      </c>
      <c r="G65" s="4">
        <v>14813.55</v>
      </c>
      <c r="H65" s="4">
        <v>1.96</v>
      </c>
    </row>
    <row r="66" spans="2:8">
      <c r="B66" s="1" t="s">
        <v>1769</v>
      </c>
      <c r="C66" s="17">
        <v>4.42</v>
      </c>
      <c r="D66" s="1" t="s">
        <v>359</v>
      </c>
      <c r="E66" s="1" t="s">
        <v>1770</v>
      </c>
      <c r="F66" s="4">
        <v>3000</v>
      </c>
      <c r="G66" s="4">
        <v>14776.22</v>
      </c>
      <c r="H66" s="4">
        <v>1.96</v>
      </c>
    </row>
    <row r="67" spans="2:8">
      <c r="B67" s="1" t="s">
        <v>1771</v>
      </c>
      <c r="C67" s="17">
        <v>4.32</v>
      </c>
      <c r="D67" s="1" t="s">
        <v>359</v>
      </c>
      <c r="E67" s="1" t="s">
        <v>1772</v>
      </c>
      <c r="F67" s="4">
        <v>3000</v>
      </c>
      <c r="G67" s="4">
        <v>14750.22</v>
      </c>
      <c r="H67" s="4">
        <v>1.96</v>
      </c>
    </row>
    <row r="68" spans="2:8">
      <c r="B68" s="1" t="s">
        <v>1773</v>
      </c>
      <c r="C68" s="17">
        <v>6.6</v>
      </c>
      <c r="D68" s="1" t="s">
        <v>359</v>
      </c>
      <c r="E68" s="1" t="s">
        <v>1774</v>
      </c>
      <c r="F68" s="4">
        <v>3000</v>
      </c>
      <c r="G68" s="4">
        <v>14539.91</v>
      </c>
      <c r="H68" s="4">
        <v>1.93</v>
      </c>
    </row>
    <row r="69" spans="2:8">
      <c r="B69" s="1" t="s">
        <v>1775</v>
      </c>
      <c r="C69" s="17">
        <v>3.75</v>
      </c>
      <c r="D69" s="1" t="s">
        <v>358</v>
      </c>
      <c r="E69" s="1" t="s">
        <v>1776</v>
      </c>
      <c r="F69" s="4">
        <v>2500</v>
      </c>
      <c r="G69" s="4">
        <v>12469.25</v>
      </c>
      <c r="H69" s="4">
        <v>1.65</v>
      </c>
    </row>
    <row r="70" spans="2:8">
      <c r="B70" s="1" t="s">
        <v>1777</v>
      </c>
      <c r="C70" s="17">
        <v>3.55</v>
      </c>
      <c r="D70" s="1" t="s">
        <v>359</v>
      </c>
      <c r="E70" s="1" t="s">
        <v>1778</v>
      </c>
      <c r="F70" s="4">
        <v>2000</v>
      </c>
      <c r="G70" s="4">
        <v>9992.2199999999993</v>
      </c>
      <c r="H70" s="4">
        <v>1.33</v>
      </c>
    </row>
    <row r="71" spans="2:8">
      <c r="B71" s="1" t="s">
        <v>1779</v>
      </c>
      <c r="C71" s="17">
        <v>3.75</v>
      </c>
      <c r="D71" s="1" t="s">
        <v>359</v>
      </c>
      <c r="E71" s="1" t="s">
        <v>1780</v>
      </c>
      <c r="F71" s="4">
        <v>2000</v>
      </c>
      <c r="G71" s="4">
        <v>9989.74</v>
      </c>
      <c r="H71" s="4">
        <v>1.32</v>
      </c>
    </row>
    <row r="72" spans="2:8">
      <c r="B72" s="1" t="s">
        <v>1781</v>
      </c>
      <c r="C72" s="17">
        <v>3.77</v>
      </c>
      <c r="D72" s="1" t="s">
        <v>359</v>
      </c>
      <c r="E72" s="1" t="s">
        <v>1782</v>
      </c>
      <c r="F72" s="4">
        <v>2000</v>
      </c>
      <c r="G72" s="4">
        <v>9972.23</v>
      </c>
      <c r="H72" s="4">
        <v>1.32</v>
      </c>
    </row>
    <row r="73" spans="2:8">
      <c r="B73" s="1" t="s">
        <v>1783</v>
      </c>
      <c r="C73" s="17">
        <v>4.6100000000000003</v>
      </c>
      <c r="D73" s="1" t="s">
        <v>359</v>
      </c>
      <c r="E73" s="1" t="s">
        <v>1784</v>
      </c>
      <c r="F73" s="4">
        <v>2000</v>
      </c>
      <c r="G73" s="4">
        <v>9969.7800000000007</v>
      </c>
      <c r="H73" s="4">
        <v>1.32</v>
      </c>
    </row>
    <row r="74" spans="2:8">
      <c r="B74" s="1" t="s">
        <v>1785</v>
      </c>
      <c r="C74" s="17">
        <v>3.69</v>
      </c>
      <c r="D74" s="1" t="s">
        <v>358</v>
      </c>
      <c r="E74" s="1" t="s">
        <v>1786</v>
      </c>
      <c r="F74" s="4">
        <v>10000</v>
      </c>
      <c r="G74" s="4">
        <v>9944.7800000000007</v>
      </c>
      <c r="H74" s="4">
        <v>1.32</v>
      </c>
    </row>
    <row r="75" spans="2:8">
      <c r="B75" s="1" t="s">
        <v>1787</v>
      </c>
      <c r="C75" s="17">
        <v>4.3099999999999996</v>
      </c>
      <c r="D75" s="1" t="s">
        <v>359</v>
      </c>
      <c r="E75" s="1" t="s">
        <v>1788</v>
      </c>
      <c r="F75" s="4">
        <v>2000</v>
      </c>
      <c r="G75" s="4">
        <v>9910</v>
      </c>
      <c r="H75" s="4">
        <v>1.31</v>
      </c>
    </row>
    <row r="76" spans="2:8">
      <c r="B76" s="1" t="s">
        <v>1789</v>
      </c>
      <c r="C76" s="17">
        <v>4.0199999999999996</v>
      </c>
      <c r="D76" s="1" t="s">
        <v>359</v>
      </c>
      <c r="E76" s="1" t="s">
        <v>1790</v>
      </c>
      <c r="F76" s="4">
        <v>2000</v>
      </c>
      <c r="G76" s="4">
        <v>9897.49</v>
      </c>
      <c r="H76" s="4">
        <v>1.31</v>
      </c>
    </row>
    <row r="77" spans="2:8">
      <c r="B77" s="1" t="s">
        <v>1791</v>
      </c>
      <c r="C77" s="17">
        <v>4.75</v>
      </c>
      <c r="D77" s="1" t="s">
        <v>359</v>
      </c>
      <c r="E77" s="1" t="s">
        <v>1792</v>
      </c>
      <c r="F77" s="4">
        <v>2000</v>
      </c>
      <c r="G77" s="4">
        <v>9834.9</v>
      </c>
      <c r="H77" s="4">
        <v>1.3</v>
      </c>
    </row>
    <row r="78" spans="2:8">
      <c r="B78" s="1" t="s">
        <v>1793</v>
      </c>
      <c r="C78" s="17">
        <v>4.71</v>
      </c>
      <c r="D78" s="1" t="s">
        <v>358</v>
      </c>
      <c r="E78" s="1" t="s">
        <v>1794</v>
      </c>
      <c r="F78" s="4">
        <v>2000</v>
      </c>
      <c r="G78" s="4">
        <v>9780.4</v>
      </c>
      <c r="H78" s="4">
        <v>1.3</v>
      </c>
    </row>
    <row r="79" spans="2:8">
      <c r="B79" s="1" t="s">
        <v>1795</v>
      </c>
      <c r="C79" s="17">
        <v>5.4</v>
      </c>
      <c r="D79" s="1" t="s">
        <v>358</v>
      </c>
      <c r="E79" s="1" t="s">
        <v>1796</v>
      </c>
      <c r="F79" s="4">
        <v>2000</v>
      </c>
      <c r="G79" s="4">
        <v>9746.2199999999993</v>
      </c>
      <c r="H79" s="4">
        <v>1.29</v>
      </c>
    </row>
    <row r="80" spans="2:8">
      <c r="B80" s="1" t="s">
        <v>1797</v>
      </c>
      <c r="C80" s="17">
        <v>4.71</v>
      </c>
      <c r="D80" s="1" t="s">
        <v>359</v>
      </c>
      <c r="E80" s="1" t="s">
        <v>1798</v>
      </c>
      <c r="F80" s="4">
        <v>2000</v>
      </c>
      <c r="G80" s="4">
        <v>9737.26</v>
      </c>
      <c r="H80" s="4">
        <v>1.29</v>
      </c>
    </row>
    <row r="81" spans="2:8">
      <c r="B81" s="1" t="s">
        <v>1799</v>
      </c>
      <c r="C81" s="17">
        <v>4.59</v>
      </c>
      <c r="D81" s="1" t="s">
        <v>359</v>
      </c>
      <c r="E81" s="1" t="s">
        <v>1800</v>
      </c>
      <c r="F81" s="4">
        <v>2000</v>
      </c>
      <c r="G81" s="4">
        <v>9615.49</v>
      </c>
      <c r="H81" s="4">
        <v>1.28</v>
      </c>
    </row>
    <row r="82" spans="2:8">
      <c r="B82" s="1" t="s">
        <v>1801</v>
      </c>
      <c r="C82" s="17">
        <v>4.3099999999999996</v>
      </c>
      <c r="D82" s="1" t="s">
        <v>359</v>
      </c>
      <c r="E82" s="1" t="s">
        <v>1802</v>
      </c>
      <c r="F82" s="4">
        <v>1500</v>
      </c>
      <c r="G82" s="4">
        <v>7466.54</v>
      </c>
      <c r="H82" s="4">
        <v>0.99</v>
      </c>
    </row>
    <row r="83" spans="2:8">
      <c r="B83" s="1" t="s">
        <v>1459</v>
      </c>
      <c r="C83" s="17">
        <v>5.01</v>
      </c>
      <c r="D83" s="1" t="s">
        <v>358</v>
      </c>
      <c r="E83" s="1" t="s">
        <v>581</v>
      </c>
      <c r="F83" s="4">
        <v>1500</v>
      </c>
      <c r="G83" s="4">
        <v>7418.54</v>
      </c>
      <c r="H83" s="4">
        <v>0.98</v>
      </c>
    </row>
    <row r="84" spans="2:8">
      <c r="B84" s="1" t="s">
        <v>1803</v>
      </c>
      <c r="C84" s="17">
        <v>4.26</v>
      </c>
      <c r="D84" s="1" t="s">
        <v>359</v>
      </c>
      <c r="E84" s="1" t="s">
        <v>1804</v>
      </c>
      <c r="F84" s="4">
        <v>1100</v>
      </c>
      <c r="G84" s="4">
        <v>5480.19</v>
      </c>
      <c r="H84" s="4">
        <v>0.73</v>
      </c>
    </row>
    <row r="85" spans="2:8">
      <c r="B85" s="1" t="s">
        <v>1805</v>
      </c>
      <c r="C85" s="17">
        <v>3.73</v>
      </c>
      <c r="D85" s="1" t="s">
        <v>359</v>
      </c>
      <c r="E85" s="1" t="s">
        <v>1806</v>
      </c>
      <c r="F85" s="4">
        <v>1000</v>
      </c>
      <c r="G85" s="4">
        <v>4993.38</v>
      </c>
      <c r="H85" s="4">
        <v>0.66</v>
      </c>
    </row>
    <row r="86" spans="2:8">
      <c r="B86" s="1" t="s">
        <v>1807</v>
      </c>
      <c r="C86" s="17">
        <v>3.98</v>
      </c>
      <c r="D86" s="1" t="s">
        <v>359</v>
      </c>
      <c r="E86" s="1" t="s">
        <v>1808</v>
      </c>
      <c r="F86" s="4">
        <v>1000</v>
      </c>
      <c r="G86" s="4">
        <v>4991.3100000000004</v>
      </c>
      <c r="H86" s="4">
        <v>0.66</v>
      </c>
    </row>
    <row r="87" spans="2:8">
      <c r="B87" s="1" t="s">
        <v>1809</v>
      </c>
      <c r="C87" s="17">
        <v>4.63</v>
      </c>
      <c r="D87" s="1" t="s">
        <v>359</v>
      </c>
      <c r="E87" s="1" t="s">
        <v>1810</v>
      </c>
      <c r="F87" s="4">
        <v>1000</v>
      </c>
      <c r="G87" s="4">
        <v>4973.51</v>
      </c>
      <c r="H87" s="4">
        <v>0.66</v>
      </c>
    </row>
    <row r="88" spans="2:8">
      <c r="B88" s="1" t="s">
        <v>1811</v>
      </c>
      <c r="C88" s="17">
        <v>4.29</v>
      </c>
      <c r="D88" s="1" t="s">
        <v>359</v>
      </c>
      <c r="E88" s="1" t="s">
        <v>1812</v>
      </c>
      <c r="F88" s="4">
        <v>1000</v>
      </c>
      <c r="G88" s="4">
        <v>4951.18</v>
      </c>
      <c r="H88" s="4">
        <v>0.66</v>
      </c>
    </row>
    <row r="89" spans="2:8">
      <c r="B89" s="1" t="s">
        <v>1813</v>
      </c>
      <c r="C89" s="17">
        <v>4.74</v>
      </c>
      <c r="D89" s="1" t="s">
        <v>359</v>
      </c>
      <c r="E89" s="1" t="s">
        <v>1814</v>
      </c>
      <c r="F89" s="4">
        <v>1000</v>
      </c>
      <c r="G89" s="4">
        <v>4930.8500000000004</v>
      </c>
      <c r="H89" s="4">
        <v>0.65</v>
      </c>
    </row>
    <row r="90" spans="2:8">
      <c r="B90" s="1" t="s">
        <v>1815</v>
      </c>
      <c r="C90" s="17">
        <v>4.92</v>
      </c>
      <c r="D90" s="1" t="s">
        <v>359</v>
      </c>
      <c r="E90" s="1" t="s">
        <v>1816</v>
      </c>
      <c r="F90" s="4">
        <v>1000</v>
      </c>
      <c r="G90" s="4">
        <v>4929.6400000000003</v>
      </c>
      <c r="H90" s="4">
        <v>0.65</v>
      </c>
    </row>
    <row r="91" spans="2:8">
      <c r="B91" s="1" t="s">
        <v>1817</v>
      </c>
      <c r="C91" s="17">
        <v>4.92</v>
      </c>
      <c r="D91" s="1" t="s">
        <v>359</v>
      </c>
      <c r="E91" s="1" t="s">
        <v>1818</v>
      </c>
      <c r="F91" s="4">
        <v>1000</v>
      </c>
      <c r="G91" s="4">
        <v>4928.99</v>
      </c>
      <c r="H91" s="4">
        <v>0.65</v>
      </c>
    </row>
    <row r="92" spans="2:8">
      <c r="B92" s="1" t="s">
        <v>1819</v>
      </c>
      <c r="C92" s="17">
        <v>4.59</v>
      </c>
      <c r="D92" s="1" t="s">
        <v>359</v>
      </c>
      <c r="E92" s="1" t="s">
        <v>1820</v>
      </c>
      <c r="F92" s="4">
        <v>1000</v>
      </c>
      <c r="G92" s="4">
        <v>4920.2700000000004</v>
      </c>
      <c r="H92" s="4">
        <v>0.65</v>
      </c>
    </row>
    <row r="93" spans="2:8">
      <c r="B93" s="1" t="s">
        <v>1821</v>
      </c>
      <c r="C93" s="17">
        <v>4.8499999999999996</v>
      </c>
      <c r="D93" s="1" t="s">
        <v>358</v>
      </c>
      <c r="E93" s="1" t="s">
        <v>1822</v>
      </c>
      <c r="F93" s="4">
        <v>1000</v>
      </c>
      <c r="G93" s="4">
        <v>4846.8100000000004</v>
      </c>
      <c r="H93" s="4">
        <v>0.64</v>
      </c>
    </row>
    <row r="94" spans="2:8">
      <c r="B94" s="1" t="s">
        <v>1823</v>
      </c>
      <c r="C94" s="17">
        <v>4.88</v>
      </c>
      <c r="D94" s="1" t="s">
        <v>359</v>
      </c>
      <c r="E94" s="1" t="s">
        <v>1824</v>
      </c>
      <c r="F94" s="4">
        <v>900</v>
      </c>
      <c r="G94" s="4">
        <v>4427.8500000000004</v>
      </c>
      <c r="H94" s="4">
        <v>0.59</v>
      </c>
    </row>
    <row r="95" spans="2:8">
      <c r="B95" s="1" t="s">
        <v>1825</v>
      </c>
      <c r="C95" s="17">
        <v>4.2</v>
      </c>
      <c r="D95" s="1" t="s">
        <v>359</v>
      </c>
      <c r="E95" s="1" t="s">
        <v>1826</v>
      </c>
      <c r="F95" s="4">
        <v>500</v>
      </c>
      <c r="G95" s="4">
        <v>2492.2600000000002</v>
      </c>
      <c r="H95" s="4">
        <v>0.33</v>
      </c>
    </row>
    <row r="96" spans="2:8">
      <c r="B96" s="1" t="s">
        <v>1827</v>
      </c>
      <c r="C96" s="17">
        <v>4.1900000000000004</v>
      </c>
      <c r="D96" s="1" t="s">
        <v>359</v>
      </c>
      <c r="E96" s="1" t="s">
        <v>1828</v>
      </c>
      <c r="F96" s="4">
        <v>500</v>
      </c>
      <c r="G96" s="4">
        <v>2490.2800000000002</v>
      </c>
      <c r="H96" s="4">
        <v>0.33</v>
      </c>
    </row>
    <row r="97" spans="2:8">
      <c r="B97" s="1" t="s">
        <v>1829</v>
      </c>
      <c r="C97" s="17">
        <v>3.8</v>
      </c>
      <c r="D97" s="1" t="s">
        <v>358</v>
      </c>
      <c r="E97" s="1" t="s">
        <v>1830</v>
      </c>
      <c r="F97" s="4">
        <v>500</v>
      </c>
      <c r="G97" s="4">
        <v>2490.15</v>
      </c>
      <c r="H97" s="4">
        <v>0.33</v>
      </c>
    </row>
    <row r="98" spans="2:8">
      <c r="B98" s="1" t="s">
        <v>1831</v>
      </c>
      <c r="C98" s="17">
        <v>4.25</v>
      </c>
      <c r="D98" s="1" t="s">
        <v>359</v>
      </c>
      <c r="E98" s="1" t="s">
        <v>1832</v>
      </c>
      <c r="F98" s="4">
        <v>500</v>
      </c>
      <c r="G98" s="4">
        <v>2488.9899999999998</v>
      </c>
      <c r="H98" s="4">
        <v>0.33</v>
      </c>
    </row>
    <row r="99" spans="2:8">
      <c r="B99" s="1" t="s">
        <v>1833</v>
      </c>
      <c r="C99" s="17">
        <v>4.25</v>
      </c>
      <c r="D99" s="1" t="s">
        <v>359</v>
      </c>
      <c r="E99" s="1" t="s">
        <v>1834</v>
      </c>
      <c r="F99" s="4">
        <v>500</v>
      </c>
      <c r="G99" s="4">
        <v>2488.9899999999998</v>
      </c>
      <c r="H99" s="4">
        <v>0.33</v>
      </c>
    </row>
    <row r="100" spans="2:8">
      <c r="B100" s="2" t="s">
        <v>361</v>
      </c>
      <c r="C100" s="28"/>
      <c r="D100" s="2"/>
      <c r="E100" s="2"/>
      <c r="F100" s="10"/>
      <c r="G100" s="10">
        <f>SUM(G52:G99)</f>
        <v>537640.17999999993</v>
      </c>
      <c r="H100" s="10">
        <f>SUM(H52:H99)</f>
        <v>71.260000000000005</v>
      </c>
    </row>
    <row r="101" spans="2:8">
      <c r="B101" s="2" t="s">
        <v>1835</v>
      </c>
      <c r="C101" s="28"/>
      <c r="D101" s="2"/>
      <c r="E101" s="2"/>
      <c r="F101" s="10"/>
      <c r="G101" s="10">
        <v>62750</v>
      </c>
      <c r="H101" s="10">
        <v>8.32</v>
      </c>
    </row>
    <row r="102" spans="2:8">
      <c r="B102" s="2" t="s">
        <v>362</v>
      </c>
      <c r="C102" s="28"/>
      <c r="D102" s="2"/>
      <c r="E102" s="2"/>
      <c r="F102" s="10"/>
      <c r="G102" s="10">
        <v>10080.66</v>
      </c>
      <c r="H102" s="10">
        <v>1.34</v>
      </c>
    </row>
    <row r="103" spans="2:8">
      <c r="B103" s="2" t="s">
        <v>363</v>
      </c>
      <c r="C103" s="28"/>
      <c r="D103" s="2"/>
      <c r="E103" s="2"/>
      <c r="F103" s="10"/>
      <c r="G103" s="10">
        <v>812201.08</v>
      </c>
      <c r="H103" s="10">
        <v>107.7</v>
      </c>
    </row>
    <row r="104" spans="2:8">
      <c r="B104" s="2" t="s">
        <v>364</v>
      </c>
      <c r="C104" s="28"/>
      <c r="D104" s="2"/>
      <c r="E104" s="2"/>
      <c r="F104" s="10"/>
      <c r="G104" s="10">
        <v>-58073.098400980089</v>
      </c>
      <c r="H104" s="10">
        <v>-7.7</v>
      </c>
    </row>
    <row r="105" spans="2:8">
      <c r="B105" s="2" t="s">
        <v>365</v>
      </c>
      <c r="C105" s="9"/>
      <c r="D105" s="2"/>
      <c r="E105" s="2"/>
      <c r="F105" s="10"/>
      <c r="G105" s="10">
        <v>754127.98159901996</v>
      </c>
      <c r="H105" s="10">
        <v>100</v>
      </c>
    </row>
    <row r="106" spans="2:8">
      <c r="B106" s="1" t="s">
        <v>366</v>
      </c>
    </row>
    <row r="107" spans="2:8">
      <c r="B107" s="1" t="s">
        <v>367</v>
      </c>
    </row>
    <row r="108" spans="2:8">
      <c r="B108" s="2" t="s">
        <v>368</v>
      </c>
      <c r="C108" s="227">
        <v>44592</v>
      </c>
    </row>
    <row r="109" spans="2:8" ht="25.5">
      <c r="B109" s="11" t="s">
        <v>369</v>
      </c>
      <c r="C109" s="5" t="s">
        <v>370</v>
      </c>
    </row>
    <row r="110" spans="2:8">
      <c r="B110" s="2"/>
    </row>
    <row r="111" spans="2:8">
      <c r="B111" s="91" t="s">
        <v>1836</v>
      </c>
    </row>
    <row r="112" spans="2:8">
      <c r="B112" s="2" t="s">
        <v>372</v>
      </c>
    </row>
    <row r="113" spans="2:7">
      <c r="B113" s="2" t="s">
        <v>1837</v>
      </c>
      <c r="C113" s="9"/>
    </row>
    <row r="114" spans="2:7">
      <c r="B114" s="2" t="s">
        <v>1838</v>
      </c>
      <c r="C114" s="9"/>
    </row>
    <row r="115" spans="2:7">
      <c r="B115" s="2" t="s">
        <v>1839</v>
      </c>
      <c r="C115" s="9"/>
    </row>
    <row r="116" spans="2:7">
      <c r="B116" s="2" t="s">
        <v>1840</v>
      </c>
      <c r="C116" s="9"/>
    </row>
    <row r="117" spans="2:7">
      <c r="B117" s="2" t="s">
        <v>1841</v>
      </c>
      <c r="C117" s="9"/>
    </row>
    <row r="118" spans="2:7">
      <c r="B118" s="2" t="s">
        <v>1842</v>
      </c>
      <c r="C118" s="9"/>
    </row>
    <row r="119" spans="2:7">
      <c r="B119" s="2" t="s">
        <v>1843</v>
      </c>
      <c r="C119" s="9"/>
    </row>
    <row r="120" spans="2:7">
      <c r="B120" s="2" t="s">
        <v>1844</v>
      </c>
      <c r="C120" s="9"/>
    </row>
    <row r="121" spans="2:7">
      <c r="B121" s="91" t="s">
        <v>1636</v>
      </c>
      <c r="C121" s="28"/>
    </row>
    <row r="122" spans="2:7">
      <c r="B122" s="91" t="s">
        <v>1845</v>
      </c>
      <c r="C122" s="17"/>
    </row>
    <row r="123" spans="2:7">
      <c r="C123" s="17"/>
    </row>
    <row r="124" spans="2:7">
      <c r="B124" s="91" t="s">
        <v>1846</v>
      </c>
      <c r="C124" s="99"/>
      <c r="D124" s="100"/>
      <c r="E124" s="100"/>
      <c r="F124" s="101"/>
      <c r="G124" s="101"/>
    </row>
    <row r="125" spans="2:7" ht="128.25">
      <c r="B125" s="102" t="s">
        <v>1847</v>
      </c>
      <c r="C125" s="103" t="s">
        <v>1848</v>
      </c>
      <c r="D125" s="104" t="s">
        <v>1849</v>
      </c>
      <c r="E125" s="104" t="s">
        <v>1850</v>
      </c>
      <c r="F125" s="105" t="s">
        <v>1851</v>
      </c>
      <c r="G125" s="101"/>
    </row>
    <row r="126" spans="2:7">
      <c r="B126" s="106" t="s">
        <v>1852</v>
      </c>
      <c r="C126" s="107" t="s">
        <v>1853</v>
      </c>
      <c r="D126" s="108" t="s">
        <v>1854</v>
      </c>
      <c r="E126" s="108" t="s">
        <v>1855</v>
      </c>
      <c r="F126" s="109">
        <v>5000</v>
      </c>
      <c r="G126" s="101" t="s">
        <v>1856</v>
      </c>
    </row>
    <row r="127" spans="2:7">
      <c r="B127" s="100"/>
      <c r="C127" s="99"/>
      <c r="D127" s="100"/>
      <c r="E127" s="100"/>
      <c r="F127" s="101"/>
      <c r="G127" s="101"/>
    </row>
    <row r="128" spans="2:7">
      <c r="B128" s="100" t="s">
        <v>1857</v>
      </c>
      <c r="C128" s="99"/>
      <c r="D128" s="100"/>
      <c r="E128" s="100"/>
      <c r="F128" s="101"/>
      <c r="G128" s="101"/>
    </row>
    <row r="129" spans="2:7">
      <c r="B129" s="100"/>
      <c r="C129" s="99"/>
      <c r="D129" s="100"/>
      <c r="E129" s="100"/>
      <c r="F129" s="101"/>
      <c r="G129" s="101"/>
    </row>
    <row r="130" spans="2:7">
      <c r="C130" s="17"/>
    </row>
    <row r="131" spans="2:7">
      <c r="B131" s="110" t="s">
        <v>1858</v>
      </c>
      <c r="C131" s="111"/>
      <c r="D131" s="112"/>
    </row>
    <row r="132" spans="2:7" ht="30">
      <c r="B132" s="113" t="s">
        <v>1859</v>
      </c>
      <c r="C132" s="114" t="s">
        <v>1860</v>
      </c>
      <c r="D132" s="113" t="s">
        <v>1861</v>
      </c>
    </row>
    <row r="133" spans="2:7">
      <c r="B133" s="115" t="s">
        <v>990</v>
      </c>
      <c r="C133" s="116">
        <v>715.1</v>
      </c>
      <c r="D133" s="117">
        <v>6.39</v>
      </c>
      <c r="F133" s="118"/>
    </row>
    <row r="134" spans="2:7">
      <c r="C134" s="17"/>
    </row>
  </sheetData>
  <mergeCells count="8">
    <mergeCell ref="C13:C14"/>
    <mergeCell ref="D13:D14"/>
    <mergeCell ref="E13:E14"/>
    <mergeCell ref="B1:E1"/>
    <mergeCell ref="C3:C8"/>
    <mergeCell ref="D3:D8"/>
    <mergeCell ref="B11:E11"/>
    <mergeCell ref="B12:E12"/>
  </mergeCells>
  <hyperlinks>
    <hyperlink ref="A1" location="Index!A1" display="Index" xr:uid="{33E0AE40-8864-480F-A9E1-0FCA3F1CDB38}"/>
  </hyperlinks>
  <pageMargins left="0.75" right="0.75" top="1" bottom="1" header="0.5" footer="0.5"/>
  <headerFooter alignWithMargins="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17592-C3F9-4B92-BB67-5721FF48030D}">
  <dimension ref="A1:IV210"/>
  <sheetViews>
    <sheetView workbookViewId="0">
      <selection activeCell="B1" sqref="B1:E1"/>
    </sheetView>
  </sheetViews>
  <sheetFormatPr defaultRowHeight="12.75"/>
  <cols>
    <col min="1" max="1" width="5.42578125" style="1" bestFit="1" customWidth="1"/>
    <col min="2" max="2" width="101.42578125" style="1" bestFit="1" customWidth="1"/>
    <col min="3" max="3" width="25.7109375" style="5" customWidth="1"/>
    <col min="4" max="4" width="25.7109375" style="1" customWidth="1"/>
    <col min="5" max="5" width="14.85546875" style="1" bestFit="1" customWidth="1"/>
    <col min="6" max="6" width="11.5703125" style="4" bestFit="1" customWidth="1"/>
    <col min="7" max="7" width="18.140625" style="4" bestFit="1" customWidth="1"/>
    <col min="8" max="8" width="9.140625" style="4"/>
    <col min="9" max="16384" width="9.140625" style="1"/>
  </cols>
  <sheetData>
    <row r="1" spans="1:256">
      <c r="A1" s="3" t="s">
        <v>243</v>
      </c>
      <c r="B1" s="374" t="s">
        <v>1862</v>
      </c>
      <c r="C1" s="374"/>
      <c r="D1" s="374"/>
      <c r="E1" s="374"/>
    </row>
    <row r="2" spans="1:256" ht="13.5" thickBot="1"/>
    <row r="3" spans="1:256" ht="15" customHeight="1">
      <c r="A3" s="12"/>
      <c r="B3" s="75" t="s">
        <v>1863</v>
      </c>
      <c r="C3" s="375"/>
      <c r="D3" s="378"/>
      <c r="E3" s="12"/>
      <c r="F3" s="21"/>
      <c r="G3" s="21"/>
      <c r="H3" s="21"/>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30">
      <c r="A4" s="12"/>
      <c r="B4" s="77" t="s">
        <v>1864</v>
      </c>
      <c r="C4" s="376"/>
      <c r="D4" s="379"/>
      <c r="E4" s="12"/>
      <c r="F4" s="21"/>
      <c r="G4" s="21"/>
      <c r="H4" s="21"/>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ustomHeight="1">
      <c r="A5" s="12"/>
      <c r="B5" s="77" t="s">
        <v>992</v>
      </c>
      <c r="C5" s="376"/>
      <c r="D5" s="379"/>
      <c r="E5" s="12"/>
      <c r="F5" s="21"/>
      <c r="G5" s="21"/>
      <c r="H5" s="21"/>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15" customHeight="1">
      <c r="A6" s="12"/>
      <c r="B6" s="77" t="s">
        <v>1865</v>
      </c>
      <c r="C6" s="376"/>
      <c r="D6" s="379"/>
      <c r="E6" s="12"/>
      <c r="F6" s="21"/>
      <c r="G6" s="21"/>
      <c r="H6" s="21"/>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15" customHeight="1" thickBot="1">
      <c r="A7" s="12"/>
      <c r="B7" s="78" t="s">
        <v>1866</v>
      </c>
      <c r="C7" s="377"/>
      <c r="D7" s="380"/>
      <c r="E7" s="12"/>
      <c r="F7" s="21"/>
      <c r="G7" s="21"/>
      <c r="H7" s="21"/>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ht="14.25" customHeight="1">
      <c r="A8" s="12"/>
      <c r="B8" s="12"/>
      <c r="C8" s="14" t="s">
        <v>995</v>
      </c>
      <c r="D8" s="14" t="s">
        <v>996</v>
      </c>
      <c r="E8" s="12"/>
      <c r="F8" s="21"/>
      <c r="G8" s="21"/>
      <c r="H8" s="21"/>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9" spans="1:256">
      <c r="C9" s="17"/>
    </row>
    <row r="10" spans="1:256" ht="15">
      <c r="B10" s="414"/>
      <c r="C10" s="414"/>
      <c r="D10" s="414"/>
      <c r="E10" s="414"/>
    </row>
    <row r="11" spans="1:256">
      <c r="B11" s="413" t="s">
        <v>1686</v>
      </c>
      <c r="C11" s="413"/>
      <c r="D11" s="413"/>
      <c r="E11" s="413"/>
    </row>
    <row r="12" spans="1:256">
      <c r="B12" s="95" t="s">
        <v>1687</v>
      </c>
      <c r="C12" s="413" t="s">
        <v>1688</v>
      </c>
      <c r="D12" s="413" t="s">
        <v>1689</v>
      </c>
      <c r="E12" s="413" t="s">
        <v>1690</v>
      </c>
    </row>
    <row r="13" spans="1:256">
      <c r="B13" s="95" t="s">
        <v>1867</v>
      </c>
      <c r="C13" s="413"/>
      <c r="D13" s="413"/>
      <c r="E13" s="413"/>
    </row>
    <row r="14" spans="1:256">
      <c r="B14" s="95" t="s">
        <v>1868</v>
      </c>
      <c r="C14" s="413"/>
      <c r="D14" s="413"/>
      <c r="E14" s="413"/>
    </row>
    <row r="15" spans="1:256">
      <c r="B15" s="96" t="s">
        <v>1692</v>
      </c>
      <c r="C15" s="97"/>
      <c r="D15" s="97"/>
      <c r="E15" s="97"/>
    </row>
    <row r="16" spans="1:256">
      <c r="B16" s="96" t="s">
        <v>1694</v>
      </c>
      <c r="C16" s="97"/>
      <c r="D16" s="97"/>
      <c r="E16" s="97"/>
    </row>
    <row r="17" spans="2:8">
      <c r="B17" s="96" t="s">
        <v>1695</v>
      </c>
      <c r="C17" s="97"/>
      <c r="D17" s="97" t="s">
        <v>1869</v>
      </c>
      <c r="E17" s="97"/>
    </row>
    <row r="18" spans="2:8">
      <c r="B18" s="98" t="s">
        <v>3151</v>
      </c>
      <c r="C18" s="95"/>
      <c r="D18" s="95"/>
      <c r="E18" s="95"/>
    </row>
    <row r="20" spans="2:8">
      <c r="B20" s="1" t="s">
        <v>338</v>
      </c>
    </row>
    <row r="22" spans="2:8">
      <c r="B22" s="6" t="s">
        <v>339</v>
      </c>
      <c r="C22" s="7" t="s">
        <v>340</v>
      </c>
      <c r="D22" s="6" t="s">
        <v>341</v>
      </c>
      <c r="E22" s="6" t="s">
        <v>342</v>
      </c>
      <c r="F22" s="8" t="s">
        <v>343</v>
      </c>
      <c r="G22" s="8" t="s">
        <v>344</v>
      </c>
      <c r="H22" s="8" t="s">
        <v>345</v>
      </c>
    </row>
    <row r="23" spans="2:8">
      <c r="B23" s="2" t="s">
        <v>346</v>
      </c>
      <c r="C23" s="17"/>
    </row>
    <row r="24" spans="2:8">
      <c r="B24" s="2" t="s">
        <v>347</v>
      </c>
      <c r="C24" s="17"/>
    </row>
    <row r="25" spans="2:8">
      <c r="B25" s="2" t="s">
        <v>348</v>
      </c>
      <c r="C25" s="17"/>
    </row>
    <row r="26" spans="2:8">
      <c r="B26" s="1" t="s">
        <v>696</v>
      </c>
      <c r="C26" s="17">
        <v>5.89</v>
      </c>
      <c r="D26" s="1" t="s">
        <v>349</v>
      </c>
      <c r="E26" s="1" t="s">
        <v>697</v>
      </c>
      <c r="F26" s="4">
        <v>47000000</v>
      </c>
      <c r="G26" s="4">
        <v>46540.480000000003</v>
      </c>
      <c r="H26" s="4">
        <v>15.4</v>
      </c>
    </row>
    <row r="27" spans="2:8">
      <c r="B27" s="1" t="s">
        <v>856</v>
      </c>
      <c r="C27" s="17">
        <v>4.9800000000000004</v>
      </c>
      <c r="D27" s="1" t="s">
        <v>349</v>
      </c>
      <c r="E27" s="1" t="s">
        <v>857</v>
      </c>
      <c r="F27" s="4">
        <v>10568400</v>
      </c>
      <c r="G27" s="4">
        <v>11070.71</v>
      </c>
      <c r="H27" s="4">
        <v>3.66</v>
      </c>
    </row>
    <row r="28" spans="2:8">
      <c r="B28" s="1" t="s">
        <v>1870</v>
      </c>
      <c r="C28" s="17">
        <v>4.8099999999999996</v>
      </c>
      <c r="D28" s="1" t="s">
        <v>349</v>
      </c>
      <c r="E28" s="1" t="s">
        <v>111</v>
      </c>
      <c r="F28" s="4">
        <v>6500000</v>
      </c>
      <c r="G28" s="4">
        <v>6689.81</v>
      </c>
      <c r="H28" s="4">
        <v>2.21</v>
      </c>
    </row>
    <row r="29" spans="2:8">
      <c r="B29" s="1" t="s">
        <v>1871</v>
      </c>
      <c r="C29" s="17">
        <v>4.7699999999999996</v>
      </c>
      <c r="D29" s="1" t="s">
        <v>349</v>
      </c>
      <c r="E29" s="1" t="s">
        <v>6</v>
      </c>
      <c r="F29" s="4">
        <v>5000000</v>
      </c>
      <c r="G29" s="4">
        <v>5150.4799999999996</v>
      </c>
      <c r="H29" s="4">
        <v>1.7</v>
      </c>
    </row>
    <row r="30" spans="2:8">
      <c r="B30" s="1" t="s">
        <v>1872</v>
      </c>
      <c r="C30" s="17">
        <v>5.2</v>
      </c>
      <c r="D30" s="1" t="s">
        <v>349</v>
      </c>
      <c r="E30" s="1" t="s">
        <v>1873</v>
      </c>
      <c r="F30" s="4">
        <v>3500000</v>
      </c>
      <c r="G30" s="4">
        <v>3512.9</v>
      </c>
      <c r="H30" s="4">
        <v>1.1599999999999999</v>
      </c>
    </row>
    <row r="31" spans="2:8">
      <c r="B31" s="1" t="s">
        <v>558</v>
      </c>
      <c r="C31" s="17">
        <v>6.69</v>
      </c>
      <c r="D31" s="1" t="s">
        <v>349</v>
      </c>
      <c r="E31" s="1" t="s">
        <v>559</v>
      </c>
      <c r="F31" s="4">
        <v>3500000</v>
      </c>
      <c r="G31" s="4">
        <v>3356.18</v>
      </c>
      <c r="H31" s="4">
        <v>1.1100000000000001</v>
      </c>
    </row>
    <row r="32" spans="2:8">
      <c r="B32" s="1" t="s">
        <v>698</v>
      </c>
      <c r="C32" s="17">
        <v>5.01</v>
      </c>
      <c r="D32" s="1" t="s">
        <v>349</v>
      </c>
      <c r="E32" s="1" t="s">
        <v>699</v>
      </c>
      <c r="F32" s="4">
        <v>558200</v>
      </c>
      <c r="G32" s="4">
        <v>582.37</v>
      </c>
      <c r="H32" s="4">
        <v>0.19</v>
      </c>
    </row>
    <row r="33" spans="2:9">
      <c r="B33" s="1" t="s">
        <v>560</v>
      </c>
      <c r="C33" s="17">
        <v>6.56</v>
      </c>
      <c r="D33" s="1" t="s">
        <v>349</v>
      </c>
      <c r="E33" s="1" t="s">
        <v>561</v>
      </c>
      <c r="F33" s="4">
        <v>525500</v>
      </c>
      <c r="G33" s="4">
        <v>545.82000000000005</v>
      </c>
      <c r="H33" s="4">
        <v>0.18</v>
      </c>
    </row>
    <row r="34" spans="2:9">
      <c r="B34" s="1" t="s">
        <v>1874</v>
      </c>
      <c r="C34" s="17">
        <v>6.23</v>
      </c>
      <c r="D34" s="1" t="s">
        <v>349</v>
      </c>
      <c r="E34" s="1" t="s">
        <v>1875</v>
      </c>
      <c r="F34" s="4">
        <v>500000</v>
      </c>
      <c r="G34" s="4">
        <v>512.32000000000005</v>
      </c>
      <c r="H34" s="4">
        <v>0.17</v>
      </c>
    </row>
    <row r="35" spans="2:9">
      <c r="B35" s="1" t="s">
        <v>554</v>
      </c>
      <c r="C35" s="17">
        <v>5.98</v>
      </c>
      <c r="D35" s="1" t="s">
        <v>349</v>
      </c>
      <c r="E35" s="1" t="s">
        <v>555</v>
      </c>
      <c r="F35" s="4">
        <v>480500</v>
      </c>
      <c r="G35" s="4">
        <v>503.13</v>
      </c>
      <c r="H35" s="4">
        <v>0.17</v>
      </c>
    </row>
    <row r="36" spans="2:9">
      <c r="B36" s="1" t="s">
        <v>1665</v>
      </c>
      <c r="C36" s="17">
        <v>4.43</v>
      </c>
      <c r="D36" s="1" t="s">
        <v>349</v>
      </c>
      <c r="E36" s="1" t="s">
        <v>8</v>
      </c>
      <c r="F36" s="4">
        <v>300000</v>
      </c>
      <c r="G36" s="4">
        <v>306.17</v>
      </c>
      <c r="H36" s="4">
        <v>0.1</v>
      </c>
    </row>
    <row r="37" spans="2:9">
      <c r="B37" s="1" t="s">
        <v>1876</v>
      </c>
      <c r="C37" s="17">
        <v>6.62</v>
      </c>
      <c r="D37" s="1" t="s">
        <v>349</v>
      </c>
      <c r="E37" s="1" t="s">
        <v>1877</v>
      </c>
      <c r="F37" s="4">
        <v>205500</v>
      </c>
      <c r="G37" s="4">
        <v>194.77</v>
      </c>
      <c r="H37" s="4">
        <v>0.06</v>
      </c>
    </row>
    <row r="38" spans="2:9">
      <c r="B38" s="1" t="s">
        <v>700</v>
      </c>
      <c r="C38" s="17">
        <v>6.59</v>
      </c>
      <c r="D38" s="1" t="s">
        <v>349</v>
      </c>
      <c r="E38" s="1" t="s">
        <v>701</v>
      </c>
      <c r="F38" s="4">
        <v>60900</v>
      </c>
      <c r="G38" s="4">
        <v>57.68</v>
      </c>
      <c r="H38" s="4">
        <v>0.02</v>
      </c>
    </row>
    <row r="39" spans="2:9">
      <c r="B39" s="1" t="s">
        <v>860</v>
      </c>
      <c r="C39" s="17">
        <v>7.05</v>
      </c>
      <c r="D39" s="1" t="s">
        <v>349</v>
      </c>
      <c r="E39" s="1" t="s">
        <v>861</v>
      </c>
      <c r="F39" s="4">
        <v>38500</v>
      </c>
      <c r="G39" s="4">
        <v>35.75</v>
      </c>
      <c r="H39" s="4">
        <v>0.01</v>
      </c>
    </row>
    <row r="40" spans="2:9">
      <c r="B40" s="1" t="s">
        <v>1878</v>
      </c>
      <c r="C40" s="17">
        <v>6.86</v>
      </c>
      <c r="D40" s="1" t="s">
        <v>349</v>
      </c>
      <c r="E40" s="1" t="s">
        <v>1879</v>
      </c>
      <c r="F40" s="4">
        <v>400</v>
      </c>
      <c r="G40" s="4">
        <v>0.43</v>
      </c>
      <c r="H40" s="4">
        <v>0</v>
      </c>
      <c r="I40" s="1" t="s">
        <v>649</v>
      </c>
    </row>
    <row r="41" spans="2:9">
      <c r="B41" s="2" t="s">
        <v>352</v>
      </c>
      <c r="C41" s="28"/>
      <c r="D41" s="2"/>
      <c r="E41" s="2"/>
      <c r="F41" s="10"/>
      <c r="G41" s="10">
        <f>SUM(G26:G40)</f>
        <v>79058.999999999985</v>
      </c>
      <c r="H41" s="10">
        <f>SUM(H26:H40)</f>
        <v>26.140000000000008</v>
      </c>
    </row>
    <row r="42" spans="2:9">
      <c r="B42" s="2" t="s">
        <v>353</v>
      </c>
      <c r="C42" s="17"/>
    </row>
    <row r="43" spans="2:9">
      <c r="B43" s="1" t="s">
        <v>1384</v>
      </c>
      <c r="C43" s="17">
        <v>6.91</v>
      </c>
      <c r="D43" s="1" t="s">
        <v>354</v>
      </c>
      <c r="E43" s="1" t="s">
        <v>564</v>
      </c>
      <c r="F43" s="4">
        <v>1500</v>
      </c>
      <c r="G43" s="4">
        <v>14696.73</v>
      </c>
      <c r="H43" s="4">
        <v>4.8600000000000003</v>
      </c>
    </row>
    <row r="44" spans="2:9">
      <c r="B44" s="1" t="s">
        <v>1880</v>
      </c>
      <c r="C44" s="17">
        <v>4.68</v>
      </c>
      <c r="D44" s="1" t="s">
        <v>354</v>
      </c>
      <c r="E44" s="1" t="s">
        <v>1881</v>
      </c>
      <c r="F44" s="4">
        <v>1350</v>
      </c>
      <c r="G44" s="4">
        <v>13539.38</v>
      </c>
      <c r="H44" s="4">
        <v>4.4800000000000004</v>
      </c>
    </row>
    <row r="45" spans="2:9">
      <c r="B45" s="1" t="s">
        <v>1882</v>
      </c>
      <c r="C45" s="17">
        <v>3.8</v>
      </c>
      <c r="D45" s="1" t="s">
        <v>354</v>
      </c>
      <c r="E45" s="1" t="s">
        <v>1883</v>
      </c>
      <c r="F45" s="4">
        <v>1000</v>
      </c>
      <c r="G45" s="4">
        <v>10040.27</v>
      </c>
      <c r="H45" s="4">
        <v>3.32</v>
      </c>
    </row>
    <row r="46" spans="2:9">
      <c r="B46" s="1" t="s">
        <v>1884</v>
      </c>
      <c r="C46" s="17">
        <v>4.7699999999999996</v>
      </c>
      <c r="D46" s="1" t="s">
        <v>354</v>
      </c>
      <c r="E46" s="1" t="s">
        <v>1885</v>
      </c>
      <c r="F46" s="4">
        <v>750</v>
      </c>
      <c r="G46" s="4">
        <v>7660.11</v>
      </c>
      <c r="H46" s="4">
        <v>2.54</v>
      </c>
    </row>
    <row r="47" spans="2:9">
      <c r="B47" s="1" t="s">
        <v>1388</v>
      </c>
      <c r="C47" s="17">
        <v>4.92</v>
      </c>
      <c r="D47" s="1" t="s">
        <v>354</v>
      </c>
      <c r="E47" s="1" t="s">
        <v>127</v>
      </c>
      <c r="F47" s="4">
        <v>750</v>
      </c>
      <c r="G47" s="4">
        <v>7630.97</v>
      </c>
      <c r="H47" s="4">
        <v>2.5299999999999998</v>
      </c>
    </row>
    <row r="48" spans="2:9">
      <c r="B48" s="1" t="s">
        <v>1393</v>
      </c>
      <c r="C48" s="17">
        <v>6.23</v>
      </c>
      <c r="D48" s="1" t="s">
        <v>354</v>
      </c>
      <c r="E48" s="1" t="s">
        <v>135</v>
      </c>
      <c r="F48" s="4">
        <v>750</v>
      </c>
      <c r="G48" s="4">
        <v>7534.37</v>
      </c>
      <c r="H48" s="4">
        <v>2.4900000000000002</v>
      </c>
    </row>
    <row r="49" spans="2:8">
      <c r="B49" s="1" t="s">
        <v>120</v>
      </c>
      <c r="C49" s="17">
        <v>4.8499999999999996</v>
      </c>
      <c r="D49" s="1" t="s">
        <v>354</v>
      </c>
      <c r="E49" s="1" t="s">
        <v>121</v>
      </c>
      <c r="F49" s="4">
        <v>750</v>
      </c>
      <c r="G49" s="4">
        <v>7511.37</v>
      </c>
      <c r="H49" s="4">
        <v>2.4900000000000002</v>
      </c>
    </row>
    <row r="50" spans="2:8">
      <c r="B50" s="1" t="s">
        <v>1886</v>
      </c>
      <c r="C50" s="17">
        <v>5.39</v>
      </c>
      <c r="D50" s="1" t="s">
        <v>354</v>
      </c>
      <c r="E50" s="1" t="s">
        <v>1887</v>
      </c>
      <c r="F50" s="4">
        <v>750</v>
      </c>
      <c r="G50" s="4">
        <v>7421.67</v>
      </c>
      <c r="H50" s="4">
        <v>2.46</v>
      </c>
    </row>
    <row r="51" spans="2:8">
      <c r="B51" s="1" t="s">
        <v>1888</v>
      </c>
      <c r="C51" s="17">
        <v>5.12</v>
      </c>
      <c r="D51" s="1" t="s">
        <v>354</v>
      </c>
      <c r="E51" s="1" t="s">
        <v>1889</v>
      </c>
      <c r="F51" s="4">
        <v>650</v>
      </c>
      <c r="G51" s="4">
        <v>6613.35</v>
      </c>
      <c r="H51" s="4">
        <v>2.19</v>
      </c>
    </row>
    <row r="52" spans="2:8">
      <c r="B52" s="1" t="s">
        <v>1890</v>
      </c>
      <c r="C52" s="17">
        <v>5.2</v>
      </c>
      <c r="D52" s="1" t="s">
        <v>354</v>
      </c>
      <c r="E52" s="1" t="s">
        <v>1891</v>
      </c>
      <c r="F52" s="4">
        <v>500</v>
      </c>
      <c r="G52" s="4">
        <v>5293.19</v>
      </c>
      <c r="H52" s="4">
        <v>1.75</v>
      </c>
    </row>
    <row r="53" spans="2:8">
      <c r="B53" s="1" t="s">
        <v>1892</v>
      </c>
      <c r="C53" s="17">
        <v>5.13</v>
      </c>
      <c r="D53" s="1" t="s">
        <v>354</v>
      </c>
      <c r="E53" s="1" t="s">
        <v>1893</v>
      </c>
      <c r="F53" s="4">
        <v>500</v>
      </c>
      <c r="G53" s="4">
        <v>5192.75</v>
      </c>
      <c r="H53" s="4">
        <v>1.72</v>
      </c>
    </row>
    <row r="54" spans="2:8">
      <c r="B54" s="1" t="s">
        <v>1390</v>
      </c>
      <c r="C54" s="17">
        <v>5.25</v>
      </c>
      <c r="D54" s="1" t="s">
        <v>354</v>
      </c>
      <c r="E54" s="1" t="s">
        <v>130</v>
      </c>
      <c r="F54" s="4">
        <v>500</v>
      </c>
      <c r="G54" s="4">
        <v>5106.79</v>
      </c>
      <c r="H54" s="4">
        <v>1.69</v>
      </c>
    </row>
    <row r="55" spans="2:8">
      <c r="B55" s="1" t="s">
        <v>1894</v>
      </c>
      <c r="C55" s="17">
        <v>4.6500000000000004</v>
      </c>
      <c r="D55" s="1" t="s">
        <v>354</v>
      </c>
      <c r="E55" s="1" t="s">
        <v>1895</v>
      </c>
      <c r="F55" s="4">
        <v>500</v>
      </c>
      <c r="G55" s="4">
        <v>5095.6099999999997</v>
      </c>
      <c r="H55" s="4">
        <v>1.69</v>
      </c>
    </row>
    <row r="56" spans="2:8">
      <c r="B56" s="1" t="s">
        <v>1896</v>
      </c>
      <c r="C56" s="17">
        <v>4.41</v>
      </c>
      <c r="D56" s="1" t="s">
        <v>354</v>
      </c>
      <c r="E56" s="1" t="s">
        <v>1897</v>
      </c>
      <c r="F56" s="4">
        <v>500</v>
      </c>
      <c r="G56" s="4">
        <v>5069.33</v>
      </c>
      <c r="H56" s="4">
        <v>1.68</v>
      </c>
    </row>
    <row r="57" spans="2:8">
      <c r="B57" s="1" t="s">
        <v>1898</v>
      </c>
      <c r="C57" s="17">
        <v>4.54</v>
      </c>
      <c r="D57" s="1" t="s">
        <v>354</v>
      </c>
      <c r="E57" s="1" t="s">
        <v>1899</v>
      </c>
      <c r="F57" s="4">
        <v>500</v>
      </c>
      <c r="G57" s="4">
        <v>5059.5600000000004</v>
      </c>
      <c r="H57" s="4">
        <v>1.67</v>
      </c>
    </row>
    <row r="58" spans="2:8">
      <c r="B58" s="1" t="s">
        <v>1900</v>
      </c>
      <c r="C58" s="17">
        <v>5.46</v>
      </c>
      <c r="D58" s="1" t="s">
        <v>354</v>
      </c>
      <c r="E58" s="1" t="s">
        <v>1901</v>
      </c>
      <c r="F58" s="4">
        <v>500</v>
      </c>
      <c r="G58" s="4">
        <v>4974.2</v>
      </c>
      <c r="H58" s="4">
        <v>1.65</v>
      </c>
    </row>
    <row r="59" spans="2:8">
      <c r="B59" s="1" t="s">
        <v>1902</v>
      </c>
      <c r="C59" s="17">
        <v>6.43</v>
      </c>
      <c r="D59" s="1" t="s">
        <v>354</v>
      </c>
      <c r="E59" s="1" t="s">
        <v>1903</v>
      </c>
      <c r="F59" s="4">
        <v>490</v>
      </c>
      <c r="G59" s="4">
        <v>4897.17</v>
      </c>
      <c r="H59" s="4">
        <v>1.62</v>
      </c>
    </row>
    <row r="60" spans="2:8">
      <c r="B60" s="1" t="s">
        <v>1400</v>
      </c>
      <c r="C60" s="17">
        <v>6.7</v>
      </c>
      <c r="D60" s="1" t="s">
        <v>354</v>
      </c>
      <c r="E60" s="1" t="s">
        <v>566</v>
      </c>
      <c r="F60" s="4">
        <v>500</v>
      </c>
      <c r="G60" s="4">
        <v>4868.43</v>
      </c>
      <c r="H60" s="4">
        <v>1.61</v>
      </c>
    </row>
    <row r="61" spans="2:8">
      <c r="B61" s="1" t="s">
        <v>1904</v>
      </c>
      <c r="C61" s="17">
        <v>6.98</v>
      </c>
      <c r="D61" s="1" t="s">
        <v>354</v>
      </c>
      <c r="E61" s="1" t="s">
        <v>1905</v>
      </c>
      <c r="F61" s="4">
        <v>500</v>
      </c>
      <c r="G61" s="4">
        <v>4858.9399999999996</v>
      </c>
      <c r="H61" s="4">
        <v>1.61</v>
      </c>
    </row>
    <row r="62" spans="2:8">
      <c r="B62" s="1" t="s">
        <v>1906</v>
      </c>
      <c r="C62" s="17">
        <v>5.16</v>
      </c>
      <c r="D62" s="1" t="s">
        <v>354</v>
      </c>
      <c r="E62" s="1" t="s">
        <v>1907</v>
      </c>
      <c r="F62" s="4">
        <v>470</v>
      </c>
      <c r="G62" s="4">
        <v>4821.76</v>
      </c>
      <c r="H62" s="4">
        <v>1.6</v>
      </c>
    </row>
    <row r="63" spans="2:8">
      <c r="B63" s="1" t="s">
        <v>1908</v>
      </c>
      <c r="C63" s="17">
        <v>4.7699999999999996</v>
      </c>
      <c r="D63" s="1" t="s">
        <v>354</v>
      </c>
      <c r="E63" s="1" t="s">
        <v>1909</v>
      </c>
      <c r="F63" s="4">
        <v>350</v>
      </c>
      <c r="G63" s="4">
        <v>3566.08</v>
      </c>
      <c r="H63" s="4">
        <v>1.18</v>
      </c>
    </row>
    <row r="64" spans="2:8">
      <c r="B64" s="1" t="s">
        <v>1910</v>
      </c>
      <c r="C64" s="17">
        <v>5.98</v>
      </c>
      <c r="D64" s="1" t="s">
        <v>354</v>
      </c>
      <c r="E64" s="1" t="s">
        <v>1911</v>
      </c>
      <c r="F64" s="4">
        <v>300</v>
      </c>
      <c r="G64" s="4">
        <v>3098.24</v>
      </c>
      <c r="H64" s="4">
        <v>1.03</v>
      </c>
    </row>
    <row r="65" spans="2:8">
      <c r="B65" s="1" t="s">
        <v>220</v>
      </c>
      <c r="C65" s="17">
        <v>4.45</v>
      </c>
      <c r="D65" s="1" t="s">
        <v>354</v>
      </c>
      <c r="E65" s="1" t="s">
        <v>221</v>
      </c>
      <c r="F65" s="4">
        <v>300</v>
      </c>
      <c r="G65" s="4">
        <v>3038.9</v>
      </c>
      <c r="H65" s="4">
        <v>1.01</v>
      </c>
    </row>
    <row r="66" spans="2:8">
      <c r="B66" s="1" t="s">
        <v>1912</v>
      </c>
      <c r="C66" s="17">
        <v>4.68</v>
      </c>
      <c r="D66" s="1" t="s">
        <v>355</v>
      </c>
      <c r="E66" s="1" t="s">
        <v>1913</v>
      </c>
      <c r="F66" s="4">
        <v>250</v>
      </c>
      <c r="G66" s="4">
        <v>2538.33</v>
      </c>
      <c r="H66" s="4">
        <v>0.84</v>
      </c>
    </row>
    <row r="67" spans="2:8">
      <c r="B67" s="1" t="s">
        <v>1914</v>
      </c>
      <c r="C67" s="17">
        <v>4.63</v>
      </c>
      <c r="D67" s="1" t="s">
        <v>354</v>
      </c>
      <c r="E67" s="1" t="s">
        <v>1915</v>
      </c>
      <c r="F67" s="4">
        <v>250</v>
      </c>
      <c r="G67" s="4">
        <v>2537.5300000000002</v>
      </c>
      <c r="H67" s="4">
        <v>0.84</v>
      </c>
    </row>
    <row r="68" spans="2:8">
      <c r="B68" s="1" t="s">
        <v>1916</v>
      </c>
      <c r="C68" s="17">
        <v>4.25</v>
      </c>
      <c r="D68" s="1" t="s">
        <v>354</v>
      </c>
      <c r="E68" s="1" t="s">
        <v>1917</v>
      </c>
      <c r="F68" s="4">
        <v>250</v>
      </c>
      <c r="G68" s="4">
        <v>2524.87</v>
      </c>
      <c r="H68" s="4">
        <v>0.84</v>
      </c>
    </row>
    <row r="69" spans="2:8">
      <c r="B69" s="1" t="s">
        <v>1389</v>
      </c>
      <c r="C69" s="17">
        <v>5.28</v>
      </c>
      <c r="D69" s="1" t="s">
        <v>354</v>
      </c>
      <c r="E69" s="1" t="s">
        <v>873</v>
      </c>
      <c r="F69" s="4">
        <v>250</v>
      </c>
      <c r="G69" s="4">
        <v>2515.08</v>
      </c>
      <c r="H69" s="4">
        <v>0.83</v>
      </c>
    </row>
    <row r="70" spans="2:8">
      <c r="B70" s="1" t="s">
        <v>1355</v>
      </c>
      <c r="C70" s="17">
        <v>4.59</v>
      </c>
      <c r="D70" s="1" t="s">
        <v>354</v>
      </c>
      <c r="E70" s="1" t="s">
        <v>219</v>
      </c>
      <c r="F70" s="4">
        <v>250</v>
      </c>
      <c r="G70" s="4">
        <v>2503.9899999999998</v>
      </c>
      <c r="H70" s="4">
        <v>0.83</v>
      </c>
    </row>
    <row r="71" spans="2:8">
      <c r="B71" s="1" t="s">
        <v>1432</v>
      </c>
      <c r="C71" s="17">
        <v>6.32</v>
      </c>
      <c r="D71" s="1" t="s">
        <v>354</v>
      </c>
      <c r="E71" s="1" t="s">
        <v>702</v>
      </c>
      <c r="F71" s="4">
        <v>250</v>
      </c>
      <c r="G71" s="4">
        <v>2495.9899999999998</v>
      </c>
      <c r="H71" s="4">
        <v>0.83</v>
      </c>
    </row>
    <row r="72" spans="2:8">
      <c r="B72" s="1" t="s">
        <v>1445</v>
      </c>
      <c r="C72" s="17">
        <v>6.23</v>
      </c>
      <c r="D72" s="1" t="s">
        <v>354</v>
      </c>
      <c r="E72" s="1" t="s">
        <v>874</v>
      </c>
      <c r="F72" s="4">
        <v>250</v>
      </c>
      <c r="G72" s="4">
        <v>2494.98</v>
      </c>
      <c r="H72" s="4">
        <v>0.83</v>
      </c>
    </row>
    <row r="73" spans="2:8">
      <c r="B73" s="1" t="s">
        <v>1446</v>
      </c>
      <c r="C73" s="17">
        <v>6.05</v>
      </c>
      <c r="D73" s="1" t="s">
        <v>354</v>
      </c>
      <c r="E73" s="1" t="s">
        <v>563</v>
      </c>
      <c r="F73" s="4">
        <v>250</v>
      </c>
      <c r="G73" s="4">
        <v>2480.5300000000002</v>
      </c>
      <c r="H73" s="4">
        <v>0.82</v>
      </c>
    </row>
    <row r="74" spans="2:8">
      <c r="B74" s="1" t="s">
        <v>1918</v>
      </c>
      <c r="C74" s="17">
        <v>5.63</v>
      </c>
      <c r="D74" s="1" t="s">
        <v>354</v>
      </c>
      <c r="E74" s="1" t="s">
        <v>1919</v>
      </c>
      <c r="F74" s="4">
        <v>250</v>
      </c>
      <c r="G74" s="4">
        <v>2479.15</v>
      </c>
      <c r="H74" s="4">
        <v>0.82</v>
      </c>
    </row>
    <row r="75" spans="2:8">
      <c r="B75" s="1" t="s">
        <v>1920</v>
      </c>
      <c r="C75" s="17">
        <v>6.7</v>
      </c>
      <c r="D75" s="1" t="s">
        <v>354</v>
      </c>
      <c r="E75" s="1" t="s">
        <v>1921</v>
      </c>
      <c r="F75" s="4">
        <v>250</v>
      </c>
      <c r="G75" s="4">
        <v>2440.94</v>
      </c>
      <c r="H75" s="4">
        <v>0.81</v>
      </c>
    </row>
    <row r="76" spans="2:8">
      <c r="B76" s="1" t="s">
        <v>1922</v>
      </c>
      <c r="C76" s="17">
        <v>5.26</v>
      </c>
      <c r="D76" s="1" t="s">
        <v>354</v>
      </c>
      <c r="E76" s="1" t="s">
        <v>1923</v>
      </c>
      <c r="F76" s="4">
        <v>230000</v>
      </c>
      <c r="G76" s="4">
        <v>2358.71</v>
      </c>
      <c r="H76" s="4">
        <v>0.78</v>
      </c>
    </row>
    <row r="77" spans="2:8">
      <c r="B77" s="1" t="s">
        <v>1924</v>
      </c>
      <c r="C77" s="17">
        <v>6.08</v>
      </c>
      <c r="D77" s="1" t="s">
        <v>354</v>
      </c>
      <c r="E77" s="1" t="s">
        <v>1925</v>
      </c>
      <c r="F77" s="4">
        <v>200</v>
      </c>
      <c r="G77" s="4">
        <v>2068.1999999999998</v>
      </c>
      <c r="H77" s="4">
        <v>0.68</v>
      </c>
    </row>
    <row r="78" spans="2:8">
      <c r="B78" s="1" t="s">
        <v>1926</v>
      </c>
      <c r="C78" s="17">
        <v>6.16</v>
      </c>
      <c r="D78" s="1" t="s">
        <v>355</v>
      </c>
      <c r="E78" s="1" t="s">
        <v>1927</v>
      </c>
      <c r="F78" s="4">
        <v>750</v>
      </c>
      <c r="G78" s="4">
        <v>1579.2</v>
      </c>
      <c r="H78" s="4">
        <v>0.52</v>
      </c>
    </row>
    <row r="79" spans="2:8">
      <c r="B79" s="1" t="s">
        <v>707</v>
      </c>
      <c r="C79" s="17">
        <v>5.16</v>
      </c>
      <c r="D79" s="1" t="s">
        <v>354</v>
      </c>
      <c r="E79" s="1" t="s">
        <v>708</v>
      </c>
      <c r="F79" s="4">
        <v>150</v>
      </c>
      <c r="G79" s="4">
        <v>1525.59</v>
      </c>
      <c r="H79" s="4">
        <v>0.5</v>
      </c>
    </row>
    <row r="80" spans="2:8">
      <c r="B80" s="1" t="s">
        <v>1928</v>
      </c>
      <c r="C80" s="17">
        <v>5.32</v>
      </c>
      <c r="D80" s="1" t="s">
        <v>355</v>
      </c>
      <c r="E80" s="1" t="s">
        <v>1929</v>
      </c>
      <c r="F80" s="4">
        <v>100</v>
      </c>
      <c r="G80" s="4">
        <v>989.66</v>
      </c>
      <c r="H80" s="4">
        <v>0.33</v>
      </c>
    </row>
    <row r="81" spans="2:8">
      <c r="B81" s="1" t="s">
        <v>1451</v>
      </c>
      <c r="C81" s="17">
        <v>6.08</v>
      </c>
      <c r="D81" s="1" t="s">
        <v>355</v>
      </c>
      <c r="E81" s="1" t="s">
        <v>574</v>
      </c>
      <c r="F81" s="4">
        <v>250</v>
      </c>
      <c r="G81" s="4">
        <v>518.24</v>
      </c>
      <c r="H81" s="4">
        <v>0.17</v>
      </c>
    </row>
    <row r="82" spans="2:8">
      <c r="B82" s="1" t="s">
        <v>1930</v>
      </c>
      <c r="C82" s="17">
        <v>5.21</v>
      </c>
      <c r="D82" s="1" t="s">
        <v>354</v>
      </c>
      <c r="E82" s="1" t="s">
        <v>1931</v>
      </c>
      <c r="F82" s="4">
        <v>50</v>
      </c>
      <c r="G82" s="4">
        <v>506.62</v>
      </c>
      <c r="H82" s="4">
        <v>0.17</v>
      </c>
    </row>
    <row r="83" spans="2:8">
      <c r="B83" s="1" t="s">
        <v>1932</v>
      </c>
      <c r="C83" s="17">
        <v>5.67</v>
      </c>
      <c r="D83" s="1" t="s">
        <v>354</v>
      </c>
      <c r="E83" s="1" t="s">
        <v>1933</v>
      </c>
      <c r="F83" s="4">
        <v>33</v>
      </c>
      <c r="G83" s="4">
        <v>345.04</v>
      </c>
      <c r="H83" s="4">
        <v>0.11</v>
      </c>
    </row>
    <row r="84" spans="2:8">
      <c r="B84" s="1" t="s">
        <v>1934</v>
      </c>
      <c r="C84" s="17">
        <v>7</v>
      </c>
      <c r="D84" s="1" t="s">
        <v>354</v>
      </c>
      <c r="E84" s="1" t="s">
        <v>1935</v>
      </c>
      <c r="F84" s="4">
        <v>10</v>
      </c>
      <c r="G84" s="4">
        <v>107.36</v>
      </c>
      <c r="H84" s="4">
        <v>0.04</v>
      </c>
    </row>
    <row r="85" spans="2:8">
      <c r="B85" s="1" t="s">
        <v>705</v>
      </c>
      <c r="C85" s="17">
        <v>4.82</v>
      </c>
      <c r="D85" s="1" t="s">
        <v>354</v>
      </c>
      <c r="E85" s="1" t="s">
        <v>706</v>
      </c>
      <c r="F85" s="4">
        <v>10</v>
      </c>
      <c r="G85" s="4">
        <v>103.5</v>
      </c>
      <c r="H85" s="4">
        <v>0.03</v>
      </c>
    </row>
    <row r="86" spans="2:8">
      <c r="B86" s="1" t="s">
        <v>1936</v>
      </c>
      <c r="C86" s="17">
        <v>5.56</v>
      </c>
      <c r="D86" s="1" t="s">
        <v>354</v>
      </c>
      <c r="E86" s="1" t="s">
        <v>1937</v>
      </c>
      <c r="F86" s="4">
        <v>10</v>
      </c>
      <c r="G86" s="4">
        <v>102.85</v>
      </c>
      <c r="H86" s="4">
        <v>0.03</v>
      </c>
    </row>
    <row r="87" spans="2:8">
      <c r="B87" s="1" t="s">
        <v>1363</v>
      </c>
      <c r="C87" s="17">
        <v>5.45</v>
      </c>
      <c r="D87" s="1" t="s">
        <v>354</v>
      </c>
      <c r="E87" s="1" t="s">
        <v>881</v>
      </c>
      <c r="F87" s="4">
        <v>8</v>
      </c>
      <c r="G87" s="4">
        <v>81.34</v>
      </c>
      <c r="H87" s="4">
        <v>0.03</v>
      </c>
    </row>
    <row r="88" spans="2:8">
      <c r="B88" s="1" t="s">
        <v>1938</v>
      </c>
      <c r="C88" s="17">
        <v>7</v>
      </c>
      <c r="D88" s="1" t="s">
        <v>354</v>
      </c>
      <c r="E88" s="1" t="s">
        <v>1939</v>
      </c>
      <c r="F88" s="4">
        <v>3</v>
      </c>
      <c r="G88" s="4">
        <v>32.090000000000003</v>
      </c>
      <c r="H88" s="4">
        <v>0.01</v>
      </c>
    </row>
    <row r="89" spans="2:8">
      <c r="B89" s="2" t="s">
        <v>356</v>
      </c>
      <c r="C89" s="28"/>
      <c r="D89" s="2"/>
      <c r="E89" s="2"/>
      <c r="F89" s="10"/>
      <c r="G89" s="10">
        <f>SUM(G43:G88)</f>
        <v>182918.95999999993</v>
      </c>
      <c r="H89" s="10">
        <f>SUM(H43:H88)</f>
        <v>60.560000000000009</v>
      </c>
    </row>
    <row r="90" spans="2:8">
      <c r="B90" s="2" t="s">
        <v>578</v>
      </c>
      <c r="C90" s="17"/>
    </row>
    <row r="91" spans="2:8">
      <c r="B91" s="1" t="s">
        <v>1940</v>
      </c>
      <c r="C91" s="17">
        <v>6.17</v>
      </c>
      <c r="D91" s="1" t="s">
        <v>354</v>
      </c>
      <c r="E91" s="1" t="s">
        <v>1941</v>
      </c>
      <c r="F91" s="4">
        <v>860</v>
      </c>
      <c r="G91" s="4">
        <v>8818.1200000000008</v>
      </c>
      <c r="H91" s="4">
        <v>2.92</v>
      </c>
    </row>
    <row r="92" spans="2:8">
      <c r="B92" s="1" t="s">
        <v>1594</v>
      </c>
      <c r="C92" s="17">
        <v>6.4</v>
      </c>
      <c r="D92" s="1" t="s">
        <v>354</v>
      </c>
      <c r="E92" s="1" t="s">
        <v>579</v>
      </c>
      <c r="F92" s="4">
        <v>652</v>
      </c>
      <c r="G92" s="4">
        <v>6690.93</v>
      </c>
      <c r="H92" s="4">
        <v>2.21</v>
      </c>
    </row>
    <row r="93" spans="2:8">
      <c r="B93" s="2" t="s">
        <v>580</v>
      </c>
      <c r="C93" s="28"/>
      <c r="D93" s="2"/>
      <c r="E93" s="2"/>
      <c r="F93" s="10"/>
      <c r="G93" s="10">
        <f>SUM(G91:G92)</f>
        <v>15509.050000000001</v>
      </c>
      <c r="H93" s="10">
        <f>SUM(H91:H92)</f>
        <v>5.13</v>
      </c>
    </row>
    <row r="94" spans="2:8">
      <c r="B94" s="2" t="s">
        <v>357</v>
      </c>
      <c r="C94" s="17"/>
    </row>
    <row r="95" spans="2:8">
      <c r="B95" s="1" t="s">
        <v>1411</v>
      </c>
      <c r="C95" s="17">
        <v>5.03</v>
      </c>
      <c r="D95" s="1" t="s">
        <v>359</v>
      </c>
      <c r="E95" s="1" t="s">
        <v>583</v>
      </c>
      <c r="F95" s="4">
        <v>600</v>
      </c>
      <c r="G95" s="4">
        <v>2915.71</v>
      </c>
      <c r="H95" s="4">
        <v>0.97</v>
      </c>
    </row>
    <row r="96" spans="2:8">
      <c r="B96" s="1" t="s">
        <v>1803</v>
      </c>
      <c r="C96" s="17">
        <v>4.26</v>
      </c>
      <c r="D96" s="1" t="s">
        <v>359</v>
      </c>
      <c r="E96" s="1" t="s">
        <v>1804</v>
      </c>
      <c r="F96" s="4">
        <v>500</v>
      </c>
      <c r="G96" s="4">
        <v>2491</v>
      </c>
      <c r="H96" s="4">
        <v>0.82</v>
      </c>
    </row>
    <row r="97" spans="2:8">
      <c r="B97" s="2" t="s">
        <v>361</v>
      </c>
      <c r="C97" s="28"/>
      <c r="D97" s="2"/>
      <c r="E97" s="2"/>
      <c r="F97" s="10"/>
      <c r="G97" s="10">
        <f>SUM(G95:G96)</f>
        <v>5406.71</v>
      </c>
      <c r="H97" s="10">
        <f>SUM(H95:H96)</f>
        <v>1.79</v>
      </c>
    </row>
    <row r="98" spans="2:8">
      <c r="B98" s="2" t="s">
        <v>1835</v>
      </c>
      <c r="C98" s="28"/>
      <c r="D98" s="2"/>
      <c r="E98" s="2"/>
      <c r="F98" s="10"/>
      <c r="G98" s="10">
        <v>10000</v>
      </c>
      <c r="H98" s="10">
        <v>3.31</v>
      </c>
    </row>
    <row r="99" spans="2:8">
      <c r="B99" s="2" t="s">
        <v>362</v>
      </c>
      <c r="C99" s="9"/>
      <c r="D99" s="2"/>
      <c r="E99" s="2"/>
      <c r="F99" s="10"/>
      <c r="G99" s="10">
        <v>2285.5700000000002</v>
      </c>
      <c r="H99" s="10">
        <v>0.76</v>
      </c>
    </row>
    <row r="100" spans="2:8">
      <c r="B100" s="2" t="s">
        <v>363</v>
      </c>
      <c r="C100" s="9"/>
      <c r="D100" s="2"/>
      <c r="E100" s="2"/>
      <c r="F100" s="10"/>
      <c r="G100" s="10">
        <f>+G41+G89+G93+G97+G98+G99</f>
        <v>295179.28999999992</v>
      </c>
      <c r="H100" s="10">
        <f>+H41+H89+H93+H97+H98+H99</f>
        <v>97.690000000000026</v>
      </c>
    </row>
    <row r="101" spans="2:8">
      <c r="B101" s="2" t="s">
        <v>549</v>
      </c>
      <c r="C101" s="9"/>
      <c r="D101" s="2"/>
      <c r="E101" s="2"/>
      <c r="F101" s="10"/>
      <c r="G101" s="10">
        <f>+G102-G100</f>
        <v>6936.6686067900737</v>
      </c>
      <c r="H101" s="10">
        <f>+H102-H100</f>
        <v>2.3099999999999739</v>
      </c>
    </row>
    <row r="102" spans="2:8">
      <c r="B102" s="2" t="s">
        <v>365</v>
      </c>
      <c r="C102" s="9"/>
      <c r="D102" s="2"/>
      <c r="E102" s="2"/>
      <c r="F102" s="10"/>
      <c r="G102" s="10">
        <v>302115.95860678999</v>
      </c>
      <c r="H102" s="10">
        <v>100</v>
      </c>
    </row>
    <row r="103" spans="2:8">
      <c r="B103" s="1" t="s">
        <v>366</v>
      </c>
    </row>
    <row r="104" spans="2:8">
      <c r="B104" s="1" t="s">
        <v>367</v>
      </c>
    </row>
    <row r="105" spans="2:8">
      <c r="B105" s="2" t="s">
        <v>1942</v>
      </c>
    </row>
    <row r="106" spans="2:8">
      <c r="B106" s="2" t="s">
        <v>368</v>
      </c>
      <c r="C106" s="227">
        <v>44592</v>
      </c>
    </row>
    <row r="107" spans="2:8" ht="25.5">
      <c r="B107" s="11" t="s">
        <v>369</v>
      </c>
      <c r="C107" s="5" t="s">
        <v>370</v>
      </c>
    </row>
    <row r="109" spans="2:8">
      <c r="B109" s="91" t="s">
        <v>1836</v>
      </c>
    </row>
    <row r="110" spans="2:8">
      <c r="B110" s="2" t="s">
        <v>372</v>
      </c>
    </row>
    <row r="111" spans="2:8">
      <c r="B111" s="2" t="s">
        <v>1943</v>
      </c>
      <c r="C111" s="9"/>
    </row>
    <row r="112" spans="2:8">
      <c r="B112" s="2" t="s">
        <v>1944</v>
      </c>
      <c r="C112" s="9"/>
    </row>
    <row r="113" spans="2:3">
      <c r="B113" s="2" t="s">
        <v>1945</v>
      </c>
      <c r="C113" s="9"/>
    </row>
    <row r="114" spans="2:3">
      <c r="B114" s="2" t="s">
        <v>1946</v>
      </c>
      <c r="C114" s="9"/>
    </row>
    <row r="115" spans="2:3">
      <c r="B115" s="2" t="s">
        <v>1947</v>
      </c>
      <c r="C115" s="9"/>
    </row>
    <row r="116" spans="2:3">
      <c r="B116" s="2" t="s">
        <v>1948</v>
      </c>
      <c r="C116" s="9"/>
    </row>
    <row r="117" spans="2:3">
      <c r="B117" s="2" t="s">
        <v>1949</v>
      </c>
      <c r="C117" s="9"/>
    </row>
    <row r="118" spans="2:3">
      <c r="B118" s="2" t="s">
        <v>1950</v>
      </c>
      <c r="C118" s="9"/>
    </row>
    <row r="119" spans="2:3">
      <c r="B119" s="2" t="s">
        <v>1951</v>
      </c>
      <c r="C119" s="9"/>
    </row>
    <row r="120" spans="2:3">
      <c r="B120" s="2" t="s">
        <v>1952</v>
      </c>
      <c r="C120" s="9"/>
    </row>
    <row r="121" spans="2:3">
      <c r="B121" s="2" t="s">
        <v>1953</v>
      </c>
      <c r="C121" s="9"/>
    </row>
    <row r="122" spans="2:3">
      <c r="B122" s="2" t="s">
        <v>1954</v>
      </c>
      <c r="C122" s="9"/>
    </row>
    <row r="123" spans="2:3">
      <c r="B123" s="2" t="s">
        <v>373</v>
      </c>
      <c r="C123" s="28"/>
    </row>
    <row r="124" spans="2:3">
      <c r="B124" s="91" t="s">
        <v>1955</v>
      </c>
      <c r="C124" s="17"/>
    </row>
    <row r="125" spans="2:3">
      <c r="C125" s="17"/>
    </row>
    <row r="126" spans="2:3" ht="15">
      <c r="B126" s="119" t="s">
        <v>1956</v>
      </c>
      <c r="C126" s="17"/>
    </row>
    <row r="127" spans="2:3">
      <c r="C127" s="17"/>
    </row>
    <row r="128" spans="2:3">
      <c r="B128" s="91" t="s">
        <v>1957</v>
      </c>
      <c r="C128" s="17"/>
    </row>
    <row r="129" spans="2:9">
      <c r="B129" s="415" t="s">
        <v>1958</v>
      </c>
      <c r="C129" s="416" t="s">
        <v>1959</v>
      </c>
      <c r="D129" s="416"/>
      <c r="E129" s="416" t="s">
        <v>1960</v>
      </c>
      <c r="F129" s="416" t="s">
        <v>1961</v>
      </c>
      <c r="I129" s="4"/>
    </row>
    <row r="130" spans="2:9" ht="18.75" customHeight="1">
      <c r="B130" s="415"/>
      <c r="C130" s="416"/>
      <c r="D130" s="416"/>
      <c r="E130" s="416"/>
      <c r="F130" s="416"/>
      <c r="I130" s="120"/>
    </row>
    <row r="131" spans="2:9" ht="15">
      <c r="B131" s="121" t="s">
        <v>1962</v>
      </c>
      <c r="C131" s="417" t="s">
        <v>1963</v>
      </c>
      <c r="D131" s="417"/>
      <c r="E131" s="122">
        <v>-500000000</v>
      </c>
      <c r="F131" s="123">
        <v>-1.64</v>
      </c>
      <c r="G131" s="124"/>
      <c r="I131" s="120"/>
    </row>
    <row r="132" spans="2:9">
      <c r="C132" s="17"/>
    </row>
    <row r="133" spans="2:9">
      <c r="C133" s="17"/>
    </row>
    <row r="134" spans="2:9" s="127" customFormat="1" ht="35.1" customHeight="1">
      <c r="B134" s="418" t="s">
        <v>1964</v>
      </c>
      <c r="C134" s="418"/>
      <c r="D134" s="418"/>
      <c r="E134" s="418"/>
      <c r="F134" s="418"/>
      <c r="G134" s="125"/>
      <c r="H134" s="126"/>
    </row>
    <row r="136" spans="2:9">
      <c r="B136" s="91" t="s">
        <v>1846</v>
      </c>
      <c r="C136" s="99"/>
      <c r="D136" s="100"/>
      <c r="E136" s="100"/>
      <c r="F136" s="101"/>
      <c r="G136" s="101"/>
    </row>
    <row r="137" spans="2:9" ht="128.25">
      <c r="B137" s="102" t="s">
        <v>1847</v>
      </c>
      <c r="C137" s="103" t="s">
        <v>1848</v>
      </c>
      <c r="D137" s="104" t="s">
        <v>1849</v>
      </c>
      <c r="E137" s="104" t="s">
        <v>1850</v>
      </c>
      <c r="F137" s="105" t="s">
        <v>1851</v>
      </c>
      <c r="G137" s="101"/>
    </row>
    <row r="138" spans="2:9">
      <c r="B138" s="106" t="s">
        <v>1965</v>
      </c>
      <c r="C138" s="107" t="s">
        <v>1966</v>
      </c>
      <c r="D138" s="108" t="s">
        <v>1854</v>
      </c>
      <c r="E138" s="108" t="s">
        <v>1855</v>
      </c>
      <c r="F138" s="109">
        <v>2500</v>
      </c>
      <c r="G138" s="101" t="s">
        <v>1856</v>
      </c>
    </row>
    <row r="139" spans="2:9">
      <c r="B139" s="106" t="s">
        <v>1967</v>
      </c>
      <c r="C139" s="107" t="s">
        <v>1968</v>
      </c>
      <c r="D139" s="108" t="s">
        <v>1854</v>
      </c>
      <c r="E139" s="108" t="s">
        <v>1855</v>
      </c>
      <c r="F139" s="128">
        <v>14500</v>
      </c>
      <c r="G139" s="101" t="s">
        <v>1969</v>
      </c>
    </row>
    <row r="140" spans="2:9">
      <c r="B140" s="106" t="s">
        <v>1970</v>
      </c>
      <c r="C140" s="107" t="s">
        <v>1971</v>
      </c>
      <c r="D140" s="108" t="s">
        <v>1854</v>
      </c>
      <c r="E140" s="108" t="s">
        <v>1855</v>
      </c>
      <c r="F140" s="128">
        <v>2766.5839900000001</v>
      </c>
      <c r="G140" s="101" t="s">
        <v>1972</v>
      </c>
    </row>
    <row r="141" spans="2:9">
      <c r="B141" s="100"/>
      <c r="C141" s="99"/>
      <c r="D141" s="100"/>
      <c r="E141" s="100"/>
      <c r="F141" s="101"/>
      <c r="G141" s="101"/>
    </row>
    <row r="142" spans="2:9">
      <c r="B142" s="100"/>
      <c r="C142" s="99"/>
      <c r="D142" s="100"/>
      <c r="E142" s="100"/>
      <c r="F142" s="101"/>
      <c r="G142" s="101"/>
    </row>
    <row r="143" spans="2:9">
      <c r="B143" s="100" t="s">
        <v>1973</v>
      </c>
      <c r="C143" s="99"/>
      <c r="D143" s="100"/>
      <c r="E143" s="100"/>
      <c r="F143" s="101"/>
      <c r="G143" s="101"/>
    </row>
    <row r="144" spans="2:9">
      <c r="B144" s="100" t="s">
        <v>1974</v>
      </c>
      <c r="C144" s="99"/>
      <c r="D144" s="100"/>
      <c r="E144" s="100"/>
      <c r="F144" s="101"/>
      <c r="G144" s="101"/>
    </row>
    <row r="145" spans="1:8">
      <c r="B145" s="100" t="s">
        <v>1975</v>
      </c>
      <c r="C145" s="99"/>
      <c r="D145" s="100"/>
      <c r="E145" s="100"/>
      <c r="F145" s="101"/>
      <c r="G145" s="101"/>
    </row>
    <row r="146" spans="1:8">
      <c r="C146" s="17"/>
    </row>
    <row r="149" spans="1:8">
      <c r="A149" s="129" t="s">
        <v>243</v>
      </c>
      <c r="B149" s="374" t="s">
        <v>1976</v>
      </c>
      <c r="C149" s="374"/>
      <c r="D149" s="374"/>
      <c r="E149" s="374"/>
    </row>
    <row r="153" spans="1:8">
      <c r="B153" s="1" t="s">
        <v>338</v>
      </c>
    </row>
    <row r="155" spans="1:8">
      <c r="B155" s="6" t="s">
        <v>339</v>
      </c>
      <c r="C155" s="7" t="s">
        <v>340</v>
      </c>
      <c r="D155" s="6" t="s">
        <v>341</v>
      </c>
      <c r="E155" s="6" t="s">
        <v>342</v>
      </c>
      <c r="F155" s="8" t="s">
        <v>343</v>
      </c>
      <c r="G155" s="8" t="s">
        <v>344</v>
      </c>
      <c r="H155" s="8" t="s">
        <v>345</v>
      </c>
    </row>
    <row r="156" spans="1:8">
      <c r="B156" s="2" t="s">
        <v>346</v>
      </c>
    </row>
    <row r="157" spans="1:8">
      <c r="B157" s="2" t="s">
        <v>347</v>
      </c>
    </row>
    <row r="158" spans="1:8">
      <c r="B158" s="2" t="s">
        <v>633</v>
      </c>
    </row>
    <row r="159" spans="1:8">
      <c r="B159" s="1" t="s">
        <v>1591</v>
      </c>
      <c r="C159" s="17">
        <v>10.71</v>
      </c>
      <c r="D159" s="1" t="s">
        <v>570</v>
      </c>
      <c r="E159" s="1" t="s">
        <v>571</v>
      </c>
      <c r="F159" s="4">
        <v>140088</v>
      </c>
      <c r="G159" s="4">
        <v>1180.42</v>
      </c>
      <c r="H159" s="4">
        <v>97.31</v>
      </c>
    </row>
    <row r="160" spans="1:8">
      <c r="B160" s="2" t="s">
        <v>356</v>
      </c>
      <c r="C160" s="9"/>
      <c r="D160" s="2"/>
      <c r="E160" s="2"/>
      <c r="F160" s="10"/>
      <c r="G160" s="10">
        <f>SUM(G155:G159)</f>
        <v>1180.42</v>
      </c>
      <c r="H160" s="10">
        <f>SUM(H155:H159)</f>
        <v>97.31</v>
      </c>
    </row>
    <row r="161" spans="2:8">
      <c r="B161" s="2" t="s">
        <v>363</v>
      </c>
      <c r="C161" s="9"/>
      <c r="D161" s="2"/>
      <c r="E161" s="2"/>
      <c r="F161" s="10"/>
      <c r="G161" s="10">
        <v>1180.42</v>
      </c>
      <c r="H161" s="10">
        <v>97.31</v>
      </c>
    </row>
    <row r="162" spans="2:8">
      <c r="B162" s="2" t="s">
        <v>549</v>
      </c>
      <c r="C162" s="9"/>
      <c r="D162" s="2"/>
      <c r="E162" s="2"/>
      <c r="F162" s="10"/>
      <c r="G162" s="10">
        <v>32.646408999999949</v>
      </c>
      <c r="H162" s="10">
        <v>2.69</v>
      </c>
    </row>
    <row r="163" spans="2:8">
      <c r="B163" s="2" t="s">
        <v>365</v>
      </c>
      <c r="C163" s="9"/>
      <c r="D163" s="2"/>
      <c r="E163" s="2"/>
      <c r="F163" s="10"/>
      <c r="G163" s="10">
        <v>1213.066409</v>
      </c>
      <c r="H163" s="10">
        <v>100</v>
      </c>
    </row>
    <row r="164" spans="2:8">
      <c r="B164" s="1" t="s">
        <v>366</v>
      </c>
    </row>
    <row r="165" spans="2:8">
      <c r="B165" s="1" t="s">
        <v>367</v>
      </c>
    </row>
    <row r="166" spans="2:8">
      <c r="B166" s="2" t="s">
        <v>368</v>
      </c>
    </row>
    <row r="167" spans="2:8" ht="25.5">
      <c r="B167" s="11" t="s">
        <v>369</v>
      </c>
      <c r="C167" s="5" t="s">
        <v>370</v>
      </c>
    </row>
    <row r="168" spans="2:8">
      <c r="B168" s="2"/>
    </row>
    <row r="169" spans="2:8">
      <c r="B169" s="2" t="s">
        <v>371</v>
      </c>
    </row>
    <row r="170" spans="2:8">
      <c r="B170" s="2" t="s">
        <v>372</v>
      </c>
    </row>
    <row r="171" spans="2:8">
      <c r="B171" s="2" t="s">
        <v>1977</v>
      </c>
      <c r="C171" s="9"/>
    </row>
    <row r="172" spans="2:8">
      <c r="B172" s="2" t="s">
        <v>1978</v>
      </c>
      <c r="C172" s="9"/>
    </row>
    <row r="173" spans="2:8">
      <c r="B173" s="2" t="s">
        <v>1979</v>
      </c>
      <c r="C173" s="9"/>
    </row>
    <row r="174" spans="2:8">
      <c r="B174" s="2" t="s">
        <v>1980</v>
      </c>
      <c r="C174" s="9"/>
    </row>
    <row r="175" spans="2:8">
      <c r="B175" s="2" t="s">
        <v>1981</v>
      </c>
      <c r="C175" s="9"/>
    </row>
    <row r="176" spans="2:8">
      <c r="B176" s="2" t="s">
        <v>1982</v>
      </c>
      <c r="C176" s="9"/>
    </row>
    <row r="177" spans="1:4">
      <c r="B177" s="2" t="s">
        <v>1983</v>
      </c>
      <c r="C177" s="9"/>
    </row>
    <row r="178" spans="1:4">
      <c r="B178" s="2" t="s">
        <v>1984</v>
      </c>
      <c r="C178" s="9"/>
    </row>
    <row r="179" spans="1:4">
      <c r="B179" s="2" t="s">
        <v>1985</v>
      </c>
      <c r="C179" s="9"/>
    </row>
    <row r="180" spans="1:4">
      <c r="B180" s="2" t="s">
        <v>1986</v>
      </c>
      <c r="C180" s="9"/>
    </row>
    <row r="181" spans="1:4">
      <c r="B181" s="2" t="s">
        <v>1987</v>
      </c>
      <c r="C181" s="9"/>
    </row>
    <row r="182" spans="1:4">
      <c r="B182" s="2" t="s">
        <v>1988</v>
      </c>
      <c r="C182" s="9"/>
    </row>
    <row r="183" spans="1:4">
      <c r="B183" s="2" t="s">
        <v>1989</v>
      </c>
      <c r="C183" s="9"/>
    </row>
    <row r="184" spans="1:4">
      <c r="B184" s="2" t="s">
        <v>1990</v>
      </c>
      <c r="C184" s="9"/>
    </row>
    <row r="185" spans="1:4">
      <c r="B185" s="2" t="s">
        <v>1991</v>
      </c>
      <c r="C185" s="9"/>
    </row>
    <row r="186" spans="1:4">
      <c r="B186" s="2" t="s">
        <v>1992</v>
      </c>
      <c r="C186" s="9"/>
    </row>
    <row r="187" spans="1:4">
      <c r="B187" s="2" t="s">
        <v>373</v>
      </c>
      <c r="C187" s="28"/>
      <c r="D187" s="130"/>
    </row>
    <row r="188" spans="1:4">
      <c r="B188" s="2"/>
      <c r="C188" s="17"/>
      <c r="D188" s="130"/>
    </row>
    <row r="189" spans="1:4">
      <c r="C189" s="17"/>
      <c r="D189" s="130"/>
    </row>
    <row r="190" spans="1:4">
      <c r="A190" s="131"/>
      <c r="B190" s="29" t="s">
        <v>1085</v>
      </c>
      <c r="C190" s="132"/>
      <c r="D190" s="130"/>
    </row>
    <row r="191" spans="1:4">
      <c r="A191"/>
      <c r="B191"/>
      <c r="C191" s="132"/>
      <c r="D191" s="130"/>
    </row>
    <row r="192" spans="1:4">
      <c r="A192"/>
      <c r="B192"/>
      <c r="C192" s="132"/>
      <c r="D192" s="130"/>
    </row>
    <row r="193" spans="1:4">
      <c r="A193"/>
      <c r="B193" t="s">
        <v>1993</v>
      </c>
      <c r="C193" s="133">
        <v>577958246.57000005</v>
      </c>
      <c r="D193" s="130"/>
    </row>
    <row r="194" spans="1:4">
      <c r="A194"/>
      <c r="B194"/>
      <c r="C194" s="134"/>
      <c r="D194" s="130"/>
    </row>
    <row r="195" spans="1:4">
      <c r="A195"/>
      <c r="B195" t="s">
        <v>946</v>
      </c>
      <c r="C195" s="133">
        <v>465538246.57000005</v>
      </c>
      <c r="D195" s="130"/>
    </row>
    <row r="196" spans="1:4">
      <c r="A196"/>
      <c r="B196"/>
      <c r="C196" s="134"/>
      <c r="D196" s="130"/>
    </row>
    <row r="197" spans="1:4">
      <c r="A197" s="135" t="s">
        <v>1994</v>
      </c>
      <c r="B197" t="s">
        <v>947</v>
      </c>
      <c r="C197" s="134">
        <v>112420000</v>
      </c>
      <c r="D197" s="130"/>
    </row>
    <row r="198" spans="1:4">
      <c r="A198" s="135"/>
      <c r="B198"/>
      <c r="C198" s="134"/>
      <c r="D198" s="130"/>
    </row>
    <row r="199" spans="1:4">
      <c r="A199" s="135"/>
      <c r="B199" s="29" t="s">
        <v>948</v>
      </c>
      <c r="C199" s="136">
        <v>256691020</v>
      </c>
      <c r="D199" s="130"/>
    </row>
    <row r="200" spans="1:4">
      <c r="A200" s="135"/>
      <c r="B200"/>
      <c r="C200" s="134"/>
      <c r="D200" s="130"/>
    </row>
    <row r="201" spans="1:4">
      <c r="A201" s="135"/>
      <c r="B201" t="s">
        <v>1995</v>
      </c>
      <c r="C201" s="133">
        <v>116603020</v>
      </c>
      <c r="D201" s="130"/>
    </row>
    <row r="202" spans="1:4">
      <c r="A202" s="135"/>
      <c r="B202"/>
      <c r="C202" s="134"/>
      <c r="D202" s="130"/>
    </row>
    <row r="203" spans="1:4" ht="25.5">
      <c r="A203" s="135"/>
      <c r="B203" s="34" t="s">
        <v>1996</v>
      </c>
      <c r="C203" s="133">
        <v>140088000</v>
      </c>
      <c r="D203" s="130"/>
    </row>
    <row r="204" spans="1:4">
      <c r="A204" s="135"/>
      <c r="B204"/>
      <c r="C204" s="134"/>
      <c r="D204" s="130"/>
    </row>
    <row r="205" spans="1:4">
      <c r="A205" s="135" t="s">
        <v>1997</v>
      </c>
      <c r="B205" s="29" t="s">
        <v>950</v>
      </c>
      <c r="C205" s="136">
        <v>256691020</v>
      </c>
      <c r="D205" s="130"/>
    </row>
    <row r="206" spans="1:4">
      <c r="B206" s="137"/>
      <c r="C206" s="17"/>
      <c r="D206" s="130"/>
    </row>
    <row r="207" spans="1:4">
      <c r="A207" s="130" t="s">
        <v>1998</v>
      </c>
      <c r="B207" s="1" t="s">
        <v>1999</v>
      </c>
      <c r="C207" s="133"/>
      <c r="D207" s="130"/>
    </row>
    <row r="208" spans="1:4">
      <c r="B208" s="2"/>
      <c r="C208" s="17"/>
      <c r="D208" s="130"/>
    </row>
    <row r="209" spans="2:4">
      <c r="B209" s="2"/>
      <c r="C209" s="17"/>
      <c r="D209" s="130"/>
    </row>
    <row r="210" spans="2:4" ht="38.25">
      <c r="B210" s="11" t="s">
        <v>2000</v>
      </c>
    </row>
  </sheetData>
  <mergeCells count="15">
    <mergeCell ref="C12:C14"/>
    <mergeCell ref="D12:D14"/>
    <mergeCell ref="E12:E14"/>
    <mergeCell ref="B1:E1"/>
    <mergeCell ref="C3:C7"/>
    <mergeCell ref="D3:D7"/>
    <mergeCell ref="B10:E10"/>
    <mergeCell ref="B11:E11"/>
    <mergeCell ref="B149:E149"/>
    <mergeCell ref="B129:B130"/>
    <mergeCell ref="C129:D130"/>
    <mergeCell ref="E129:E130"/>
    <mergeCell ref="F129:F130"/>
    <mergeCell ref="C131:D131"/>
    <mergeCell ref="B134:F134"/>
  </mergeCells>
  <hyperlinks>
    <hyperlink ref="A1" location="Index!A1" display="Index" xr:uid="{C95355D4-0FD3-4829-A701-BED38A2F0D9F}"/>
    <hyperlink ref="A149" location="Index!A1" display="Index" xr:uid="{7BA2F971-0F21-4617-A226-1E45C43B47B8}"/>
  </hyperlinks>
  <pageMargins left="0.75" right="0.75" top="1" bottom="1" header="0.5" footer="0.5"/>
  <headerFooter alignWithMargins="0"/>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3E496-6011-44EB-B03D-19B00D9532B7}">
  <dimension ref="A1:IV188"/>
  <sheetViews>
    <sheetView workbookViewId="0">
      <selection activeCell="B1" sqref="B1:E1"/>
    </sheetView>
  </sheetViews>
  <sheetFormatPr defaultRowHeight="12.75"/>
  <cols>
    <col min="1" max="1" width="5.42578125" style="1" bestFit="1" customWidth="1"/>
    <col min="2" max="2" width="101.42578125" style="1" bestFit="1" customWidth="1"/>
    <col min="3" max="3" width="25.7109375" style="5" customWidth="1"/>
    <col min="4" max="4" width="25.7109375" style="1" customWidth="1"/>
    <col min="5" max="5" width="14.42578125" style="1" bestFit="1" customWidth="1"/>
    <col min="6" max="6" width="11.5703125" style="4" bestFit="1" customWidth="1"/>
    <col min="7" max="7" width="18.140625" style="4" bestFit="1" customWidth="1"/>
    <col min="8" max="8" width="9.140625" style="4"/>
    <col min="9" max="16384" width="9.140625" style="1"/>
  </cols>
  <sheetData>
    <row r="1" spans="1:256">
      <c r="A1" s="3" t="s">
        <v>243</v>
      </c>
      <c r="B1" s="374" t="s">
        <v>2001</v>
      </c>
      <c r="C1" s="374"/>
      <c r="D1" s="374"/>
      <c r="E1" s="374"/>
    </row>
    <row r="2" spans="1:256" ht="13.5" thickBot="1"/>
    <row r="3" spans="1:256" ht="15">
      <c r="A3" s="12"/>
      <c r="B3" s="75" t="s">
        <v>2002</v>
      </c>
      <c r="C3" s="375"/>
      <c r="D3" s="378"/>
      <c r="E3" s="12"/>
      <c r="F3" s="21"/>
      <c r="G3" s="21"/>
      <c r="H3" s="21"/>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60">
      <c r="A4" s="12"/>
      <c r="B4" s="77" t="s">
        <v>2003</v>
      </c>
      <c r="C4" s="376"/>
      <c r="D4" s="379"/>
      <c r="E4" s="12"/>
      <c r="F4" s="21"/>
      <c r="G4" s="21"/>
      <c r="H4" s="21"/>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 r="A5" s="12"/>
      <c r="B5" s="77" t="s">
        <v>992</v>
      </c>
      <c r="C5" s="376"/>
      <c r="D5" s="379"/>
      <c r="E5" s="12"/>
      <c r="F5" s="21"/>
      <c r="G5" s="21"/>
      <c r="H5" s="21"/>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15">
      <c r="A6" s="12"/>
      <c r="B6" s="77" t="s">
        <v>2004</v>
      </c>
      <c r="C6" s="376"/>
      <c r="D6" s="379"/>
      <c r="E6" s="12"/>
      <c r="F6" s="21"/>
      <c r="G6" s="21"/>
      <c r="H6" s="21"/>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15.75" thickBot="1">
      <c r="A7" s="12"/>
      <c r="B7" s="78" t="s">
        <v>2005</v>
      </c>
      <c r="C7" s="377"/>
      <c r="D7" s="380"/>
      <c r="E7" s="12"/>
      <c r="F7" s="21"/>
      <c r="G7" s="21"/>
      <c r="H7" s="21"/>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c r="A8" s="12"/>
      <c r="B8" s="12"/>
      <c r="C8" s="14" t="s">
        <v>995</v>
      </c>
      <c r="D8" s="14" t="s">
        <v>996</v>
      </c>
      <c r="E8" s="12"/>
      <c r="F8" s="21"/>
      <c r="G8" s="21"/>
      <c r="H8" s="21"/>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9" spans="1:256">
      <c r="A9" s="12"/>
      <c r="B9" s="12"/>
      <c r="C9" s="14"/>
      <c r="D9" s="14"/>
      <c r="E9" s="12"/>
      <c r="F9" s="21"/>
      <c r="G9" s="21"/>
      <c r="H9" s="21"/>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c r="GS9" s="12"/>
      <c r="GT9" s="12"/>
      <c r="GU9" s="12"/>
      <c r="GV9" s="12"/>
      <c r="GW9" s="12"/>
      <c r="GX9" s="12"/>
      <c r="GY9" s="12"/>
      <c r="GZ9" s="12"/>
      <c r="HA9" s="12"/>
      <c r="HB9" s="12"/>
      <c r="HC9" s="12"/>
      <c r="HD9" s="12"/>
      <c r="HE9" s="12"/>
      <c r="HF9" s="12"/>
      <c r="HG9" s="12"/>
      <c r="HH9" s="12"/>
      <c r="HI9" s="12"/>
      <c r="HJ9" s="12"/>
      <c r="HK9" s="12"/>
      <c r="HL9" s="12"/>
      <c r="HM9" s="12"/>
      <c r="HN9" s="12"/>
      <c r="HO9" s="12"/>
      <c r="HP9" s="12"/>
      <c r="HQ9" s="12"/>
      <c r="HR9" s="12"/>
      <c r="HS9" s="12"/>
      <c r="HT9" s="12"/>
      <c r="HU9" s="12"/>
      <c r="HV9" s="12"/>
      <c r="HW9" s="12"/>
      <c r="HX9" s="12"/>
      <c r="HY9" s="12"/>
      <c r="HZ9" s="12"/>
      <c r="IA9" s="12"/>
      <c r="IB9" s="12"/>
      <c r="IC9" s="12"/>
      <c r="ID9" s="12"/>
      <c r="IE9" s="12"/>
      <c r="IF9" s="12"/>
      <c r="IG9" s="12"/>
      <c r="IH9" s="12"/>
      <c r="II9" s="12"/>
      <c r="IJ9" s="12"/>
      <c r="IK9" s="12"/>
      <c r="IL9" s="12"/>
      <c r="IM9" s="12"/>
      <c r="IN9" s="12"/>
      <c r="IO9" s="12"/>
      <c r="IP9" s="12"/>
      <c r="IQ9" s="12"/>
      <c r="IR9" s="12"/>
      <c r="IS9" s="12"/>
      <c r="IT9" s="12"/>
      <c r="IU9" s="12"/>
      <c r="IV9" s="12"/>
    </row>
    <row r="10" spans="1:256">
      <c r="C10" s="17"/>
    </row>
    <row r="11" spans="1:256">
      <c r="B11" s="413" t="s">
        <v>1686</v>
      </c>
      <c r="C11" s="413"/>
      <c r="D11" s="413"/>
      <c r="E11" s="413"/>
    </row>
    <row r="12" spans="1:256">
      <c r="B12" s="95" t="s">
        <v>1687</v>
      </c>
      <c r="C12" s="413" t="s">
        <v>1688</v>
      </c>
      <c r="D12" s="413" t="s">
        <v>1689</v>
      </c>
      <c r="E12" s="413" t="s">
        <v>1690</v>
      </c>
    </row>
    <row r="13" spans="1:256">
      <c r="B13" s="95" t="s">
        <v>1691</v>
      </c>
      <c r="C13" s="413"/>
      <c r="D13" s="413"/>
      <c r="E13" s="413"/>
    </row>
    <row r="14" spans="1:256">
      <c r="B14" s="96" t="s">
        <v>1692</v>
      </c>
      <c r="C14" s="97"/>
      <c r="D14" s="97"/>
      <c r="E14" s="97"/>
    </row>
    <row r="15" spans="1:256">
      <c r="B15" s="96" t="s">
        <v>1694</v>
      </c>
      <c r="C15" s="97"/>
      <c r="D15" s="97" t="s">
        <v>2006</v>
      </c>
      <c r="E15" s="97"/>
    </row>
    <row r="16" spans="1:256">
      <c r="B16" s="96" t="s">
        <v>1695</v>
      </c>
      <c r="C16" s="97"/>
      <c r="D16" s="97"/>
      <c r="E16" s="97"/>
    </row>
    <row r="17" spans="2:8">
      <c r="B17" s="98" t="s">
        <v>3151</v>
      </c>
      <c r="C17" s="95"/>
      <c r="D17" s="95"/>
      <c r="E17" s="95"/>
    </row>
    <row r="20" spans="2:8">
      <c r="B20" s="1" t="s">
        <v>338</v>
      </c>
    </row>
    <row r="22" spans="2:8">
      <c r="B22" s="6" t="s">
        <v>339</v>
      </c>
      <c r="C22" s="7" t="s">
        <v>340</v>
      </c>
      <c r="D22" s="6" t="s">
        <v>341</v>
      </c>
      <c r="E22" s="6" t="s">
        <v>342</v>
      </c>
      <c r="F22" s="8" t="s">
        <v>343</v>
      </c>
      <c r="G22" s="8" t="s">
        <v>344</v>
      </c>
      <c r="H22" s="8" t="s">
        <v>345</v>
      </c>
    </row>
    <row r="23" spans="2:8">
      <c r="B23" s="2" t="s">
        <v>346</v>
      </c>
    </row>
    <row r="24" spans="2:8">
      <c r="B24" s="2" t="s">
        <v>347</v>
      </c>
    </row>
    <row r="25" spans="2:8">
      <c r="B25" s="2" t="s">
        <v>348</v>
      </c>
    </row>
    <row r="26" spans="2:8">
      <c r="B26" s="1" t="s">
        <v>1665</v>
      </c>
      <c r="C26" s="17">
        <v>4.43</v>
      </c>
      <c r="D26" s="1" t="s">
        <v>349</v>
      </c>
      <c r="E26" s="1" t="s">
        <v>8</v>
      </c>
      <c r="F26" s="4">
        <v>10000000</v>
      </c>
      <c r="G26" s="4">
        <v>10205.5</v>
      </c>
      <c r="H26" s="4">
        <v>4.16</v>
      </c>
    </row>
    <row r="27" spans="2:8">
      <c r="B27" s="1" t="s">
        <v>1696</v>
      </c>
      <c r="C27" s="17">
        <v>3.73</v>
      </c>
      <c r="D27" s="1" t="s">
        <v>349</v>
      </c>
      <c r="E27" s="1" t="s">
        <v>351</v>
      </c>
      <c r="F27" s="4">
        <v>10000000</v>
      </c>
      <c r="G27" s="4">
        <v>10028</v>
      </c>
      <c r="H27" s="4">
        <v>4.09</v>
      </c>
    </row>
    <row r="28" spans="2:8">
      <c r="B28" s="1" t="s">
        <v>1738</v>
      </c>
      <c r="C28" s="17">
        <v>3.62</v>
      </c>
      <c r="D28" s="1" t="s">
        <v>349</v>
      </c>
      <c r="E28" s="1" t="s">
        <v>350</v>
      </c>
      <c r="F28" s="4">
        <v>10000000</v>
      </c>
      <c r="G28" s="4">
        <v>10017.44</v>
      </c>
      <c r="H28" s="4">
        <v>4.08</v>
      </c>
    </row>
    <row r="29" spans="2:8">
      <c r="B29" s="1" t="s">
        <v>2007</v>
      </c>
      <c r="C29" s="17">
        <v>4.8499999999999996</v>
      </c>
      <c r="D29" s="1" t="s">
        <v>349</v>
      </c>
      <c r="E29" s="1" t="s">
        <v>2008</v>
      </c>
      <c r="F29" s="4">
        <v>2500000</v>
      </c>
      <c r="G29" s="4">
        <v>2595.61</v>
      </c>
      <c r="H29" s="4">
        <v>1.06</v>
      </c>
    </row>
    <row r="30" spans="2:8">
      <c r="B30" s="1" t="s">
        <v>2009</v>
      </c>
      <c r="C30" s="17">
        <v>4.24</v>
      </c>
      <c r="D30" s="1" t="s">
        <v>349</v>
      </c>
      <c r="E30" s="1" t="s">
        <v>2010</v>
      </c>
      <c r="F30" s="4">
        <v>2500000</v>
      </c>
      <c r="G30" s="4">
        <v>2502.77</v>
      </c>
      <c r="H30" s="4">
        <v>1.02</v>
      </c>
    </row>
    <row r="31" spans="2:8">
      <c r="B31" s="1" t="s">
        <v>1707</v>
      </c>
      <c r="C31" s="17">
        <v>4.1900000000000004</v>
      </c>
      <c r="D31" s="1" t="s">
        <v>349</v>
      </c>
      <c r="E31" s="1" t="s">
        <v>1708</v>
      </c>
      <c r="F31" s="4">
        <v>1000000</v>
      </c>
      <c r="G31" s="4">
        <v>1015.2</v>
      </c>
      <c r="H31" s="4">
        <v>0.41</v>
      </c>
    </row>
    <row r="32" spans="2:8">
      <c r="B32" s="1" t="s">
        <v>2011</v>
      </c>
      <c r="C32" s="17">
        <v>4.83</v>
      </c>
      <c r="D32" s="1" t="s">
        <v>349</v>
      </c>
      <c r="E32" s="1" t="s">
        <v>2012</v>
      </c>
      <c r="F32" s="4">
        <v>1000000</v>
      </c>
      <c r="G32" s="4">
        <v>999.23</v>
      </c>
      <c r="H32" s="4">
        <v>0.41</v>
      </c>
    </row>
    <row r="33" spans="2:8">
      <c r="B33" s="1" t="s">
        <v>2013</v>
      </c>
      <c r="C33" s="17">
        <v>3.69</v>
      </c>
      <c r="D33" s="1" t="s">
        <v>349</v>
      </c>
      <c r="E33" s="1" t="s">
        <v>2014</v>
      </c>
      <c r="F33" s="4">
        <v>500000</v>
      </c>
      <c r="G33" s="4">
        <v>501.45</v>
      </c>
      <c r="H33" s="4">
        <v>0.2</v>
      </c>
    </row>
    <row r="34" spans="2:8">
      <c r="B34" s="2" t="s">
        <v>352</v>
      </c>
      <c r="C34" s="28"/>
      <c r="D34" s="2"/>
      <c r="E34" s="2"/>
      <c r="F34" s="10"/>
      <c r="G34" s="10">
        <f>SUM(G22:G33)</f>
        <v>37865.199999999997</v>
      </c>
      <c r="H34" s="10">
        <f>SUM(H22:H33)</f>
        <v>15.43</v>
      </c>
    </row>
    <row r="35" spans="2:8">
      <c r="B35" s="2" t="s">
        <v>353</v>
      </c>
      <c r="C35" s="17"/>
    </row>
    <row r="36" spans="2:8">
      <c r="B36" s="1" t="s">
        <v>1445</v>
      </c>
      <c r="C36" s="17">
        <v>6.23</v>
      </c>
      <c r="D36" s="1" t="s">
        <v>354</v>
      </c>
      <c r="E36" s="1" t="s">
        <v>874</v>
      </c>
      <c r="F36" s="4">
        <v>1000</v>
      </c>
      <c r="G36" s="4">
        <v>9979.9</v>
      </c>
      <c r="H36" s="4">
        <v>4.07</v>
      </c>
    </row>
    <row r="37" spans="2:8">
      <c r="B37" s="1" t="s">
        <v>1882</v>
      </c>
      <c r="C37" s="17">
        <v>3.8</v>
      </c>
      <c r="D37" s="1" t="s">
        <v>354</v>
      </c>
      <c r="E37" s="1" t="s">
        <v>1883</v>
      </c>
      <c r="F37" s="4">
        <v>750</v>
      </c>
      <c r="G37" s="4">
        <v>7530.2</v>
      </c>
      <c r="H37" s="4">
        <v>3.07</v>
      </c>
    </row>
    <row r="38" spans="2:8">
      <c r="B38" s="1" t="s">
        <v>2015</v>
      </c>
      <c r="C38" s="17">
        <v>3.68</v>
      </c>
      <c r="D38" s="1" t="s">
        <v>354</v>
      </c>
      <c r="E38" s="1" t="s">
        <v>2016</v>
      </c>
      <c r="F38" s="4">
        <v>660</v>
      </c>
      <c r="G38" s="4">
        <v>6629.83</v>
      </c>
      <c r="H38" s="4">
        <v>2.7</v>
      </c>
    </row>
    <row r="39" spans="2:8">
      <c r="B39" s="1" t="s">
        <v>142</v>
      </c>
      <c r="C39" s="17">
        <v>4.7</v>
      </c>
      <c r="D39" s="1" t="s">
        <v>354</v>
      </c>
      <c r="E39" s="1" t="s">
        <v>143</v>
      </c>
      <c r="F39" s="4">
        <v>650</v>
      </c>
      <c r="G39" s="4">
        <v>6611.62</v>
      </c>
      <c r="H39" s="4">
        <v>2.7</v>
      </c>
    </row>
    <row r="40" spans="2:8">
      <c r="B40" s="1" t="s">
        <v>120</v>
      </c>
      <c r="C40" s="17">
        <v>4.8499999999999996</v>
      </c>
      <c r="D40" s="1" t="s">
        <v>354</v>
      </c>
      <c r="E40" s="1" t="s">
        <v>121</v>
      </c>
      <c r="F40" s="4">
        <v>650</v>
      </c>
      <c r="G40" s="4">
        <v>6509.85</v>
      </c>
      <c r="H40" s="4">
        <v>2.65</v>
      </c>
    </row>
    <row r="41" spans="2:8">
      <c r="B41" s="1" t="s">
        <v>1880</v>
      </c>
      <c r="C41" s="17">
        <v>4.68</v>
      </c>
      <c r="D41" s="1" t="s">
        <v>354</v>
      </c>
      <c r="E41" s="1" t="s">
        <v>1881</v>
      </c>
      <c r="F41" s="4">
        <v>600</v>
      </c>
      <c r="G41" s="4">
        <v>6017.5</v>
      </c>
      <c r="H41" s="4">
        <v>2.4500000000000002</v>
      </c>
    </row>
    <row r="42" spans="2:8">
      <c r="B42" s="1" t="s">
        <v>1908</v>
      </c>
      <c r="C42" s="17">
        <v>4.7699999999999996</v>
      </c>
      <c r="D42" s="1" t="s">
        <v>354</v>
      </c>
      <c r="E42" s="1" t="s">
        <v>1909</v>
      </c>
      <c r="F42" s="4">
        <v>550</v>
      </c>
      <c r="G42" s="4">
        <v>5603.84</v>
      </c>
      <c r="H42" s="4">
        <v>2.2799999999999998</v>
      </c>
    </row>
    <row r="43" spans="2:8">
      <c r="B43" s="1" t="s">
        <v>1390</v>
      </c>
      <c r="C43" s="17">
        <v>5.25</v>
      </c>
      <c r="D43" s="1" t="s">
        <v>354</v>
      </c>
      <c r="E43" s="1" t="s">
        <v>130</v>
      </c>
      <c r="F43" s="4">
        <v>500</v>
      </c>
      <c r="G43" s="4">
        <v>5106.79</v>
      </c>
      <c r="H43" s="4">
        <v>2.08</v>
      </c>
    </row>
    <row r="44" spans="2:8">
      <c r="B44" s="1" t="s">
        <v>2017</v>
      </c>
      <c r="C44" s="17">
        <v>5.03</v>
      </c>
      <c r="D44" s="1" t="s">
        <v>354</v>
      </c>
      <c r="E44" s="1" t="s">
        <v>2018</v>
      </c>
      <c r="F44" s="4">
        <v>500</v>
      </c>
      <c r="G44" s="4">
        <v>5083.49</v>
      </c>
      <c r="H44" s="4">
        <v>2.0699999999999998</v>
      </c>
    </row>
    <row r="45" spans="2:8">
      <c r="B45" s="1" t="s">
        <v>2019</v>
      </c>
      <c r="C45" s="17">
        <v>3.97</v>
      </c>
      <c r="D45" s="1" t="s">
        <v>354</v>
      </c>
      <c r="E45" s="1" t="s">
        <v>2020</v>
      </c>
      <c r="F45" s="4">
        <v>500</v>
      </c>
      <c r="G45" s="4">
        <v>5003.16</v>
      </c>
      <c r="H45" s="4">
        <v>2.04</v>
      </c>
    </row>
    <row r="46" spans="2:8">
      <c r="B46" s="1" t="s">
        <v>1395</v>
      </c>
      <c r="C46" s="17">
        <v>3.8</v>
      </c>
      <c r="D46" s="1" t="s">
        <v>354</v>
      </c>
      <c r="E46" s="1" t="s">
        <v>137</v>
      </c>
      <c r="F46" s="4">
        <v>500</v>
      </c>
      <c r="G46" s="4">
        <v>5000.6499999999996</v>
      </c>
      <c r="H46" s="4">
        <v>2.04</v>
      </c>
    </row>
    <row r="47" spans="2:8">
      <c r="B47" s="1" t="s">
        <v>1902</v>
      </c>
      <c r="C47" s="17">
        <v>6.43</v>
      </c>
      <c r="D47" s="1" t="s">
        <v>354</v>
      </c>
      <c r="E47" s="1" t="s">
        <v>1903</v>
      </c>
      <c r="F47" s="4">
        <v>450</v>
      </c>
      <c r="G47" s="4">
        <v>4497.3999999999996</v>
      </c>
      <c r="H47" s="4">
        <v>1.83</v>
      </c>
    </row>
    <row r="48" spans="2:8">
      <c r="B48" s="1" t="s">
        <v>1393</v>
      </c>
      <c r="C48" s="17">
        <v>6.23</v>
      </c>
      <c r="D48" s="1" t="s">
        <v>354</v>
      </c>
      <c r="E48" s="1" t="s">
        <v>135</v>
      </c>
      <c r="F48" s="4">
        <v>300</v>
      </c>
      <c r="G48" s="4">
        <v>3013.75</v>
      </c>
      <c r="H48" s="4">
        <v>1.23</v>
      </c>
    </row>
    <row r="49" spans="2:8">
      <c r="B49" s="1" t="s">
        <v>2021</v>
      </c>
      <c r="C49" s="17">
        <v>4.95</v>
      </c>
      <c r="D49" s="1" t="s">
        <v>354</v>
      </c>
      <c r="E49" s="1" t="s">
        <v>2022</v>
      </c>
      <c r="F49" s="4">
        <v>250</v>
      </c>
      <c r="G49" s="4">
        <v>2576.4</v>
      </c>
      <c r="H49" s="4">
        <v>1.05</v>
      </c>
    </row>
    <row r="50" spans="2:8">
      <c r="B50" s="1" t="s">
        <v>2023</v>
      </c>
      <c r="C50" s="17">
        <v>5.21</v>
      </c>
      <c r="D50" s="1" t="s">
        <v>354</v>
      </c>
      <c r="E50" s="1" t="s">
        <v>2024</v>
      </c>
      <c r="F50" s="4">
        <v>250</v>
      </c>
      <c r="G50" s="4">
        <v>2546.0100000000002</v>
      </c>
      <c r="H50" s="4">
        <v>1.04</v>
      </c>
    </row>
    <row r="51" spans="2:8">
      <c r="B51" s="1" t="s">
        <v>2025</v>
      </c>
      <c r="C51" s="17">
        <v>4.92</v>
      </c>
      <c r="D51" s="1" t="s">
        <v>354</v>
      </c>
      <c r="E51" s="1" t="s">
        <v>2026</v>
      </c>
      <c r="F51" s="4">
        <v>250</v>
      </c>
      <c r="G51" s="4">
        <v>2545.94</v>
      </c>
      <c r="H51" s="4">
        <v>1.04</v>
      </c>
    </row>
    <row r="52" spans="2:8">
      <c r="B52" s="1" t="s">
        <v>2027</v>
      </c>
      <c r="C52" s="17">
        <v>4.99</v>
      </c>
      <c r="D52" s="1" t="s">
        <v>354</v>
      </c>
      <c r="E52" s="1" t="s">
        <v>2028</v>
      </c>
      <c r="F52" s="4">
        <v>250</v>
      </c>
      <c r="G52" s="4">
        <v>2544.66</v>
      </c>
      <c r="H52" s="4">
        <v>1.04</v>
      </c>
    </row>
    <row r="53" spans="2:8">
      <c r="B53" s="1" t="s">
        <v>2029</v>
      </c>
      <c r="C53" s="17">
        <v>4.8499999999999996</v>
      </c>
      <c r="D53" s="1" t="s">
        <v>354</v>
      </c>
      <c r="E53" s="1" t="s">
        <v>2030</v>
      </c>
      <c r="F53" s="4">
        <v>250</v>
      </c>
      <c r="G53" s="4">
        <v>2505.91</v>
      </c>
      <c r="H53" s="4">
        <v>1.02</v>
      </c>
    </row>
    <row r="54" spans="2:8">
      <c r="B54" s="1" t="s">
        <v>2031</v>
      </c>
      <c r="C54" s="17">
        <v>6.2</v>
      </c>
      <c r="D54" s="1" t="s">
        <v>354</v>
      </c>
      <c r="E54" s="1" t="s">
        <v>2032</v>
      </c>
      <c r="F54" s="4">
        <v>250</v>
      </c>
      <c r="G54" s="4">
        <v>2486.5</v>
      </c>
      <c r="H54" s="4">
        <v>1.01</v>
      </c>
    </row>
    <row r="55" spans="2:8">
      <c r="B55" s="1" t="s">
        <v>1362</v>
      </c>
      <c r="C55" s="17">
        <v>5.16</v>
      </c>
      <c r="D55" s="1" t="s">
        <v>354</v>
      </c>
      <c r="E55" s="1" t="s">
        <v>227</v>
      </c>
      <c r="F55" s="4">
        <v>200</v>
      </c>
      <c r="G55" s="4">
        <v>2083.29</v>
      </c>
      <c r="H55" s="4">
        <v>0.85</v>
      </c>
    </row>
    <row r="56" spans="2:8">
      <c r="B56" s="1" t="s">
        <v>1392</v>
      </c>
      <c r="C56" s="17">
        <v>5.33</v>
      </c>
      <c r="D56" s="1" t="s">
        <v>354</v>
      </c>
      <c r="E56" s="1" t="s">
        <v>134</v>
      </c>
      <c r="F56" s="4">
        <v>200</v>
      </c>
      <c r="G56" s="4">
        <v>2010.49</v>
      </c>
      <c r="H56" s="4">
        <v>0.82</v>
      </c>
    </row>
    <row r="57" spans="2:8">
      <c r="B57" s="1" t="s">
        <v>2033</v>
      </c>
      <c r="C57" s="17">
        <v>4.59</v>
      </c>
      <c r="D57" s="1" t="s">
        <v>354</v>
      </c>
      <c r="E57" s="1" t="s">
        <v>2034</v>
      </c>
      <c r="F57" s="4">
        <v>150</v>
      </c>
      <c r="G57" s="4">
        <v>1524.36</v>
      </c>
      <c r="H57" s="4">
        <v>0.62</v>
      </c>
    </row>
    <row r="58" spans="2:8">
      <c r="B58" s="1" t="s">
        <v>1361</v>
      </c>
      <c r="C58" s="17">
        <v>4.4000000000000004</v>
      </c>
      <c r="D58" s="1" t="s">
        <v>355</v>
      </c>
      <c r="E58" s="1" t="s">
        <v>226</v>
      </c>
      <c r="F58" s="4">
        <v>150</v>
      </c>
      <c r="G58" s="4">
        <v>1520.06</v>
      </c>
      <c r="H58" s="4">
        <v>0.62</v>
      </c>
    </row>
    <row r="59" spans="2:8">
      <c r="B59" s="1" t="s">
        <v>2035</v>
      </c>
      <c r="C59" s="17">
        <v>4.4800000000000004</v>
      </c>
      <c r="D59" s="1" t="s">
        <v>354</v>
      </c>
      <c r="E59" s="1" t="s">
        <v>2036</v>
      </c>
      <c r="F59" s="4">
        <v>150</v>
      </c>
      <c r="G59" s="4">
        <v>1518.66</v>
      </c>
      <c r="H59" s="4">
        <v>0.62</v>
      </c>
    </row>
    <row r="60" spans="2:8">
      <c r="B60" s="1" t="s">
        <v>2037</v>
      </c>
      <c r="C60" s="17">
        <v>5.03</v>
      </c>
      <c r="D60" s="1" t="s">
        <v>354</v>
      </c>
      <c r="E60" s="1" t="s">
        <v>2038</v>
      </c>
      <c r="F60" s="4">
        <v>150</v>
      </c>
      <c r="G60" s="4">
        <v>1495.16</v>
      </c>
      <c r="H60" s="4">
        <v>0.61</v>
      </c>
    </row>
    <row r="61" spans="2:8">
      <c r="B61" s="1" t="s">
        <v>2039</v>
      </c>
      <c r="C61" s="17">
        <v>4.74</v>
      </c>
      <c r="D61" s="1" t="s">
        <v>354</v>
      </c>
      <c r="E61" s="1" t="s">
        <v>2040</v>
      </c>
      <c r="F61" s="4">
        <v>100</v>
      </c>
      <c r="G61" s="4">
        <v>1044.24</v>
      </c>
      <c r="H61" s="4">
        <v>0.43</v>
      </c>
    </row>
    <row r="62" spans="2:8">
      <c r="B62" s="1" t="s">
        <v>2041</v>
      </c>
      <c r="C62" s="17">
        <v>5.05</v>
      </c>
      <c r="D62" s="1" t="s">
        <v>354</v>
      </c>
      <c r="E62" s="1" t="s">
        <v>2042</v>
      </c>
      <c r="F62" s="4">
        <v>100</v>
      </c>
      <c r="G62" s="4">
        <v>1015.63</v>
      </c>
      <c r="H62" s="4">
        <v>0.41</v>
      </c>
    </row>
    <row r="63" spans="2:8">
      <c r="B63" s="1" t="s">
        <v>1896</v>
      </c>
      <c r="C63" s="17">
        <v>4.41</v>
      </c>
      <c r="D63" s="1" t="s">
        <v>354</v>
      </c>
      <c r="E63" s="1" t="s">
        <v>1897</v>
      </c>
      <c r="F63" s="4">
        <v>100</v>
      </c>
      <c r="G63" s="4">
        <v>1013.87</v>
      </c>
      <c r="H63" s="4">
        <v>0.41</v>
      </c>
    </row>
    <row r="64" spans="2:8">
      <c r="B64" s="1" t="s">
        <v>2043</v>
      </c>
      <c r="C64" s="17">
        <v>6.28</v>
      </c>
      <c r="D64" s="1" t="s">
        <v>354</v>
      </c>
      <c r="E64" s="1" t="s">
        <v>2044</v>
      </c>
      <c r="F64" s="4">
        <v>100</v>
      </c>
      <c r="G64" s="4">
        <v>1010.47</v>
      </c>
      <c r="H64" s="4">
        <v>0.41</v>
      </c>
    </row>
    <row r="65" spans="2:8">
      <c r="B65" s="1" t="s">
        <v>2045</v>
      </c>
      <c r="C65" s="17">
        <v>3.77</v>
      </c>
      <c r="D65" s="1" t="s">
        <v>354</v>
      </c>
      <c r="E65" s="1" t="s">
        <v>2046</v>
      </c>
      <c r="F65" s="4">
        <v>100</v>
      </c>
      <c r="G65" s="4">
        <v>1004.2</v>
      </c>
      <c r="H65" s="4">
        <v>0.41</v>
      </c>
    </row>
    <row r="66" spans="2:8">
      <c r="B66" s="1" t="s">
        <v>2047</v>
      </c>
      <c r="C66" s="17">
        <v>4.3099999999999996</v>
      </c>
      <c r="D66" s="1" t="s">
        <v>355</v>
      </c>
      <c r="E66" s="1" t="s">
        <v>2048</v>
      </c>
      <c r="F66" s="4">
        <v>500</v>
      </c>
      <c r="G66" s="4">
        <v>508.74</v>
      </c>
      <c r="H66" s="4">
        <v>0.21</v>
      </c>
    </row>
    <row r="67" spans="2:8">
      <c r="B67" s="1" t="s">
        <v>149</v>
      </c>
      <c r="C67" s="17">
        <v>5.01</v>
      </c>
      <c r="D67" s="1" t="s">
        <v>354</v>
      </c>
      <c r="E67" s="1" t="s">
        <v>150</v>
      </c>
      <c r="F67" s="4">
        <v>50</v>
      </c>
      <c r="G67" s="4">
        <v>508.41</v>
      </c>
      <c r="H67" s="4">
        <v>0.21</v>
      </c>
    </row>
    <row r="68" spans="2:8">
      <c r="B68" s="1" t="s">
        <v>2049</v>
      </c>
      <c r="C68" s="17">
        <v>4.7699999999999996</v>
      </c>
      <c r="D68" s="1" t="s">
        <v>354</v>
      </c>
      <c r="E68" s="1" t="s">
        <v>2050</v>
      </c>
      <c r="F68" s="4">
        <v>50</v>
      </c>
      <c r="G68" s="4">
        <v>507.61</v>
      </c>
      <c r="H68" s="4">
        <v>0.21</v>
      </c>
    </row>
    <row r="69" spans="2:8">
      <c r="B69" s="1" t="s">
        <v>2051</v>
      </c>
      <c r="C69" s="17">
        <v>4.34</v>
      </c>
      <c r="D69" s="1" t="s">
        <v>355</v>
      </c>
      <c r="E69" s="1" t="s">
        <v>2052</v>
      </c>
      <c r="F69" s="4">
        <v>50</v>
      </c>
      <c r="G69" s="4">
        <v>506.79</v>
      </c>
      <c r="H69" s="4">
        <v>0.21</v>
      </c>
    </row>
    <row r="70" spans="2:8">
      <c r="B70" s="1" t="s">
        <v>1455</v>
      </c>
      <c r="C70" s="17">
        <v>4.0199999999999996</v>
      </c>
      <c r="D70" s="1" t="s">
        <v>355</v>
      </c>
      <c r="E70" s="1" t="s">
        <v>888</v>
      </c>
      <c r="F70" s="4">
        <v>50</v>
      </c>
      <c r="G70" s="4">
        <v>504.15</v>
      </c>
      <c r="H70" s="4">
        <v>0.21</v>
      </c>
    </row>
    <row r="71" spans="2:8">
      <c r="B71" s="2" t="s">
        <v>356</v>
      </c>
      <c r="C71" s="28"/>
      <c r="D71" s="2"/>
      <c r="E71" s="2"/>
      <c r="F71" s="10"/>
      <c r="G71" s="10">
        <f>SUM(G35:G70)</f>
        <v>109569.53</v>
      </c>
      <c r="H71" s="10">
        <f>SUM(H35:H70)</f>
        <v>44.66999999999998</v>
      </c>
    </row>
    <row r="72" spans="2:8">
      <c r="B72" s="2" t="s">
        <v>357</v>
      </c>
      <c r="C72" s="17"/>
    </row>
    <row r="73" spans="2:8">
      <c r="B73" s="1" t="s">
        <v>1743</v>
      </c>
      <c r="C73" s="17">
        <v>4.0999999999999996</v>
      </c>
      <c r="D73" s="1" t="s">
        <v>358</v>
      </c>
      <c r="E73" s="1" t="s">
        <v>1744</v>
      </c>
      <c r="F73" s="4">
        <v>1500</v>
      </c>
      <c r="G73" s="4">
        <v>7477.35</v>
      </c>
      <c r="H73" s="4">
        <v>3.05</v>
      </c>
    </row>
    <row r="74" spans="2:8">
      <c r="B74" s="1" t="s">
        <v>1409</v>
      </c>
      <c r="C74" s="17">
        <v>3.68</v>
      </c>
      <c r="D74" s="1" t="s">
        <v>359</v>
      </c>
      <c r="E74" s="1" t="s">
        <v>165</v>
      </c>
      <c r="F74" s="4">
        <v>5000</v>
      </c>
      <c r="G74" s="4">
        <v>4992.97</v>
      </c>
      <c r="H74" s="4">
        <v>2.04</v>
      </c>
    </row>
    <row r="75" spans="2:8">
      <c r="B75" s="1" t="s">
        <v>2053</v>
      </c>
      <c r="C75" s="17">
        <v>3.7</v>
      </c>
      <c r="D75" s="1" t="s">
        <v>359</v>
      </c>
      <c r="E75" s="1" t="s">
        <v>2054</v>
      </c>
      <c r="F75" s="4">
        <v>1000</v>
      </c>
      <c r="G75" s="4">
        <v>4988.37</v>
      </c>
      <c r="H75" s="4">
        <v>2.0299999999999998</v>
      </c>
    </row>
    <row r="76" spans="2:8">
      <c r="B76" s="1" t="s">
        <v>1752</v>
      </c>
      <c r="C76" s="17">
        <v>3.84</v>
      </c>
      <c r="D76" s="1" t="s">
        <v>359</v>
      </c>
      <c r="E76" s="1" t="s">
        <v>1753</v>
      </c>
      <c r="F76" s="4">
        <v>5000</v>
      </c>
      <c r="G76" s="4">
        <v>4978.04</v>
      </c>
      <c r="H76" s="4">
        <v>2.0299999999999998</v>
      </c>
    </row>
    <row r="77" spans="2:8">
      <c r="B77" s="1" t="s">
        <v>2055</v>
      </c>
      <c r="C77" s="17">
        <v>3.69</v>
      </c>
      <c r="D77" s="1" t="s">
        <v>359</v>
      </c>
      <c r="E77" s="1" t="s">
        <v>2056</v>
      </c>
      <c r="F77" s="4">
        <v>5000</v>
      </c>
      <c r="G77" s="4">
        <v>4973.8599999999997</v>
      </c>
      <c r="H77" s="4">
        <v>2.0299999999999998</v>
      </c>
    </row>
    <row r="78" spans="2:8">
      <c r="B78" s="1" t="s">
        <v>1789</v>
      </c>
      <c r="C78" s="17">
        <v>4.0199999999999996</v>
      </c>
      <c r="D78" s="1" t="s">
        <v>359</v>
      </c>
      <c r="E78" s="1" t="s">
        <v>1790</v>
      </c>
      <c r="F78" s="4">
        <v>1000</v>
      </c>
      <c r="G78" s="4">
        <v>4948.75</v>
      </c>
      <c r="H78" s="4">
        <v>2.02</v>
      </c>
    </row>
    <row r="79" spans="2:8">
      <c r="B79" s="1" t="s">
        <v>1364</v>
      </c>
      <c r="C79" s="17">
        <v>4.53</v>
      </c>
      <c r="D79" s="1" t="s">
        <v>359</v>
      </c>
      <c r="E79" s="1" t="s">
        <v>228</v>
      </c>
      <c r="F79" s="4">
        <v>1000</v>
      </c>
      <c r="G79" s="4">
        <v>4947.26</v>
      </c>
      <c r="H79" s="4">
        <v>2.02</v>
      </c>
    </row>
    <row r="80" spans="2:8">
      <c r="B80" s="1" t="s">
        <v>2057</v>
      </c>
      <c r="C80" s="17">
        <v>4.7</v>
      </c>
      <c r="D80" s="1" t="s">
        <v>359</v>
      </c>
      <c r="E80" s="1" t="s">
        <v>2058</v>
      </c>
      <c r="F80" s="4">
        <v>1000</v>
      </c>
      <c r="G80" s="4">
        <v>4807.38</v>
      </c>
      <c r="H80" s="4">
        <v>1.96</v>
      </c>
    </row>
    <row r="81" spans="2:8">
      <c r="B81" s="1" t="s">
        <v>2059</v>
      </c>
      <c r="C81" s="17">
        <v>5.37</v>
      </c>
      <c r="D81" s="1" t="s">
        <v>359</v>
      </c>
      <c r="E81" s="1" t="s">
        <v>2060</v>
      </c>
      <c r="F81" s="4">
        <v>1000</v>
      </c>
      <c r="G81" s="4">
        <v>4793.38</v>
      </c>
      <c r="H81" s="4">
        <v>1.95</v>
      </c>
    </row>
    <row r="82" spans="2:8">
      <c r="B82" s="1" t="s">
        <v>1815</v>
      </c>
      <c r="C82" s="17">
        <v>4.92</v>
      </c>
      <c r="D82" s="1" t="s">
        <v>359</v>
      </c>
      <c r="E82" s="1" t="s">
        <v>1816</v>
      </c>
      <c r="F82" s="4">
        <v>600</v>
      </c>
      <c r="G82" s="4">
        <v>2957.78</v>
      </c>
      <c r="H82" s="4">
        <v>1.21</v>
      </c>
    </row>
    <row r="83" spans="2:8">
      <c r="B83" s="1" t="s">
        <v>2061</v>
      </c>
      <c r="C83" s="17">
        <v>3.55</v>
      </c>
      <c r="D83" s="1" t="s">
        <v>359</v>
      </c>
      <c r="E83" s="1" t="s">
        <v>2062</v>
      </c>
      <c r="F83" s="4">
        <v>2500</v>
      </c>
      <c r="G83" s="4">
        <v>2495.87</v>
      </c>
      <c r="H83" s="4">
        <v>1.02</v>
      </c>
    </row>
    <row r="84" spans="2:8">
      <c r="B84" s="1" t="s">
        <v>1807</v>
      </c>
      <c r="C84" s="17">
        <v>3.98</v>
      </c>
      <c r="D84" s="1" t="s">
        <v>359</v>
      </c>
      <c r="E84" s="1" t="s">
        <v>1808</v>
      </c>
      <c r="F84" s="4">
        <v>500</v>
      </c>
      <c r="G84" s="4">
        <v>2495.65</v>
      </c>
      <c r="H84" s="4">
        <v>1.02</v>
      </c>
    </row>
    <row r="85" spans="2:8">
      <c r="B85" s="1" t="s">
        <v>1775</v>
      </c>
      <c r="C85" s="17">
        <v>3.75</v>
      </c>
      <c r="D85" s="1" t="s">
        <v>358</v>
      </c>
      <c r="E85" s="1" t="s">
        <v>1776</v>
      </c>
      <c r="F85" s="4">
        <v>500</v>
      </c>
      <c r="G85" s="4">
        <v>2493.85</v>
      </c>
      <c r="H85" s="4">
        <v>1.02</v>
      </c>
    </row>
    <row r="86" spans="2:8">
      <c r="B86" s="1" t="s">
        <v>1803</v>
      </c>
      <c r="C86" s="17">
        <v>4.26</v>
      </c>
      <c r="D86" s="1" t="s">
        <v>359</v>
      </c>
      <c r="E86" s="1" t="s">
        <v>1804</v>
      </c>
      <c r="F86" s="4">
        <v>500</v>
      </c>
      <c r="G86" s="4">
        <v>2491</v>
      </c>
      <c r="H86" s="4">
        <v>1.02</v>
      </c>
    </row>
    <row r="87" spans="2:8">
      <c r="B87" s="1" t="s">
        <v>1410</v>
      </c>
      <c r="C87" s="17">
        <v>3.69</v>
      </c>
      <c r="D87" s="1" t="s">
        <v>359</v>
      </c>
      <c r="E87" s="1" t="s">
        <v>360</v>
      </c>
      <c r="F87" s="4">
        <v>2500</v>
      </c>
      <c r="G87" s="4">
        <v>2490.6999999999998</v>
      </c>
      <c r="H87" s="4">
        <v>1.02</v>
      </c>
    </row>
    <row r="88" spans="2:8">
      <c r="B88" s="1" t="s">
        <v>2063</v>
      </c>
      <c r="C88" s="17">
        <v>3.75</v>
      </c>
      <c r="D88" s="1" t="s">
        <v>359</v>
      </c>
      <c r="E88" s="1" t="s">
        <v>2064</v>
      </c>
      <c r="F88" s="4">
        <v>500</v>
      </c>
      <c r="G88" s="4">
        <v>2489.5100000000002</v>
      </c>
      <c r="H88" s="4">
        <v>1.01</v>
      </c>
    </row>
    <row r="89" spans="2:8">
      <c r="B89" s="1" t="s">
        <v>2065</v>
      </c>
      <c r="C89" s="17">
        <v>6.32</v>
      </c>
      <c r="D89" s="1" t="s">
        <v>359</v>
      </c>
      <c r="E89" s="1" t="s">
        <v>2066</v>
      </c>
      <c r="F89" s="4">
        <v>500</v>
      </c>
      <c r="G89" s="4">
        <v>2467.14</v>
      </c>
      <c r="H89" s="4">
        <v>1.01</v>
      </c>
    </row>
    <row r="90" spans="2:8">
      <c r="B90" s="1" t="s">
        <v>2067</v>
      </c>
      <c r="C90" s="17">
        <v>4.91</v>
      </c>
      <c r="D90" s="1" t="s">
        <v>359</v>
      </c>
      <c r="E90" s="1" t="s">
        <v>2068</v>
      </c>
      <c r="F90" s="4">
        <v>500</v>
      </c>
      <c r="G90" s="4">
        <v>2446.0100000000002</v>
      </c>
      <c r="H90" s="4">
        <v>1</v>
      </c>
    </row>
    <row r="91" spans="2:8">
      <c r="B91" s="1" t="s">
        <v>2069</v>
      </c>
      <c r="C91" s="17">
        <v>4.7</v>
      </c>
      <c r="D91" s="1" t="s">
        <v>359</v>
      </c>
      <c r="E91" s="1" t="s">
        <v>2070</v>
      </c>
      <c r="F91" s="4">
        <v>500</v>
      </c>
      <c r="G91" s="4">
        <v>2403.9899999999998</v>
      </c>
      <c r="H91" s="4">
        <v>0.98</v>
      </c>
    </row>
    <row r="92" spans="2:8">
      <c r="B92" s="1" t="s">
        <v>1833</v>
      </c>
      <c r="C92" s="17">
        <v>4.25</v>
      </c>
      <c r="D92" s="1" t="s">
        <v>359</v>
      </c>
      <c r="E92" s="1" t="s">
        <v>1834</v>
      </c>
      <c r="F92" s="4">
        <v>300</v>
      </c>
      <c r="G92" s="4">
        <v>1493.39</v>
      </c>
      <c r="H92" s="4">
        <v>0.61</v>
      </c>
    </row>
    <row r="93" spans="2:8">
      <c r="B93" s="1" t="s">
        <v>1825</v>
      </c>
      <c r="C93" s="17">
        <v>4.2</v>
      </c>
      <c r="D93" s="1" t="s">
        <v>359</v>
      </c>
      <c r="E93" s="1" t="s">
        <v>1826</v>
      </c>
      <c r="F93" s="4">
        <v>200</v>
      </c>
      <c r="G93" s="4">
        <v>996.9</v>
      </c>
      <c r="H93" s="4">
        <v>0.41</v>
      </c>
    </row>
    <row r="94" spans="2:8">
      <c r="B94" s="2" t="s">
        <v>361</v>
      </c>
      <c r="C94" s="28"/>
      <c r="D94" s="2"/>
      <c r="E94" s="2"/>
      <c r="F94" s="10"/>
      <c r="G94" s="10">
        <f>SUM(G72:G93)</f>
        <v>74629.149999999994</v>
      </c>
      <c r="H94" s="10">
        <f>SUM(H72:H93)</f>
        <v>30.459999999999997</v>
      </c>
    </row>
    <row r="95" spans="2:8">
      <c r="B95" s="2" t="s">
        <v>584</v>
      </c>
      <c r="C95" s="9"/>
      <c r="D95" s="2"/>
      <c r="E95" s="2"/>
      <c r="F95" s="10"/>
      <c r="G95" s="10">
        <v>18413.97</v>
      </c>
      <c r="H95" s="10">
        <v>7.51</v>
      </c>
    </row>
    <row r="96" spans="2:8">
      <c r="B96" s="2" t="s">
        <v>363</v>
      </c>
      <c r="C96" s="9"/>
      <c r="D96" s="2"/>
      <c r="E96" s="2"/>
      <c r="F96" s="10"/>
      <c r="G96" s="10">
        <v>240477.85</v>
      </c>
      <c r="H96" s="10">
        <v>98.05</v>
      </c>
    </row>
    <row r="97" spans="2:8">
      <c r="B97" s="2" t="s">
        <v>549</v>
      </c>
      <c r="C97" s="9"/>
      <c r="D97" s="2"/>
      <c r="E97" s="2"/>
      <c r="F97" s="10"/>
      <c r="G97" s="10">
        <v>4798.4954234699835</v>
      </c>
      <c r="H97" s="10">
        <v>1.95</v>
      </c>
    </row>
    <row r="98" spans="2:8">
      <c r="B98" s="2" t="s">
        <v>365</v>
      </c>
      <c r="C98" s="9"/>
      <c r="D98" s="2"/>
      <c r="E98" s="2"/>
      <c r="F98" s="10"/>
      <c r="G98" s="10">
        <v>245276.34542346999</v>
      </c>
      <c r="H98" s="10">
        <v>100</v>
      </c>
    </row>
    <row r="99" spans="2:8">
      <c r="B99" s="1" t="s">
        <v>366</v>
      </c>
    </row>
    <row r="100" spans="2:8">
      <c r="B100" s="1" t="s">
        <v>367</v>
      </c>
    </row>
    <row r="101" spans="2:8">
      <c r="B101" s="2" t="s">
        <v>368</v>
      </c>
      <c r="C101" s="227">
        <v>44592</v>
      </c>
    </row>
    <row r="102" spans="2:8" ht="25.5">
      <c r="B102" s="11" t="s">
        <v>369</v>
      </c>
      <c r="C102" s="5" t="s">
        <v>370</v>
      </c>
    </row>
    <row r="103" spans="2:8">
      <c r="B103" s="2"/>
    </row>
    <row r="104" spans="2:8">
      <c r="B104" s="2" t="s">
        <v>371</v>
      </c>
    </row>
    <row r="105" spans="2:8">
      <c r="B105" s="2" t="s">
        <v>372</v>
      </c>
    </row>
    <row r="106" spans="2:8">
      <c r="B106" s="2" t="s">
        <v>2071</v>
      </c>
      <c r="C106" s="9"/>
    </row>
    <row r="107" spans="2:8">
      <c r="B107" s="2" t="s">
        <v>2072</v>
      </c>
      <c r="C107" s="9"/>
    </row>
    <row r="108" spans="2:8">
      <c r="B108" s="2" t="s">
        <v>2073</v>
      </c>
      <c r="C108" s="9"/>
    </row>
    <row r="109" spans="2:8">
      <c r="B109" s="2" t="s">
        <v>2074</v>
      </c>
      <c r="C109" s="9"/>
    </row>
    <row r="110" spans="2:8">
      <c r="B110" s="2" t="s">
        <v>2075</v>
      </c>
      <c r="C110" s="9"/>
    </row>
    <row r="111" spans="2:8">
      <c r="B111" s="2" t="s">
        <v>2076</v>
      </c>
      <c r="C111" s="9"/>
    </row>
    <row r="112" spans="2:8">
      <c r="B112" s="2" t="s">
        <v>2077</v>
      </c>
      <c r="C112" s="9"/>
    </row>
    <row r="113" spans="2:6">
      <c r="B113" s="2" t="s">
        <v>2078</v>
      </c>
      <c r="C113" s="9"/>
    </row>
    <row r="114" spans="2:6">
      <c r="B114" s="2" t="s">
        <v>2079</v>
      </c>
      <c r="C114" s="9"/>
    </row>
    <row r="115" spans="2:6">
      <c r="B115" s="2" t="s">
        <v>2080</v>
      </c>
      <c r="C115" s="9"/>
    </row>
    <row r="116" spans="2:6">
      <c r="B116" s="2" t="s">
        <v>2081</v>
      </c>
      <c r="C116" s="9"/>
    </row>
    <row r="117" spans="2:6">
      <c r="B117" s="2" t="s">
        <v>2082</v>
      </c>
      <c r="C117" s="9"/>
    </row>
    <row r="118" spans="2:6">
      <c r="B118" s="2" t="s">
        <v>2083</v>
      </c>
      <c r="C118" s="9"/>
    </row>
    <row r="119" spans="2:6">
      <c r="B119" s="2" t="s">
        <v>2084</v>
      </c>
      <c r="C119" s="9"/>
    </row>
    <row r="120" spans="2:6">
      <c r="B120" s="2" t="s">
        <v>2085</v>
      </c>
      <c r="C120" s="9"/>
    </row>
    <row r="121" spans="2:6">
      <c r="B121" s="2" t="s">
        <v>2086</v>
      </c>
      <c r="C121" s="9"/>
    </row>
    <row r="122" spans="2:6">
      <c r="B122" s="91" t="s">
        <v>1636</v>
      </c>
      <c r="C122" s="28"/>
    </row>
    <row r="123" spans="2:6">
      <c r="B123" s="91" t="s">
        <v>2087</v>
      </c>
      <c r="C123" s="17"/>
    </row>
    <row r="124" spans="2:6">
      <c r="C124" s="17"/>
    </row>
    <row r="125" spans="2:6">
      <c r="B125" s="110" t="s">
        <v>1858</v>
      </c>
      <c r="C125" s="111"/>
      <c r="D125" s="112"/>
    </row>
    <row r="126" spans="2:6" ht="30">
      <c r="B126" s="113" t="s">
        <v>1859</v>
      </c>
      <c r="C126" s="114" t="s">
        <v>1860</v>
      </c>
      <c r="D126" s="113" t="s">
        <v>1861</v>
      </c>
    </row>
    <row r="127" spans="2:6">
      <c r="B127" s="115" t="s">
        <v>990</v>
      </c>
      <c r="C127" s="116">
        <v>221.24</v>
      </c>
      <c r="D127" s="117">
        <v>1.98</v>
      </c>
      <c r="F127" s="118"/>
    </row>
    <row r="130" spans="1:8">
      <c r="A130" s="129" t="s">
        <v>243</v>
      </c>
      <c r="B130" s="374" t="s">
        <v>2088</v>
      </c>
      <c r="C130" s="374"/>
      <c r="D130" s="374"/>
      <c r="E130" s="374"/>
    </row>
    <row r="134" spans="1:8">
      <c r="B134" s="1" t="s">
        <v>338</v>
      </c>
    </row>
    <row r="136" spans="1:8">
      <c r="B136" s="6" t="s">
        <v>339</v>
      </c>
      <c r="C136" s="7" t="s">
        <v>340</v>
      </c>
      <c r="D136" s="6" t="s">
        <v>341</v>
      </c>
      <c r="E136" s="6" t="s">
        <v>342</v>
      </c>
      <c r="F136" s="8" t="s">
        <v>343</v>
      </c>
      <c r="G136" s="8" t="s">
        <v>344</v>
      </c>
      <c r="H136" s="8" t="s">
        <v>345</v>
      </c>
    </row>
    <row r="137" spans="1:8">
      <c r="B137" s="2" t="s">
        <v>346</v>
      </c>
    </row>
    <row r="138" spans="1:8">
      <c r="B138" s="2" t="s">
        <v>347</v>
      </c>
    </row>
    <row r="139" spans="1:8">
      <c r="B139" s="2" t="s">
        <v>633</v>
      </c>
    </row>
    <row r="140" spans="1:8">
      <c r="B140" s="1" t="s">
        <v>1591</v>
      </c>
      <c r="C140" s="17">
        <v>10.71</v>
      </c>
      <c r="D140" s="1" t="s">
        <v>570</v>
      </c>
      <c r="E140" s="1" t="s">
        <v>571</v>
      </c>
      <c r="F140" s="4">
        <v>174656</v>
      </c>
      <c r="G140" s="4">
        <v>1471.7</v>
      </c>
      <c r="H140" s="4">
        <v>97.31</v>
      </c>
    </row>
    <row r="141" spans="1:8">
      <c r="B141" s="2" t="s">
        <v>356</v>
      </c>
      <c r="C141" s="9"/>
      <c r="D141" s="2"/>
      <c r="E141" s="2"/>
      <c r="F141" s="10"/>
      <c r="G141" s="10">
        <f>SUM(G136:G140)</f>
        <v>1471.7</v>
      </c>
      <c r="H141" s="10">
        <f>SUM(H136:H140)</f>
        <v>97.31</v>
      </c>
    </row>
    <row r="142" spans="1:8">
      <c r="B142" s="2" t="s">
        <v>363</v>
      </c>
      <c r="C142" s="9"/>
      <c r="D142" s="2"/>
      <c r="E142" s="2"/>
      <c r="F142" s="10"/>
      <c r="G142" s="10">
        <v>1471.7</v>
      </c>
      <c r="H142" s="10">
        <v>97.31</v>
      </c>
    </row>
    <row r="143" spans="1:8">
      <c r="B143" s="2" t="s">
        <v>549</v>
      </c>
      <c r="C143" s="9"/>
      <c r="D143" s="2"/>
      <c r="E143" s="2"/>
      <c r="F143" s="10"/>
      <c r="G143" s="10">
        <v>40.693807099999958</v>
      </c>
      <c r="H143" s="10">
        <v>2.69</v>
      </c>
    </row>
    <row r="144" spans="1:8">
      <c r="B144" s="2" t="s">
        <v>365</v>
      </c>
      <c r="C144" s="9"/>
      <c r="D144" s="2"/>
      <c r="E144" s="2"/>
      <c r="F144" s="10"/>
      <c r="G144" s="10">
        <v>1512.3938071</v>
      </c>
      <c r="H144" s="10">
        <v>100</v>
      </c>
    </row>
    <row r="145" spans="2:3">
      <c r="B145" s="1" t="s">
        <v>366</v>
      </c>
    </row>
    <row r="146" spans="2:3">
      <c r="B146" s="1" t="s">
        <v>367</v>
      </c>
    </row>
    <row r="147" spans="2:3">
      <c r="B147" s="2" t="s">
        <v>368</v>
      </c>
    </row>
    <row r="148" spans="2:3" ht="25.5">
      <c r="B148" s="11" t="s">
        <v>369</v>
      </c>
      <c r="C148" s="5" t="s">
        <v>370</v>
      </c>
    </row>
    <row r="149" spans="2:3">
      <c r="B149" s="2"/>
    </row>
    <row r="150" spans="2:3">
      <c r="B150" s="2" t="s">
        <v>371</v>
      </c>
    </row>
    <row r="151" spans="2:3">
      <c r="B151" s="2" t="s">
        <v>372</v>
      </c>
    </row>
    <row r="152" spans="2:3">
      <c r="B152" s="2" t="s">
        <v>2089</v>
      </c>
      <c r="C152" s="9"/>
    </row>
    <row r="153" spans="2:3">
      <c r="B153" s="2" t="s">
        <v>2090</v>
      </c>
      <c r="C153" s="9"/>
    </row>
    <row r="154" spans="2:3">
      <c r="B154" s="2" t="s">
        <v>2091</v>
      </c>
      <c r="C154" s="9"/>
    </row>
    <row r="155" spans="2:3">
      <c r="B155" s="2" t="s">
        <v>2092</v>
      </c>
      <c r="C155" s="9"/>
    </row>
    <row r="156" spans="2:3">
      <c r="B156" s="2" t="s">
        <v>2093</v>
      </c>
      <c r="C156" s="9"/>
    </row>
    <row r="157" spans="2:3">
      <c r="B157" s="2" t="s">
        <v>2094</v>
      </c>
      <c r="C157" s="9"/>
    </row>
    <row r="158" spans="2:3">
      <c r="B158" s="2" t="s">
        <v>2095</v>
      </c>
      <c r="C158" s="9"/>
    </row>
    <row r="159" spans="2:3">
      <c r="B159" s="2" t="s">
        <v>2096</v>
      </c>
      <c r="C159" s="9"/>
    </row>
    <row r="160" spans="2:3">
      <c r="B160" s="2" t="s">
        <v>2097</v>
      </c>
      <c r="C160" s="9"/>
    </row>
    <row r="161" spans="1:10">
      <c r="B161" s="2" t="s">
        <v>2098</v>
      </c>
      <c r="C161" s="9"/>
    </row>
    <row r="162" spans="1:10">
      <c r="B162" s="2" t="s">
        <v>2099</v>
      </c>
      <c r="C162" s="9"/>
    </row>
    <row r="163" spans="1:10">
      <c r="B163" s="2" t="s">
        <v>2100</v>
      </c>
      <c r="C163" s="9"/>
    </row>
    <row r="164" spans="1:10">
      <c r="B164" s="2" t="s">
        <v>2101</v>
      </c>
      <c r="C164" s="9"/>
    </row>
    <row r="165" spans="1:10">
      <c r="B165" s="2" t="s">
        <v>2102</v>
      </c>
      <c r="C165" s="9"/>
    </row>
    <row r="166" spans="1:10">
      <c r="B166" s="2" t="s">
        <v>2103</v>
      </c>
      <c r="C166" s="9"/>
    </row>
    <row r="167" spans="1:10">
      <c r="B167" s="2" t="s">
        <v>2104</v>
      </c>
      <c r="C167" s="9"/>
    </row>
    <row r="168" spans="1:10">
      <c r="B168" s="2" t="s">
        <v>373</v>
      </c>
      <c r="C168" s="28"/>
    </row>
    <row r="169" spans="1:10">
      <c r="B169" s="2"/>
      <c r="C169" s="17"/>
    </row>
    <row r="170" spans="1:10" s="131" customFormat="1">
      <c r="B170" s="29" t="s">
        <v>1085</v>
      </c>
      <c r="C170" s="132"/>
      <c r="D170" s="138"/>
      <c r="E170" s="138"/>
      <c r="F170" s="139"/>
      <c r="G170" s="139"/>
      <c r="H170" s="139"/>
      <c r="J170" s="140"/>
    </row>
    <row r="171" spans="1:10" s="131" customFormat="1">
      <c r="A171"/>
      <c r="B171"/>
      <c r="C171" s="132"/>
      <c r="D171" s="138"/>
      <c r="E171" s="138"/>
      <c r="F171" s="139"/>
      <c r="G171" s="139"/>
      <c r="H171" s="139"/>
      <c r="J171" s="140"/>
    </row>
    <row r="172" spans="1:10" s="131" customFormat="1">
      <c r="A172"/>
      <c r="B172"/>
      <c r="C172" s="132"/>
      <c r="D172" s="138"/>
      <c r="E172" s="138"/>
      <c r="F172" s="139"/>
      <c r="G172" s="139"/>
      <c r="H172" s="139"/>
      <c r="J172" s="140"/>
    </row>
    <row r="173" spans="1:10" s="131" customFormat="1">
      <c r="A173"/>
      <c r="B173" t="s">
        <v>1993</v>
      </c>
      <c r="C173" s="141">
        <v>788527303.70000005</v>
      </c>
      <c r="D173" s="138"/>
      <c r="E173" s="140"/>
      <c r="F173" s="139"/>
      <c r="G173" s="139"/>
      <c r="H173" s="139"/>
      <c r="J173" s="140"/>
    </row>
    <row r="174" spans="1:10" s="131" customFormat="1">
      <c r="A174"/>
      <c r="B174"/>
      <c r="C174" s="141"/>
      <c r="D174" s="138"/>
      <c r="E174" s="140"/>
      <c r="F174" s="139"/>
      <c r="G174" s="139"/>
      <c r="H174" s="139"/>
      <c r="J174" s="140"/>
    </row>
    <row r="175" spans="1:10" s="131" customFormat="1">
      <c r="A175"/>
      <c r="B175" t="s">
        <v>946</v>
      </c>
      <c r="C175" s="141">
        <v>669327303.70000005</v>
      </c>
      <c r="D175" s="138"/>
      <c r="E175" s="140"/>
      <c r="F175" s="139"/>
      <c r="G175" s="139"/>
      <c r="H175" s="139"/>
      <c r="J175" s="140"/>
    </row>
    <row r="176" spans="1:10" s="131" customFormat="1">
      <c r="A176"/>
      <c r="B176"/>
      <c r="C176" s="141"/>
      <c r="D176" s="138"/>
      <c r="E176" s="140"/>
      <c r="F176" s="139"/>
      <c r="G176" s="139"/>
      <c r="H176" s="139"/>
      <c r="J176" s="140"/>
    </row>
    <row r="177" spans="1:10" s="131" customFormat="1">
      <c r="A177" s="135" t="s">
        <v>1994</v>
      </c>
      <c r="B177" t="s">
        <v>947</v>
      </c>
      <c r="C177" s="141">
        <v>119200000</v>
      </c>
      <c r="D177" s="138"/>
      <c r="E177" s="140"/>
      <c r="F177" s="139"/>
      <c r="G177" s="139"/>
      <c r="H177" s="139"/>
      <c r="J177" s="140"/>
    </row>
    <row r="178" spans="1:10" s="131" customFormat="1">
      <c r="A178" s="135"/>
      <c r="B178"/>
      <c r="C178" s="141"/>
      <c r="D178" s="138"/>
      <c r="E178" s="140"/>
      <c r="F178" s="139"/>
      <c r="G178" s="139"/>
      <c r="H178" s="139"/>
      <c r="J178" s="140"/>
    </row>
    <row r="179" spans="1:10" s="131" customFormat="1">
      <c r="A179" s="135"/>
      <c r="B179" s="29" t="s">
        <v>948</v>
      </c>
      <c r="C179" s="142">
        <v>320030263</v>
      </c>
      <c r="D179" s="138"/>
      <c r="E179" s="143"/>
      <c r="F179" s="139"/>
      <c r="G179" s="139"/>
      <c r="H179" s="139"/>
      <c r="J179" s="140"/>
    </row>
    <row r="180" spans="1:10" s="131" customFormat="1">
      <c r="A180" s="135"/>
      <c r="B180"/>
      <c r="C180" s="141"/>
      <c r="D180" s="138"/>
      <c r="E180" s="140"/>
      <c r="F180" s="139"/>
      <c r="G180" s="139"/>
      <c r="H180" s="139"/>
      <c r="J180" s="140"/>
    </row>
    <row r="181" spans="1:10" s="131" customFormat="1">
      <c r="A181" s="135"/>
      <c r="B181" t="s">
        <v>1995</v>
      </c>
      <c r="C181" s="141">
        <v>145374263</v>
      </c>
      <c r="D181" s="138"/>
      <c r="E181" s="140"/>
      <c r="F181" s="139"/>
      <c r="G181" s="139"/>
      <c r="H181" s="139"/>
      <c r="J181" s="140"/>
    </row>
    <row r="182" spans="1:10" s="131" customFormat="1">
      <c r="A182" s="135"/>
      <c r="B182"/>
      <c r="C182" s="141"/>
      <c r="D182" s="138"/>
      <c r="E182" s="140"/>
      <c r="F182" s="139"/>
      <c r="G182" s="139"/>
      <c r="H182" s="139"/>
      <c r="J182" s="140"/>
    </row>
    <row r="183" spans="1:10" s="131" customFormat="1" ht="25.5">
      <c r="A183" s="135"/>
      <c r="B183" s="34" t="s">
        <v>1996</v>
      </c>
      <c r="C183" s="141">
        <v>174656000</v>
      </c>
      <c r="D183" s="138"/>
      <c r="E183" s="140"/>
      <c r="F183" s="139"/>
      <c r="G183" s="139"/>
      <c r="H183" s="139"/>
      <c r="J183" s="140"/>
    </row>
    <row r="184" spans="1:10" s="131" customFormat="1">
      <c r="A184" s="135"/>
      <c r="B184"/>
      <c r="C184" s="141"/>
      <c r="D184" s="138"/>
      <c r="E184" s="140"/>
      <c r="F184" s="139"/>
      <c r="G184" s="139"/>
      <c r="H184" s="139"/>
      <c r="J184" s="140"/>
    </row>
    <row r="185" spans="1:10" s="131" customFormat="1">
      <c r="A185" s="135" t="s">
        <v>1997</v>
      </c>
      <c r="B185" s="29" t="s">
        <v>950</v>
      </c>
      <c r="C185" s="142">
        <v>320030263</v>
      </c>
      <c r="D185" s="138"/>
      <c r="E185" s="143"/>
      <c r="F185" s="139"/>
      <c r="G185" s="139"/>
      <c r="H185" s="139"/>
      <c r="J185" s="140"/>
    </row>
    <row r="186" spans="1:10">
      <c r="B186" s="137"/>
      <c r="C186" s="17"/>
      <c r="D186" s="130"/>
    </row>
    <row r="187" spans="1:10">
      <c r="A187" s="130" t="s">
        <v>1998</v>
      </c>
      <c r="B187" s="1" t="s">
        <v>1999</v>
      </c>
      <c r="C187" s="141"/>
      <c r="D187" s="130"/>
    </row>
    <row r="188" spans="1:10">
      <c r="C188" s="17"/>
      <c r="D188" s="130"/>
    </row>
  </sheetData>
  <mergeCells count="8">
    <mergeCell ref="B130:E130"/>
    <mergeCell ref="B1:E1"/>
    <mergeCell ref="C3:C7"/>
    <mergeCell ref="D3:D7"/>
    <mergeCell ref="B11:E11"/>
    <mergeCell ref="C12:C13"/>
    <mergeCell ref="D12:D13"/>
    <mergeCell ref="E12:E13"/>
  </mergeCells>
  <hyperlinks>
    <hyperlink ref="A1" location="Index!A1" display="Index" xr:uid="{F5139DD5-E9EF-4A84-B3BE-A4F46C2CC87F}"/>
    <hyperlink ref="A130" location="Index!A1" display="Index" xr:uid="{DF71D943-231B-40D6-976C-0FB3F384A12D}"/>
  </hyperlinks>
  <pageMargins left="0.75" right="0.75" top="1" bottom="1" header="0.5" footer="0.5"/>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F0AFC-E833-4E70-8BB8-EDEE46C3532A}">
  <dimension ref="A1:IV125"/>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140625" style="1" bestFit="1" customWidth="1"/>
    <col min="6" max="6" width="10.5703125" style="4" bestFit="1" customWidth="1"/>
    <col min="7" max="7" width="18.140625" style="4" bestFit="1" customWidth="1"/>
    <col min="8" max="8" width="9.140625" style="4"/>
    <col min="9" max="16384" width="9.140625" style="1"/>
  </cols>
  <sheetData>
    <row r="1" spans="1:256">
      <c r="A1" s="3" t="s">
        <v>243</v>
      </c>
      <c r="B1" s="374" t="s">
        <v>2105</v>
      </c>
      <c r="C1" s="374"/>
      <c r="D1" s="374"/>
      <c r="E1" s="374"/>
    </row>
    <row r="2" spans="1:256" ht="13.5" thickBot="1"/>
    <row r="3" spans="1:256" ht="15">
      <c r="A3" s="12"/>
      <c r="B3" s="75" t="s">
        <v>2106</v>
      </c>
      <c r="C3" s="375"/>
      <c r="D3" s="378"/>
      <c r="E3" s="12"/>
      <c r="F3" s="21"/>
      <c r="G3" s="21"/>
      <c r="H3" s="21"/>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45">
      <c r="A4" s="12"/>
      <c r="B4" s="77" t="s">
        <v>2107</v>
      </c>
      <c r="C4" s="376"/>
      <c r="D4" s="379"/>
      <c r="E4" s="12"/>
      <c r="F4" s="21"/>
      <c r="G4" s="21"/>
      <c r="H4" s="21"/>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 r="A5" s="12"/>
      <c r="B5" s="77" t="s">
        <v>992</v>
      </c>
      <c r="C5" s="376"/>
      <c r="D5" s="379"/>
      <c r="E5" s="12"/>
      <c r="F5" s="21"/>
      <c r="G5" s="21"/>
      <c r="H5" s="21"/>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15">
      <c r="A6" s="12"/>
      <c r="B6" s="77" t="s">
        <v>2108</v>
      </c>
      <c r="C6" s="376"/>
      <c r="D6" s="379"/>
      <c r="E6" s="12"/>
      <c r="F6" s="21"/>
      <c r="G6" s="21"/>
      <c r="H6" s="21"/>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15.75" thickBot="1">
      <c r="A7" s="12"/>
      <c r="B7" s="78" t="s">
        <v>2109</v>
      </c>
      <c r="C7" s="377"/>
      <c r="D7" s="380"/>
      <c r="E7" s="12"/>
      <c r="F7" s="21"/>
      <c r="G7" s="21"/>
      <c r="H7" s="21"/>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c r="A8" s="12"/>
      <c r="B8" s="12"/>
      <c r="C8" s="14" t="s">
        <v>995</v>
      </c>
      <c r="D8" s="14" t="s">
        <v>996</v>
      </c>
      <c r="E8" s="12"/>
      <c r="F8" s="21"/>
      <c r="G8" s="21"/>
      <c r="H8" s="21"/>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9" spans="1:256">
      <c r="C9" s="17"/>
    </row>
    <row r="10" spans="1:256" ht="15">
      <c r="B10" s="414"/>
      <c r="C10" s="414"/>
      <c r="D10" s="414"/>
      <c r="E10" s="414"/>
    </row>
    <row r="11" spans="1:256">
      <c r="B11" s="413" t="s">
        <v>1686</v>
      </c>
      <c r="C11" s="413"/>
      <c r="D11" s="413"/>
      <c r="E11" s="413"/>
    </row>
    <row r="12" spans="1:256">
      <c r="B12" s="95" t="s">
        <v>1687</v>
      </c>
      <c r="C12" s="413" t="s">
        <v>1688</v>
      </c>
      <c r="D12" s="413" t="s">
        <v>1689</v>
      </c>
      <c r="E12" s="413" t="s">
        <v>1690</v>
      </c>
    </row>
    <row r="13" spans="1:256">
      <c r="B13" s="95" t="s">
        <v>1691</v>
      </c>
      <c r="C13" s="413"/>
      <c r="D13" s="413"/>
      <c r="E13" s="413"/>
    </row>
    <row r="14" spans="1:256">
      <c r="B14" s="96" t="s">
        <v>1692</v>
      </c>
      <c r="C14" s="97"/>
      <c r="D14" s="97"/>
      <c r="E14" s="97"/>
    </row>
    <row r="15" spans="1:256">
      <c r="B15" s="96" t="s">
        <v>1694</v>
      </c>
      <c r="C15" s="97"/>
      <c r="D15" s="97"/>
      <c r="E15" s="97"/>
    </row>
    <row r="16" spans="1:256">
      <c r="B16" s="96" t="s">
        <v>1695</v>
      </c>
      <c r="C16" s="97"/>
      <c r="D16" s="97" t="s">
        <v>1869</v>
      </c>
      <c r="E16" s="97"/>
    </row>
    <row r="17" spans="2:8">
      <c r="B17" s="98" t="s">
        <v>3151</v>
      </c>
      <c r="C17" s="95"/>
      <c r="D17" s="95"/>
      <c r="E17" s="95"/>
    </row>
    <row r="20" spans="2:8">
      <c r="B20" s="1" t="s">
        <v>338</v>
      </c>
    </row>
    <row r="22" spans="2:8">
      <c r="B22" s="6" t="s">
        <v>339</v>
      </c>
      <c r="C22" s="7" t="s">
        <v>340</v>
      </c>
      <c r="D22" s="6" t="s">
        <v>341</v>
      </c>
      <c r="E22" s="6" t="s">
        <v>342</v>
      </c>
      <c r="F22" s="8" t="s">
        <v>343</v>
      </c>
      <c r="G22" s="8" t="s">
        <v>344</v>
      </c>
      <c r="H22" s="8" t="s">
        <v>345</v>
      </c>
    </row>
    <row r="23" spans="2:8">
      <c r="B23" s="2" t="s">
        <v>346</v>
      </c>
      <c r="C23" s="17"/>
    </row>
    <row r="24" spans="2:8">
      <c r="B24" s="2" t="s">
        <v>347</v>
      </c>
      <c r="C24" s="17"/>
    </row>
    <row r="25" spans="2:8">
      <c r="B25" s="2" t="s">
        <v>348</v>
      </c>
      <c r="C25" s="17"/>
    </row>
    <row r="26" spans="2:8">
      <c r="B26" s="1" t="s">
        <v>696</v>
      </c>
      <c r="C26" s="17">
        <v>5.89</v>
      </c>
      <c r="D26" s="1" t="s">
        <v>349</v>
      </c>
      <c r="E26" s="1" t="s">
        <v>697</v>
      </c>
      <c r="F26" s="4">
        <v>1500000</v>
      </c>
      <c r="G26" s="4">
        <v>1485.33</v>
      </c>
      <c r="H26" s="4">
        <v>17.68</v>
      </c>
    </row>
    <row r="27" spans="2:8">
      <c r="B27" s="1" t="s">
        <v>2110</v>
      </c>
      <c r="C27" s="17">
        <v>6.73</v>
      </c>
      <c r="D27" s="1" t="s">
        <v>349</v>
      </c>
      <c r="E27" s="1" t="s">
        <v>2111</v>
      </c>
      <c r="F27" s="4">
        <v>700000</v>
      </c>
      <c r="G27" s="4">
        <v>697.56</v>
      </c>
      <c r="H27" s="4">
        <v>8.3000000000000007</v>
      </c>
    </row>
    <row r="28" spans="2:8">
      <c r="B28" s="2" t="s">
        <v>352</v>
      </c>
      <c r="C28" s="28"/>
      <c r="D28" s="2"/>
      <c r="E28" s="2"/>
      <c r="F28" s="10"/>
      <c r="G28" s="10">
        <f>SUM(G22:G27)</f>
        <v>2182.89</v>
      </c>
      <c r="H28" s="10">
        <f>SUM(H22:H27)</f>
        <v>25.98</v>
      </c>
    </row>
    <row r="29" spans="2:8">
      <c r="B29" s="2" t="s">
        <v>353</v>
      </c>
      <c r="C29" s="17"/>
    </row>
    <row r="30" spans="2:8">
      <c r="B30" s="1" t="s">
        <v>1396</v>
      </c>
      <c r="C30" s="17">
        <v>6.9</v>
      </c>
      <c r="D30" s="1" t="s">
        <v>877</v>
      </c>
      <c r="E30" s="1" t="s">
        <v>878</v>
      </c>
      <c r="F30" s="4">
        <v>60</v>
      </c>
      <c r="G30" s="4">
        <v>584.16</v>
      </c>
      <c r="H30" s="4">
        <v>6.95</v>
      </c>
    </row>
    <row r="31" spans="2:8">
      <c r="B31" s="1" t="s">
        <v>2112</v>
      </c>
      <c r="C31" s="17">
        <v>7.55</v>
      </c>
      <c r="D31" s="1" t="s">
        <v>2113</v>
      </c>
      <c r="E31" s="1" t="s">
        <v>2114</v>
      </c>
      <c r="F31" s="4">
        <v>50</v>
      </c>
      <c r="G31" s="4">
        <v>503.24</v>
      </c>
      <c r="H31" s="4">
        <v>5.99</v>
      </c>
    </row>
    <row r="32" spans="2:8">
      <c r="B32" s="1" t="s">
        <v>1443</v>
      </c>
      <c r="C32" s="17">
        <v>8.41</v>
      </c>
      <c r="D32" s="1" t="s">
        <v>866</v>
      </c>
      <c r="E32" s="1" t="s">
        <v>867</v>
      </c>
      <c r="F32" s="4">
        <v>50</v>
      </c>
      <c r="G32" s="4">
        <v>461.42</v>
      </c>
      <c r="H32" s="4">
        <v>5.49</v>
      </c>
    </row>
    <row r="33" spans="2:8">
      <c r="B33" s="1" t="s">
        <v>2115</v>
      </c>
      <c r="C33" s="17">
        <v>6.64</v>
      </c>
      <c r="D33" s="1" t="s">
        <v>2116</v>
      </c>
      <c r="E33" s="1" t="s">
        <v>2117</v>
      </c>
      <c r="F33" s="4">
        <v>40</v>
      </c>
      <c r="G33" s="4">
        <v>415.27</v>
      </c>
      <c r="H33" s="4">
        <v>4.9400000000000004</v>
      </c>
    </row>
    <row r="34" spans="2:8">
      <c r="B34" s="1" t="s">
        <v>1363</v>
      </c>
      <c r="C34" s="17">
        <v>5.45</v>
      </c>
      <c r="D34" s="1" t="s">
        <v>354</v>
      </c>
      <c r="E34" s="1" t="s">
        <v>881</v>
      </c>
      <c r="F34" s="4">
        <v>40</v>
      </c>
      <c r="G34" s="4">
        <v>406.71</v>
      </c>
      <c r="H34" s="4">
        <v>4.84</v>
      </c>
    </row>
    <row r="35" spans="2:8">
      <c r="B35" s="1" t="s">
        <v>1450</v>
      </c>
      <c r="C35" s="17">
        <v>6.4</v>
      </c>
      <c r="D35" s="1" t="s">
        <v>882</v>
      </c>
      <c r="E35" s="1" t="s">
        <v>883</v>
      </c>
      <c r="F35" s="4">
        <v>40</v>
      </c>
      <c r="G35" s="4">
        <v>404.95</v>
      </c>
      <c r="H35" s="4">
        <v>4.82</v>
      </c>
    </row>
    <row r="36" spans="2:8">
      <c r="B36" s="1" t="s">
        <v>1406</v>
      </c>
      <c r="C36" s="17">
        <v>6.7</v>
      </c>
      <c r="D36" s="1" t="s">
        <v>354</v>
      </c>
      <c r="E36" s="1" t="s">
        <v>567</v>
      </c>
      <c r="F36" s="4">
        <v>40</v>
      </c>
      <c r="G36" s="4">
        <v>388.85</v>
      </c>
      <c r="H36" s="4">
        <v>4.63</v>
      </c>
    </row>
    <row r="37" spans="2:8">
      <c r="B37" s="1" t="s">
        <v>1934</v>
      </c>
      <c r="C37" s="17">
        <v>7</v>
      </c>
      <c r="D37" s="1" t="s">
        <v>354</v>
      </c>
      <c r="E37" s="1" t="s">
        <v>1935</v>
      </c>
      <c r="F37" s="4">
        <v>35</v>
      </c>
      <c r="G37" s="4">
        <v>375.76</v>
      </c>
      <c r="H37" s="4">
        <v>4.47</v>
      </c>
    </row>
    <row r="38" spans="2:8">
      <c r="B38" s="1" t="s">
        <v>1447</v>
      </c>
      <c r="C38" s="17">
        <v>6.48</v>
      </c>
      <c r="D38" s="1" t="s">
        <v>875</v>
      </c>
      <c r="E38" s="1" t="s">
        <v>876</v>
      </c>
      <c r="F38" s="4">
        <v>35</v>
      </c>
      <c r="G38" s="4">
        <v>361.58</v>
      </c>
      <c r="H38" s="4">
        <v>4.3</v>
      </c>
    </row>
    <row r="39" spans="2:8">
      <c r="B39" s="1" t="s">
        <v>1906</v>
      </c>
      <c r="C39" s="17">
        <v>5.16</v>
      </c>
      <c r="D39" s="1" t="s">
        <v>354</v>
      </c>
      <c r="E39" s="1" t="s">
        <v>1907</v>
      </c>
      <c r="F39" s="4">
        <v>30</v>
      </c>
      <c r="G39" s="4">
        <v>307.77</v>
      </c>
      <c r="H39" s="4">
        <v>3.66</v>
      </c>
    </row>
    <row r="40" spans="2:8">
      <c r="B40" s="1" t="s">
        <v>1407</v>
      </c>
      <c r="C40" s="17">
        <v>5.79</v>
      </c>
      <c r="D40" s="1" t="s">
        <v>877</v>
      </c>
      <c r="E40" s="1" t="s">
        <v>161</v>
      </c>
      <c r="F40" s="4">
        <v>30</v>
      </c>
      <c r="G40" s="4">
        <v>303.77</v>
      </c>
      <c r="H40" s="4">
        <v>3.61</v>
      </c>
    </row>
    <row r="41" spans="2:8">
      <c r="B41" s="1" t="s">
        <v>1589</v>
      </c>
      <c r="C41" s="17">
        <v>6.7</v>
      </c>
      <c r="D41" s="1" t="s">
        <v>354</v>
      </c>
      <c r="E41" s="1" t="s">
        <v>562</v>
      </c>
      <c r="F41" s="4">
        <v>30</v>
      </c>
      <c r="G41" s="4">
        <v>290.72000000000003</v>
      </c>
      <c r="H41" s="4">
        <v>3.46</v>
      </c>
    </row>
    <row r="42" spans="2:8">
      <c r="B42" s="1" t="s">
        <v>2118</v>
      </c>
      <c r="C42" s="17">
        <v>7.28</v>
      </c>
      <c r="D42" s="1" t="s">
        <v>354</v>
      </c>
      <c r="E42" s="1" t="s">
        <v>2119</v>
      </c>
      <c r="F42" s="4">
        <v>12</v>
      </c>
      <c r="G42" s="4">
        <v>124.88</v>
      </c>
      <c r="H42" s="4">
        <v>1.49</v>
      </c>
    </row>
    <row r="43" spans="2:8">
      <c r="B43" s="1" t="s">
        <v>1902</v>
      </c>
      <c r="C43" s="17">
        <v>6.43</v>
      </c>
      <c r="D43" s="1" t="s">
        <v>354</v>
      </c>
      <c r="E43" s="1" t="s">
        <v>1903</v>
      </c>
      <c r="F43" s="4">
        <v>10</v>
      </c>
      <c r="G43" s="4">
        <v>99.94</v>
      </c>
      <c r="H43" s="4">
        <v>1.19</v>
      </c>
    </row>
    <row r="44" spans="2:8">
      <c r="B44" s="1" t="s">
        <v>1454</v>
      </c>
      <c r="C44" s="17">
        <v>6.76</v>
      </c>
      <c r="D44" s="1" t="s">
        <v>354</v>
      </c>
      <c r="E44" s="1" t="s">
        <v>887</v>
      </c>
      <c r="F44" s="4">
        <v>10</v>
      </c>
      <c r="G44" s="4">
        <v>99.94</v>
      </c>
      <c r="H44" s="4">
        <v>1.19</v>
      </c>
    </row>
    <row r="45" spans="2:8">
      <c r="B45" s="1" t="s">
        <v>1444</v>
      </c>
      <c r="C45" s="17">
        <v>7.09</v>
      </c>
      <c r="D45" s="1" t="s">
        <v>354</v>
      </c>
      <c r="E45" s="1" t="s">
        <v>868</v>
      </c>
      <c r="F45" s="4">
        <v>10</v>
      </c>
      <c r="G45" s="4">
        <v>98.86</v>
      </c>
      <c r="H45" s="4">
        <v>1.18</v>
      </c>
    </row>
    <row r="46" spans="2:8">
      <c r="B46" s="2" t="s">
        <v>356</v>
      </c>
      <c r="C46" s="28"/>
      <c r="D46" s="2"/>
      <c r="E46" s="2"/>
      <c r="F46" s="10"/>
      <c r="G46" s="10">
        <f>SUM(G29:G45)</f>
        <v>5227.8199999999988</v>
      </c>
      <c r="H46" s="10">
        <f>SUM(H29:H45)</f>
        <v>62.21</v>
      </c>
    </row>
    <row r="47" spans="2:8">
      <c r="B47" s="2" t="s">
        <v>578</v>
      </c>
      <c r="C47" s="17"/>
    </row>
    <row r="48" spans="2:8">
      <c r="B48" s="1" t="s">
        <v>1940</v>
      </c>
      <c r="C48" s="17">
        <v>6.17</v>
      </c>
      <c r="D48" s="1" t="s">
        <v>354</v>
      </c>
      <c r="E48" s="1" t="s">
        <v>1941</v>
      </c>
      <c r="F48" s="4">
        <v>40</v>
      </c>
      <c r="G48" s="4">
        <v>410.15</v>
      </c>
      <c r="H48" s="4">
        <v>4.88</v>
      </c>
    </row>
    <row r="49" spans="2:8">
      <c r="B49" s="2" t="s">
        <v>580</v>
      </c>
      <c r="C49" s="28"/>
      <c r="D49" s="2"/>
      <c r="E49" s="2"/>
      <c r="F49" s="10"/>
      <c r="G49" s="10">
        <f>SUM(G47:G48)</f>
        <v>410.15</v>
      </c>
      <c r="H49" s="10">
        <f>SUM(H47:H48)</f>
        <v>4.88</v>
      </c>
    </row>
    <row r="50" spans="2:8">
      <c r="B50" s="2" t="s">
        <v>506</v>
      </c>
      <c r="C50" s="28"/>
      <c r="D50" s="2"/>
      <c r="E50" s="2"/>
      <c r="F50" s="10"/>
      <c r="G50" s="10">
        <v>401.21</v>
      </c>
      <c r="H50" s="10">
        <v>4.7699999999999996</v>
      </c>
    </row>
    <row r="51" spans="2:8">
      <c r="B51" s="2" t="s">
        <v>363</v>
      </c>
      <c r="C51" s="28"/>
      <c r="D51" s="2"/>
      <c r="E51" s="2"/>
      <c r="F51" s="10"/>
      <c r="G51" s="10">
        <v>8222.07</v>
      </c>
      <c r="H51" s="10">
        <v>97.84</v>
      </c>
    </row>
    <row r="52" spans="2:8">
      <c r="B52" s="2" t="s">
        <v>549</v>
      </c>
      <c r="C52" s="28"/>
      <c r="D52" s="2"/>
      <c r="E52" s="2"/>
      <c r="F52" s="10"/>
      <c r="G52" s="10">
        <v>181.40278360000053</v>
      </c>
      <c r="H52" s="10">
        <v>2.16</v>
      </c>
    </row>
    <row r="53" spans="2:8">
      <c r="B53" s="2" t="s">
        <v>365</v>
      </c>
      <c r="C53" s="9"/>
      <c r="D53" s="2"/>
      <c r="E53" s="2"/>
      <c r="F53" s="10"/>
      <c r="G53" s="10">
        <v>8403.4727836000002</v>
      </c>
      <c r="H53" s="10">
        <v>100</v>
      </c>
    </row>
    <row r="54" spans="2:8">
      <c r="B54" s="1" t="s">
        <v>366</v>
      </c>
    </row>
    <row r="55" spans="2:8">
      <c r="B55" s="1" t="s">
        <v>367</v>
      </c>
    </row>
    <row r="56" spans="2:8">
      <c r="B56" s="2" t="s">
        <v>368</v>
      </c>
      <c r="C56" s="227">
        <v>44592</v>
      </c>
    </row>
    <row r="57" spans="2:8" ht="25.5">
      <c r="B57" s="11" t="s">
        <v>369</v>
      </c>
      <c r="C57" s="5" t="s">
        <v>370</v>
      </c>
    </row>
    <row r="58" spans="2:8">
      <c r="B58" s="2"/>
    </row>
    <row r="59" spans="2:8">
      <c r="B59" s="2" t="s">
        <v>371</v>
      </c>
    </row>
    <row r="60" spans="2:8">
      <c r="B60" s="2" t="s">
        <v>372</v>
      </c>
    </row>
    <row r="61" spans="2:8">
      <c r="B61" s="2" t="s">
        <v>2120</v>
      </c>
      <c r="C61" s="9"/>
    </row>
    <row r="62" spans="2:8">
      <c r="B62" s="2" t="s">
        <v>2121</v>
      </c>
      <c r="C62" s="9"/>
    </row>
    <row r="63" spans="2:8">
      <c r="B63" s="2" t="s">
        <v>2122</v>
      </c>
      <c r="C63" s="9"/>
    </row>
    <row r="64" spans="2:8">
      <c r="B64" s="2" t="s">
        <v>2123</v>
      </c>
      <c r="C64" s="9"/>
    </row>
    <row r="65" spans="1:8">
      <c r="B65" s="2" t="s">
        <v>2124</v>
      </c>
      <c r="C65" s="9"/>
    </row>
    <row r="66" spans="1:8">
      <c r="B66" s="2" t="s">
        <v>2125</v>
      </c>
      <c r="C66" s="9"/>
    </row>
    <row r="67" spans="1:8">
      <c r="B67" s="2" t="s">
        <v>2126</v>
      </c>
      <c r="C67" s="9"/>
    </row>
    <row r="68" spans="1:8">
      <c r="B68" s="2" t="s">
        <v>2127</v>
      </c>
      <c r="C68" s="9"/>
    </row>
    <row r="69" spans="1:8" ht="12.75" customHeight="1">
      <c r="B69" s="2" t="s">
        <v>373</v>
      </c>
      <c r="C69" s="28"/>
    </row>
    <row r="70" spans="1:8" ht="12.75" customHeight="1">
      <c r="B70" s="91" t="s">
        <v>2128</v>
      </c>
      <c r="C70" s="17"/>
    </row>
    <row r="73" spans="1:8">
      <c r="A73" s="129" t="s">
        <v>243</v>
      </c>
      <c r="B73" s="374" t="s">
        <v>2129</v>
      </c>
      <c r="C73" s="374"/>
      <c r="D73" s="374"/>
      <c r="E73" s="374"/>
    </row>
    <row r="77" spans="1:8">
      <c r="B77" s="1" t="s">
        <v>338</v>
      </c>
    </row>
    <row r="79" spans="1:8">
      <c r="B79" s="6" t="s">
        <v>339</v>
      </c>
      <c r="C79" s="7" t="s">
        <v>340</v>
      </c>
      <c r="D79" s="6" t="s">
        <v>341</v>
      </c>
      <c r="E79" s="6" t="s">
        <v>342</v>
      </c>
      <c r="F79" s="8" t="s">
        <v>343</v>
      </c>
      <c r="G79" s="8" t="s">
        <v>344</v>
      </c>
      <c r="H79" s="8" t="s">
        <v>345</v>
      </c>
    </row>
    <row r="80" spans="1:8">
      <c r="B80" s="2" t="s">
        <v>346</v>
      </c>
    </row>
    <row r="81" spans="2:8">
      <c r="B81" s="2" t="s">
        <v>347</v>
      </c>
    </row>
    <row r="82" spans="2:8">
      <c r="B82" s="2" t="s">
        <v>633</v>
      </c>
    </row>
    <row r="83" spans="2:8">
      <c r="B83" s="1" t="s">
        <v>1591</v>
      </c>
      <c r="C83" s="17">
        <v>10.71</v>
      </c>
      <c r="D83" s="1" t="s">
        <v>570</v>
      </c>
      <c r="E83" s="1" t="s">
        <v>571</v>
      </c>
      <c r="F83" s="4">
        <v>24792</v>
      </c>
      <c r="G83" s="4">
        <v>208.9</v>
      </c>
      <c r="H83" s="4">
        <v>97.31</v>
      </c>
    </row>
    <row r="84" spans="2:8">
      <c r="B84" s="2" t="s">
        <v>356</v>
      </c>
      <c r="C84" s="9"/>
      <c r="D84" s="2"/>
      <c r="E84" s="2"/>
      <c r="F84" s="10"/>
      <c r="G84" s="10">
        <f>SUM(G79:G83)</f>
        <v>208.9</v>
      </c>
      <c r="H84" s="10">
        <f>SUM(H79:H83)</f>
        <v>97.31</v>
      </c>
    </row>
    <row r="85" spans="2:8">
      <c r="B85" s="2" t="s">
        <v>363</v>
      </c>
      <c r="C85" s="9"/>
      <c r="D85" s="2"/>
      <c r="E85" s="2"/>
      <c r="F85" s="10"/>
      <c r="G85" s="10">
        <v>208.9</v>
      </c>
      <c r="H85" s="10">
        <v>97.31</v>
      </c>
    </row>
    <row r="86" spans="2:8">
      <c r="B86" s="2" t="s">
        <v>549</v>
      </c>
      <c r="C86" s="9"/>
      <c r="D86" s="2"/>
      <c r="E86" s="2"/>
      <c r="F86" s="10"/>
      <c r="G86" s="10">
        <v>5.7807186000000002</v>
      </c>
      <c r="H86" s="10">
        <v>2.69</v>
      </c>
    </row>
    <row r="87" spans="2:8">
      <c r="B87" s="2" t="s">
        <v>365</v>
      </c>
      <c r="C87" s="9"/>
      <c r="D87" s="2"/>
      <c r="E87" s="2"/>
      <c r="F87" s="10"/>
      <c r="G87" s="10">
        <v>214.68071860000001</v>
      </c>
      <c r="H87" s="10">
        <v>100</v>
      </c>
    </row>
    <row r="88" spans="2:8">
      <c r="B88" s="1" t="s">
        <v>366</v>
      </c>
    </row>
    <row r="89" spans="2:8">
      <c r="B89" s="1" t="s">
        <v>367</v>
      </c>
    </row>
    <row r="90" spans="2:8">
      <c r="B90" s="2" t="s">
        <v>368</v>
      </c>
    </row>
    <row r="91" spans="2:8" ht="25.5">
      <c r="B91" s="11" t="s">
        <v>369</v>
      </c>
      <c r="C91" s="5" t="s">
        <v>370</v>
      </c>
    </row>
    <row r="92" spans="2:8">
      <c r="B92" s="2"/>
    </row>
    <row r="93" spans="2:8">
      <c r="B93" s="2" t="s">
        <v>371</v>
      </c>
    </row>
    <row r="94" spans="2:8">
      <c r="B94" s="2" t="s">
        <v>372</v>
      </c>
    </row>
    <row r="95" spans="2:8">
      <c r="B95" s="2" t="s">
        <v>2130</v>
      </c>
      <c r="C95" s="9"/>
    </row>
    <row r="96" spans="2:8">
      <c r="B96" s="2" t="s">
        <v>2131</v>
      </c>
      <c r="C96" s="9"/>
    </row>
    <row r="97" spans="1:10">
      <c r="B97" s="2" t="s">
        <v>2132</v>
      </c>
      <c r="C97" s="9"/>
    </row>
    <row r="98" spans="1:10">
      <c r="B98" s="2" t="s">
        <v>2133</v>
      </c>
      <c r="C98" s="9"/>
    </row>
    <row r="99" spans="1:10">
      <c r="B99" s="2" t="s">
        <v>2134</v>
      </c>
      <c r="C99" s="9"/>
    </row>
    <row r="100" spans="1:10">
      <c r="B100" s="2" t="s">
        <v>2135</v>
      </c>
      <c r="C100" s="9"/>
    </row>
    <row r="101" spans="1:10">
      <c r="B101" s="2" t="s">
        <v>2136</v>
      </c>
      <c r="C101" s="9"/>
    </row>
    <row r="102" spans="1:10">
      <c r="B102" s="2" t="s">
        <v>2137</v>
      </c>
      <c r="C102" s="9"/>
    </row>
    <row r="103" spans="1:10">
      <c r="B103" s="2" t="s">
        <v>373</v>
      </c>
      <c r="C103" s="28"/>
    </row>
    <row r="104" spans="1:10">
      <c r="B104" s="2"/>
      <c r="C104" s="17"/>
    </row>
    <row r="105" spans="1:10" s="131" customFormat="1">
      <c r="B105" s="29" t="s">
        <v>1085</v>
      </c>
      <c r="C105" s="132"/>
      <c r="D105" s="138"/>
      <c r="E105" s="138"/>
      <c r="F105" s="139"/>
      <c r="G105" s="139"/>
      <c r="H105" s="139"/>
      <c r="J105" s="140"/>
    </row>
    <row r="106" spans="1:10" s="131" customFormat="1">
      <c r="A106"/>
      <c r="B106"/>
      <c r="C106" s="132"/>
      <c r="D106" s="138"/>
      <c r="E106" s="138"/>
      <c r="F106" s="139"/>
      <c r="G106" s="139"/>
      <c r="H106" s="139"/>
      <c r="J106" s="140"/>
    </row>
    <row r="107" spans="1:10" s="131" customFormat="1">
      <c r="A107"/>
      <c r="B107"/>
      <c r="C107" s="132"/>
      <c r="D107" s="138"/>
      <c r="E107" s="138"/>
      <c r="F107" s="139"/>
      <c r="G107" s="139"/>
      <c r="H107" s="139"/>
      <c r="J107" s="140"/>
    </row>
    <row r="108" spans="1:10" s="131" customFormat="1">
      <c r="A108"/>
      <c r="B108" t="s">
        <v>1993</v>
      </c>
      <c r="C108" s="141">
        <v>117800066.05</v>
      </c>
      <c r="D108" s="138"/>
      <c r="E108" s="144"/>
      <c r="F108" s="139"/>
      <c r="G108" s="139"/>
      <c r="H108" s="139"/>
      <c r="J108" s="140"/>
    </row>
    <row r="109" spans="1:10" s="131" customFormat="1">
      <c r="A109"/>
      <c r="B109"/>
      <c r="C109" s="141"/>
      <c r="D109" s="138"/>
      <c r="E109" s="144"/>
      <c r="F109" s="139"/>
      <c r="G109" s="139"/>
      <c r="H109" s="139"/>
      <c r="J109" s="140"/>
    </row>
    <row r="110" spans="1:10" s="131" customFormat="1">
      <c r="A110"/>
      <c r="B110" t="s">
        <v>946</v>
      </c>
      <c r="C110" s="141">
        <v>102800066.05</v>
      </c>
      <c r="D110" s="138"/>
      <c r="E110" s="144"/>
      <c r="F110" s="139"/>
      <c r="G110" s="139"/>
      <c r="H110" s="139"/>
      <c r="J110" s="140"/>
    </row>
    <row r="111" spans="1:10" s="131" customFormat="1">
      <c r="A111"/>
      <c r="B111"/>
      <c r="C111" s="141"/>
      <c r="D111" s="138"/>
      <c r="E111" s="144"/>
      <c r="F111" s="139"/>
      <c r="G111" s="139"/>
      <c r="H111" s="139"/>
      <c r="J111" s="140"/>
    </row>
    <row r="112" spans="1:10" s="131" customFormat="1">
      <c r="A112" s="135" t="s">
        <v>1994</v>
      </c>
      <c r="B112" t="s">
        <v>947</v>
      </c>
      <c r="C112" s="141">
        <v>15000000</v>
      </c>
      <c r="D112" s="138"/>
      <c r="E112" s="144"/>
      <c r="F112" s="139"/>
      <c r="G112" s="139"/>
      <c r="H112" s="139"/>
      <c r="J112" s="140"/>
    </row>
    <row r="113" spans="1:10" s="131" customFormat="1">
      <c r="A113" s="135"/>
      <c r="B113"/>
      <c r="C113" s="141"/>
      <c r="D113" s="138"/>
      <c r="E113" s="144"/>
      <c r="F113" s="139"/>
      <c r="G113" s="139"/>
      <c r="H113" s="139"/>
      <c r="J113" s="140"/>
    </row>
    <row r="114" spans="1:10" s="131" customFormat="1">
      <c r="A114" s="135"/>
      <c r="B114" s="29" t="s">
        <v>948</v>
      </c>
      <c r="C114" s="142">
        <v>45427916</v>
      </c>
      <c r="D114" s="138"/>
      <c r="E114" s="145"/>
      <c r="F114" s="139"/>
      <c r="G114" s="139"/>
      <c r="H114" s="139"/>
      <c r="J114" s="140"/>
    </row>
    <row r="115" spans="1:10" s="131" customFormat="1">
      <c r="A115" s="135"/>
      <c r="B115"/>
      <c r="C115" s="141"/>
      <c r="D115" s="138"/>
      <c r="E115" s="144"/>
      <c r="F115" s="139"/>
      <c r="G115" s="139"/>
      <c r="H115" s="139"/>
      <c r="J115" s="140"/>
    </row>
    <row r="116" spans="1:10" s="131" customFormat="1">
      <c r="A116" s="135"/>
      <c r="B116" t="s">
        <v>1995</v>
      </c>
      <c r="C116" s="141">
        <v>20635916</v>
      </c>
      <c r="D116" s="138"/>
      <c r="E116" s="144"/>
      <c r="F116" s="139"/>
      <c r="G116" s="139"/>
      <c r="H116" s="139"/>
      <c r="J116" s="140"/>
    </row>
    <row r="117" spans="1:10" s="131" customFormat="1">
      <c r="A117" s="135"/>
      <c r="B117"/>
      <c r="C117" s="141"/>
      <c r="D117" s="138"/>
      <c r="E117" s="144"/>
      <c r="F117" s="139"/>
      <c r="G117" s="139"/>
      <c r="H117" s="139"/>
      <c r="J117" s="140"/>
    </row>
    <row r="118" spans="1:10" s="131" customFormat="1" ht="25.5">
      <c r="A118" s="135"/>
      <c r="B118" s="34" t="s">
        <v>1996</v>
      </c>
      <c r="C118" s="141">
        <v>24792000</v>
      </c>
      <c r="D118" s="138"/>
      <c r="E118" s="144"/>
      <c r="F118" s="139"/>
      <c r="G118" s="139"/>
      <c r="H118" s="139"/>
      <c r="J118" s="140"/>
    </row>
    <row r="119" spans="1:10" s="131" customFormat="1">
      <c r="A119" s="135"/>
      <c r="B119"/>
      <c r="C119" s="141"/>
      <c r="D119" s="138"/>
      <c r="E119" s="144"/>
      <c r="F119" s="139"/>
      <c r="G119" s="139"/>
      <c r="H119" s="139"/>
      <c r="J119" s="140"/>
    </row>
    <row r="120" spans="1:10" s="131" customFormat="1">
      <c r="A120" s="135" t="s">
        <v>1997</v>
      </c>
      <c r="B120" s="29" t="s">
        <v>950</v>
      </c>
      <c r="C120" s="142">
        <v>45427916</v>
      </c>
      <c r="D120" s="138"/>
      <c r="E120" s="145"/>
      <c r="F120" s="139"/>
      <c r="G120" s="139"/>
      <c r="H120" s="139"/>
      <c r="J120" s="140"/>
    </row>
    <row r="121" spans="1:10" s="131" customFormat="1">
      <c r="A121" s="135"/>
      <c r="B121" s="137"/>
      <c r="C121" s="132"/>
      <c r="D121" s="138"/>
      <c r="E121" s="138"/>
      <c r="F121" s="139"/>
      <c r="G121" s="139"/>
      <c r="H121" s="139"/>
      <c r="J121" s="140"/>
    </row>
    <row r="122" spans="1:10">
      <c r="A122" s="130" t="s">
        <v>1998</v>
      </c>
      <c r="B122" s="1" t="s">
        <v>1999</v>
      </c>
      <c r="C122" s="141"/>
      <c r="D122" s="130"/>
    </row>
    <row r="123" spans="1:10">
      <c r="C123" s="17"/>
      <c r="D123" s="130"/>
    </row>
    <row r="124" spans="1:10">
      <c r="C124" s="17"/>
      <c r="D124" s="130"/>
    </row>
    <row r="125" spans="1:10">
      <c r="C125" s="17"/>
    </row>
  </sheetData>
  <mergeCells count="9">
    <mergeCell ref="B73:E73"/>
    <mergeCell ref="B1:E1"/>
    <mergeCell ref="C3:C7"/>
    <mergeCell ref="D3:D7"/>
    <mergeCell ref="B10:E10"/>
    <mergeCell ref="B11:E11"/>
    <mergeCell ref="C12:C13"/>
    <mergeCell ref="D12:D13"/>
    <mergeCell ref="E12:E13"/>
  </mergeCells>
  <hyperlinks>
    <hyperlink ref="A1" location="Index!A1" display="Index" xr:uid="{11C19764-6C0F-45FA-8D63-B5071E56E359}"/>
    <hyperlink ref="A73" location="Index!A1" display="Index" xr:uid="{CD071148-D837-4357-9A43-2EB00E92256A}"/>
  </hyperlinks>
  <pageMargins left="0.75" right="0.75" top="1" bottom="1" header="0.5" footer="0.5"/>
  <headerFooter alignWithMargins="0"/>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EDBCA-5D2E-4026-9F27-6CD2219EED91}">
  <dimension ref="A1:IV111"/>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5703125" style="1" bestFit="1" customWidth="1"/>
    <col min="6" max="6" width="12.5703125" style="4" bestFit="1" customWidth="1"/>
    <col min="7" max="7" width="18.140625" style="4" bestFit="1" customWidth="1"/>
    <col min="8" max="8" width="9.140625" style="4"/>
    <col min="9" max="16384" width="9.140625" style="1"/>
  </cols>
  <sheetData>
    <row r="1" spans="1:256">
      <c r="A1" s="3" t="s">
        <v>243</v>
      </c>
      <c r="B1" s="374" t="s">
        <v>337</v>
      </c>
      <c r="C1" s="374"/>
      <c r="D1" s="374"/>
      <c r="E1" s="374"/>
    </row>
    <row r="2" spans="1:256" ht="13.5" thickBot="1"/>
    <row r="3" spans="1:256" ht="15">
      <c r="A3" s="12"/>
      <c r="B3" s="75" t="s">
        <v>2138</v>
      </c>
      <c r="C3" s="419"/>
      <c r="D3" s="378"/>
      <c r="E3" s="12"/>
      <c r="F3" s="21"/>
      <c r="G3" s="21"/>
      <c r="H3" s="21"/>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30">
      <c r="A4" s="12"/>
      <c r="B4" s="76" t="s">
        <v>2139</v>
      </c>
      <c r="C4" s="420"/>
      <c r="D4" s="379"/>
      <c r="E4" s="12"/>
      <c r="F4" s="21"/>
      <c r="G4" s="21"/>
      <c r="H4" s="21"/>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 r="A5" s="12"/>
      <c r="B5" s="77" t="s">
        <v>992</v>
      </c>
      <c r="C5" s="420"/>
      <c r="D5" s="379"/>
      <c r="E5" s="12"/>
      <c r="F5" s="21"/>
      <c r="G5" s="21"/>
      <c r="H5" s="21"/>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15">
      <c r="A6" s="12"/>
      <c r="B6" s="77" t="s">
        <v>2140</v>
      </c>
      <c r="C6" s="420"/>
      <c r="D6" s="379"/>
      <c r="E6" s="12"/>
      <c r="F6" s="21"/>
      <c r="G6" s="21"/>
      <c r="H6" s="21"/>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15.75" thickBot="1">
      <c r="A7" s="12"/>
      <c r="B7" s="80" t="s">
        <v>2141</v>
      </c>
      <c r="C7" s="421"/>
      <c r="D7" s="380"/>
      <c r="E7" s="12"/>
      <c r="F7" s="21"/>
      <c r="G7" s="21"/>
      <c r="H7" s="21"/>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c r="A8" s="12"/>
      <c r="B8" s="12"/>
      <c r="C8" s="14" t="s">
        <v>995</v>
      </c>
      <c r="D8" s="14" t="s">
        <v>996</v>
      </c>
      <c r="E8" s="12"/>
      <c r="F8" s="21"/>
      <c r="G8" s="21"/>
      <c r="H8" s="21"/>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9" spans="1:256">
      <c r="A9" s="12"/>
      <c r="B9" s="12"/>
      <c r="C9" s="14"/>
      <c r="D9" s="14"/>
      <c r="E9" s="12"/>
      <c r="F9" s="21"/>
      <c r="G9" s="21"/>
      <c r="H9" s="21"/>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c r="GS9" s="12"/>
      <c r="GT9" s="12"/>
      <c r="GU9" s="12"/>
      <c r="GV9" s="12"/>
      <c r="GW9" s="12"/>
      <c r="GX9" s="12"/>
      <c r="GY9" s="12"/>
      <c r="GZ9" s="12"/>
      <c r="HA9" s="12"/>
      <c r="HB9" s="12"/>
      <c r="HC9" s="12"/>
      <c r="HD9" s="12"/>
      <c r="HE9" s="12"/>
      <c r="HF9" s="12"/>
      <c r="HG9" s="12"/>
      <c r="HH9" s="12"/>
      <c r="HI9" s="12"/>
      <c r="HJ9" s="12"/>
      <c r="HK9" s="12"/>
      <c r="HL9" s="12"/>
      <c r="HM9" s="12"/>
      <c r="HN9" s="12"/>
      <c r="HO9" s="12"/>
      <c r="HP9" s="12"/>
      <c r="HQ9" s="12"/>
      <c r="HR9" s="12"/>
      <c r="HS9" s="12"/>
      <c r="HT9" s="12"/>
      <c r="HU9" s="12"/>
      <c r="HV9" s="12"/>
      <c r="HW9" s="12"/>
      <c r="HX9" s="12"/>
      <c r="HY9" s="12"/>
      <c r="HZ9" s="12"/>
      <c r="IA9" s="12"/>
      <c r="IB9" s="12"/>
      <c r="IC9" s="12"/>
      <c r="ID9" s="12"/>
      <c r="IE9" s="12"/>
      <c r="IF9" s="12"/>
      <c r="IG9" s="12"/>
      <c r="IH9" s="12"/>
      <c r="II9" s="12"/>
      <c r="IJ9" s="12"/>
      <c r="IK9" s="12"/>
      <c r="IL9" s="12"/>
      <c r="IM9" s="12"/>
      <c r="IN9" s="12"/>
      <c r="IO9" s="12"/>
      <c r="IP9" s="12"/>
      <c r="IQ9" s="12"/>
      <c r="IR9" s="12"/>
      <c r="IS9" s="12"/>
      <c r="IT9" s="12"/>
      <c r="IU9" s="12"/>
      <c r="IV9" s="12"/>
    </row>
    <row r="10" spans="1:256">
      <c r="C10" s="17"/>
    </row>
    <row r="11" spans="1:256">
      <c r="B11" s="413" t="s">
        <v>1686</v>
      </c>
      <c r="C11" s="413"/>
      <c r="D11" s="413"/>
      <c r="E11" s="413"/>
    </row>
    <row r="12" spans="1:256">
      <c r="B12" s="95" t="s">
        <v>1687</v>
      </c>
      <c r="C12" s="413" t="s">
        <v>1688</v>
      </c>
      <c r="D12" s="413" t="s">
        <v>1689</v>
      </c>
      <c r="E12" s="413" t="s">
        <v>1690</v>
      </c>
    </row>
    <row r="13" spans="1:256">
      <c r="B13" s="95" t="s">
        <v>1691</v>
      </c>
      <c r="C13" s="413"/>
      <c r="D13" s="413"/>
      <c r="E13" s="413"/>
    </row>
    <row r="14" spans="1:256">
      <c r="B14" s="96" t="s">
        <v>1692</v>
      </c>
      <c r="C14" s="97"/>
      <c r="D14" s="97" t="s">
        <v>1693</v>
      </c>
      <c r="E14" s="97"/>
    </row>
    <row r="15" spans="1:256">
      <c r="B15" s="96" t="s">
        <v>1694</v>
      </c>
      <c r="C15" s="97"/>
      <c r="D15" s="97"/>
      <c r="E15" s="97"/>
    </row>
    <row r="16" spans="1:256">
      <c r="B16" s="96" t="s">
        <v>1695</v>
      </c>
      <c r="C16" s="97"/>
      <c r="D16" s="97"/>
      <c r="E16" s="97"/>
    </row>
    <row r="17" spans="2:8">
      <c r="B17" s="98" t="s">
        <v>3151</v>
      </c>
      <c r="C17" s="95"/>
      <c r="D17" s="95"/>
      <c r="E17" s="95"/>
    </row>
    <row r="20" spans="2:8">
      <c r="B20" s="1" t="s">
        <v>338</v>
      </c>
    </row>
    <row r="22" spans="2:8">
      <c r="B22" s="6" t="s">
        <v>339</v>
      </c>
      <c r="C22" s="7" t="s">
        <v>340</v>
      </c>
      <c r="D22" s="6" t="s">
        <v>341</v>
      </c>
      <c r="E22" s="6" t="s">
        <v>342</v>
      </c>
      <c r="F22" s="8" t="s">
        <v>343</v>
      </c>
      <c r="G22" s="8" t="s">
        <v>344</v>
      </c>
      <c r="H22" s="8" t="s">
        <v>345</v>
      </c>
    </row>
    <row r="23" spans="2:8">
      <c r="B23" s="2" t="s">
        <v>346</v>
      </c>
      <c r="C23" s="17"/>
    </row>
    <row r="24" spans="2:8">
      <c r="B24" s="2" t="s">
        <v>347</v>
      </c>
      <c r="C24" s="17"/>
    </row>
    <row r="25" spans="2:8">
      <c r="B25" s="2" t="s">
        <v>348</v>
      </c>
      <c r="C25" s="17"/>
    </row>
    <row r="26" spans="2:8">
      <c r="B26" s="1" t="s">
        <v>1738</v>
      </c>
      <c r="C26" s="17">
        <v>3.62</v>
      </c>
      <c r="D26" s="1" t="s">
        <v>349</v>
      </c>
      <c r="E26" s="1" t="s">
        <v>350</v>
      </c>
      <c r="F26" s="4">
        <v>108500000</v>
      </c>
      <c r="G26" s="4">
        <v>108689.22</v>
      </c>
      <c r="H26" s="4">
        <v>8.48</v>
      </c>
    </row>
    <row r="27" spans="2:8">
      <c r="B27" s="1" t="s">
        <v>2142</v>
      </c>
      <c r="C27" s="17">
        <v>3.67</v>
      </c>
      <c r="D27" s="1" t="s">
        <v>349</v>
      </c>
      <c r="E27" s="1" t="s">
        <v>2143</v>
      </c>
      <c r="F27" s="4">
        <v>5000000</v>
      </c>
      <c r="G27" s="4">
        <v>5014.63</v>
      </c>
      <c r="H27" s="4">
        <v>0.39</v>
      </c>
    </row>
    <row r="28" spans="2:8">
      <c r="B28" s="1" t="s">
        <v>1696</v>
      </c>
      <c r="C28" s="17">
        <v>3.73</v>
      </c>
      <c r="D28" s="1" t="s">
        <v>349</v>
      </c>
      <c r="E28" s="1" t="s">
        <v>351</v>
      </c>
      <c r="F28" s="4">
        <v>3500000</v>
      </c>
      <c r="G28" s="4">
        <v>3509.8</v>
      </c>
      <c r="H28" s="4">
        <v>0.27</v>
      </c>
    </row>
    <row r="29" spans="2:8">
      <c r="B29" s="2" t="s">
        <v>352</v>
      </c>
      <c r="C29" s="28"/>
      <c r="D29" s="2"/>
      <c r="E29" s="2"/>
      <c r="F29" s="10"/>
      <c r="G29" s="10">
        <f>SUM(G22:G28)</f>
        <v>117213.65000000001</v>
      </c>
      <c r="H29" s="10">
        <f>SUM(H22:H28)</f>
        <v>9.14</v>
      </c>
    </row>
    <row r="30" spans="2:8">
      <c r="B30" s="2" t="s">
        <v>353</v>
      </c>
      <c r="C30" s="17"/>
    </row>
    <row r="31" spans="2:8">
      <c r="B31" s="1" t="s">
        <v>1882</v>
      </c>
      <c r="C31" s="17">
        <v>3.8</v>
      </c>
      <c r="D31" s="1" t="s">
        <v>354</v>
      </c>
      <c r="E31" s="1" t="s">
        <v>1883</v>
      </c>
      <c r="F31" s="4">
        <v>2300</v>
      </c>
      <c r="G31" s="4">
        <v>23092.62</v>
      </c>
      <c r="H31" s="4">
        <v>1.8</v>
      </c>
    </row>
    <row r="32" spans="2:8">
      <c r="B32" s="1" t="s">
        <v>2144</v>
      </c>
      <c r="C32" s="17">
        <v>4.08</v>
      </c>
      <c r="D32" s="1" t="s">
        <v>355</v>
      </c>
      <c r="E32" s="1" t="s">
        <v>2145</v>
      </c>
      <c r="F32" s="4">
        <v>500</v>
      </c>
      <c r="G32" s="4">
        <v>5012.63</v>
      </c>
      <c r="H32" s="4">
        <v>0.39</v>
      </c>
    </row>
    <row r="33" spans="2:8">
      <c r="B33" s="2" t="s">
        <v>356</v>
      </c>
      <c r="C33" s="28"/>
      <c r="D33" s="2"/>
      <c r="E33" s="2"/>
      <c r="F33" s="10"/>
      <c r="G33" s="10">
        <f>SUM(G30:G32)</f>
        <v>28105.25</v>
      </c>
      <c r="H33" s="10">
        <f>SUM(H30:H32)</f>
        <v>2.19</v>
      </c>
    </row>
    <row r="34" spans="2:8">
      <c r="B34" s="2" t="s">
        <v>357</v>
      </c>
      <c r="C34" s="17"/>
    </row>
    <row r="35" spans="2:8">
      <c r="B35" s="1" t="s">
        <v>2146</v>
      </c>
      <c r="C35" s="17">
        <v>3.5</v>
      </c>
      <c r="D35" s="1" t="s">
        <v>349</v>
      </c>
      <c r="E35" s="1" t="s">
        <v>2147</v>
      </c>
      <c r="F35" s="4">
        <v>85000000</v>
      </c>
      <c r="G35" s="4">
        <v>84812.92</v>
      </c>
      <c r="H35" s="4">
        <v>6.62</v>
      </c>
    </row>
    <row r="36" spans="2:8">
      <c r="B36" s="1" t="s">
        <v>2148</v>
      </c>
      <c r="C36" s="17">
        <v>3.57</v>
      </c>
      <c r="D36" s="1" t="s">
        <v>349</v>
      </c>
      <c r="E36" s="1" t="s">
        <v>2149</v>
      </c>
      <c r="F36" s="4">
        <v>70000000</v>
      </c>
      <c r="G36" s="4">
        <v>69795.25</v>
      </c>
      <c r="H36" s="4">
        <v>5.45</v>
      </c>
    </row>
    <row r="37" spans="2:8">
      <c r="B37" s="1" t="s">
        <v>2150</v>
      </c>
      <c r="C37" s="17">
        <v>4.08</v>
      </c>
      <c r="D37" s="1" t="s">
        <v>358</v>
      </c>
      <c r="E37" s="1" t="s">
        <v>2151</v>
      </c>
      <c r="F37" s="4">
        <v>10000</v>
      </c>
      <c r="G37" s="4">
        <v>49711.4</v>
      </c>
      <c r="H37" s="4">
        <v>3.88</v>
      </c>
    </row>
    <row r="38" spans="2:8">
      <c r="B38" s="1" t="s">
        <v>2152</v>
      </c>
      <c r="C38" s="17">
        <v>3.74</v>
      </c>
      <c r="D38" s="1" t="s">
        <v>359</v>
      </c>
      <c r="E38" s="1" t="s">
        <v>2153</v>
      </c>
      <c r="F38" s="4">
        <v>9000</v>
      </c>
      <c r="G38" s="4">
        <v>44766.09</v>
      </c>
      <c r="H38" s="4">
        <v>3.49</v>
      </c>
    </row>
    <row r="39" spans="2:8">
      <c r="B39" s="1" t="s">
        <v>1745</v>
      </c>
      <c r="C39" s="17">
        <v>3.85</v>
      </c>
      <c r="D39" s="1" t="s">
        <v>1746</v>
      </c>
      <c r="E39" s="1" t="s">
        <v>1747</v>
      </c>
      <c r="F39" s="4">
        <v>9000</v>
      </c>
      <c r="G39" s="4">
        <v>44674.879999999997</v>
      </c>
      <c r="H39" s="4">
        <v>3.49</v>
      </c>
    </row>
    <row r="40" spans="2:8">
      <c r="B40" s="1" t="s">
        <v>2154</v>
      </c>
      <c r="C40" s="17">
        <v>3.8</v>
      </c>
      <c r="D40" s="1" t="s">
        <v>359</v>
      </c>
      <c r="E40" s="1" t="s">
        <v>2155</v>
      </c>
      <c r="F40" s="4">
        <v>8000</v>
      </c>
      <c r="G40" s="4">
        <v>39784.6</v>
      </c>
      <c r="H40" s="4">
        <v>3.1</v>
      </c>
    </row>
    <row r="41" spans="2:8">
      <c r="B41" s="1" t="s">
        <v>2156</v>
      </c>
      <c r="C41" s="17">
        <v>3.62</v>
      </c>
      <c r="D41" s="1" t="s">
        <v>359</v>
      </c>
      <c r="E41" s="1" t="s">
        <v>2157</v>
      </c>
      <c r="F41" s="4">
        <v>6000</v>
      </c>
      <c r="G41" s="4">
        <v>29949.57</v>
      </c>
      <c r="H41" s="4">
        <v>2.34</v>
      </c>
    </row>
    <row r="42" spans="2:8">
      <c r="B42" s="1" t="s">
        <v>2158</v>
      </c>
      <c r="C42" s="17">
        <v>3.93</v>
      </c>
      <c r="D42" s="1" t="s">
        <v>359</v>
      </c>
      <c r="E42" s="1" t="s">
        <v>2159</v>
      </c>
      <c r="F42" s="4">
        <v>6000</v>
      </c>
      <c r="G42" s="4">
        <v>29794.68</v>
      </c>
      <c r="H42" s="4">
        <v>2.33</v>
      </c>
    </row>
    <row r="43" spans="2:8">
      <c r="B43" s="1" t="s">
        <v>1781</v>
      </c>
      <c r="C43" s="17">
        <v>3.77</v>
      </c>
      <c r="D43" s="1" t="s">
        <v>359</v>
      </c>
      <c r="E43" s="1" t="s">
        <v>1782</v>
      </c>
      <c r="F43" s="4">
        <v>5000</v>
      </c>
      <c r="G43" s="4">
        <v>24930.58</v>
      </c>
      <c r="H43" s="4">
        <v>1.95</v>
      </c>
    </row>
    <row r="44" spans="2:8">
      <c r="B44" s="1" t="s">
        <v>2160</v>
      </c>
      <c r="C44" s="17">
        <v>4</v>
      </c>
      <c r="D44" s="1" t="s">
        <v>359</v>
      </c>
      <c r="E44" s="1" t="s">
        <v>2161</v>
      </c>
      <c r="F44" s="4">
        <v>5000</v>
      </c>
      <c r="G44" s="4">
        <v>24782.73</v>
      </c>
      <c r="H44" s="4">
        <v>1.93</v>
      </c>
    </row>
    <row r="45" spans="2:8">
      <c r="B45" s="1" t="s">
        <v>2162</v>
      </c>
      <c r="C45" s="17">
        <v>3.8</v>
      </c>
      <c r="D45" s="1" t="s">
        <v>359</v>
      </c>
      <c r="E45" s="1" t="s">
        <v>2163</v>
      </c>
      <c r="F45" s="4">
        <v>4500</v>
      </c>
      <c r="G45" s="4">
        <v>22383.47</v>
      </c>
      <c r="H45" s="4">
        <v>1.75</v>
      </c>
    </row>
    <row r="46" spans="2:8">
      <c r="B46" s="1" t="s">
        <v>2164</v>
      </c>
      <c r="C46" s="17">
        <v>5.54</v>
      </c>
      <c r="D46" s="1" t="s">
        <v>359</v>
      </c>
      <c r="E46" s="1" t="s">
        <v>2165</v>
      </c>
      <c r="F46" s="4">
        <v>4500</v>
      </c>
      <c r="G46" s="4">
        <v>22210.36</v>
      </c>
      <c r="H46" s="4">
        <v>1.73</v>
      </c>
    </row>
    <row r="47" spans="2:8">
      <c r="B47" s="1" t="s">
        <v>2166</v>
      </c>
      <c r="C47" s="17">
        <v>3.55</v>
      </c>
      <c r="D47" s="1" t="s">
        <v>359</v>
      </c>
      <c r="E47" s="1" t="s">
        <v>2167</v>
      </c>
      <c r="F47" s="4">
        <v>4000</v>
      </c>
      <c r="G47" s="4">
        <v>19982.5</v>
      </c>
      <c r="H47" s="4">
        <v>1.56</v>
      </c>
    </row>
    <row r="48" spans="2:8">
      <c r="B48" s="1" t="s">
        <v>2053</v>
      </c>
      <c r="C48" s="17">
        <v>3.7</v>
      </c>
      <c r="D48" s="1" t="s">
        <v>359</v>
      </c>
      <c r="E48" s="1" t="s">
        <v>2054</v>
      </c>
      <c r="F48" s="4">
        <v>4000</v>
      </c>
      <c r="G48" s="4">
        <v>19953.48</v>
      </c>
      <c r="H48" s="4">
        <v>1.56</v>
      </c>
    </row>
    <row r="49" spans="2:8">
      <c r="B49" s="1" t="s">
        <v>2168</v>
      </c>
      <c r="C49" s="17">
        <v>3.75</v>
      </c>
      <c r="D49" s="1" t="s">
        <v>359</v>
      </c>
      <c r="E49" s="1" t="s">
        <v>2169</v>
      </c>
      <c r="F49" s="4">
        <v>4000</v>
      </c>
      <c r="G49" s="4">
        <v>19922.34</v>
      </c>
      <c r="H49" s="4">
        <v>1.55</v>
      </c>
    </row>
    <row r="50" spans="2:8">
      <c r="B50" s="1" t="s">
        <v>2170</v>
      </c>
      <c r="C50" s="17">
        <v>3.56</v>
      </c>
      <c r="D50" s="1" t="s">
        <v>359</v>
      </c>
      <c r="E50" s="1" t="s">
        <v>2171</v>
      </c>
      <c r="F50" s="4">
        <v>3000</v>
      </c>
      <c r="G50" s="4">
        <v>14989.76</v>
      </c>
      <c r="H50" s="4">
        <v>1.17</v>
      </c>
    </row>
    <row r="51" spans="2:8">
      <c r="B51" s="1" t="s">
        <v>2172</v>
      </c>
      <c r="C51" s="17">
        <v>4.5199999999999996</v>
      </c>
      <c r="D51" s="1" t="s">
        <v>359</v>
      </c>
      <c r="E51" s="1" t="s">
        <v>2173</v>
      </c>
      <c r="F51" s="4">
        <v>3000</v>
      </c>
      <c r="G51" s="4">
        <v>14959.2</v>
      </c>
      <c r="H51" s="4">
        <v>1.17</v>
      </c>
    </row>
    <row r="52" spans="2:8">
      <c r="B52" s="1" t="s">
        <v>2174</v>
      </c>
      <c r="C52" s="17">
        <v>3.75</v>
      </c>
      <c r="D52" s="1" t="s">
        <v>359</v>
      </c>
      <c r="E52" s="1" t="s">
        <v>2175</v>
      </c>
      <c r="F52" s="4">
        <v>3000</v>
      </c>
      <c r="G52" s="4">
        <v>14912.79</v>
      </c>
      <c r="H52" s="4">
        <v>1.1599999999999999</v>
      </c>
    </row>
    <row r="53" spans="2:8">
      <c r="B53" s="1" t="s">
        <v>2176</v>
      </c>
      <c r="C53" s="17">
        <v>3.57</v>
      </c>
      <c r="D53" s="1" t="s">
        <v>359</v>
      </c>
      <c r="E53" s="1" t="s">
        <v>2177</v>
      </c>
      <c r="F53" s="4">
        <v>2000</v>
      </c>
      <c r="G53" s="4">
        <v>9994.14</v>
      </c>
      <c r="H53" s="4">
        <v>0.78</v>
      </c>
    </row>
    <row r="54" spans="2:8">
      <c r="B54" s="1" t="s">
        <v>2178</v>
      </c>
      <c r="C54" s="17">
        <v>3.75</v>
      </c>
      <c r="D54" s="1" t="s">
        <v>358</v>
      </c>
      <c r="E54" s="1" t="s">
        <v>2179</v>
      </c>
      <c r="F54" s="4">
        <v>2000</v>
      </c>
      <c r="G54" s="4">
        <v>9989.75</v>
      </c>
      <c r="H54" s="4">
        <v>0.78</v>
      </c>
    </row>
    <row r="55" spans="2:8">
      <c r="B55" s="1" t="s">
        <v>2180</v>
      </c>
      <c r="C55" s="17">
        <v>4.1399999999999997</v>
      </c>
      <c r="D55" s="1" t="s">
        <v>359</v>
      </c>
      <c r="E55" s="1" t="s">
        <v>2181</v>
      </c>
      <c r="F55" s="4">
        <v>2000</v>
      </c>
      <c r="G55" s="4">
        <v>9983.0400000000009</v>
      </c>
      <c r="H55" s="4">
        <v>0.78</v>
      </c>
    </row>
    <row r="56" spans="2:8">
      <c r="B56" s="1" t="s">
        <v>2182</v>
      </c>
      <c r="C56" s="17">
        <v>3.63</v>
      </c>
      <c r="D56" s="1" t="s">
        <v>359</v>
      </c>
      <c r="E56" s="1" t="s">
        <v>2183</v>
      </c>
      <c r="F56" s="4">
        <v>2000</v>
      </c>
      <c r="G56" s="4">
        <v>9978.2000000000007</v>
      </c>
      <c r="H56" s="4">
        <v>0.78</v>
      </c>
    </row>
    <row r="57" spans="2:8">
      <c r="B57" s="1" t="s">
        <v>1410</v>
      </c>
      <c r="C57" s="17">
        <v>3.69</v>
      </c>
      <c r="D57" s="1" t="s">
        <v>359</v>
      </c>
      <c r="E57" s="1" t="s">
        <v>360</v>
      </c>
      <c r="F57" s="4">
        <v>10000</v>
      </c>
      <c r="G57" s="4">
        <v>9962.7900000000009</v>
      </c>
      <c r="H57" s="4">
        <v>0.78</v>
      </c>
    </row>
    <row r="58" spans="2:8">
      <c r="B58" s="1" t="s">
        <v>2184</v>
      </c>
      <c r="C58" s="17">
        <v>3.67</v>
      </c>
      <c r="D58" s="1" t="s">
        <v>1757</v>
      </c>
      <c r="E58" s="1" t="s">
        <v>2185</v>
      </c>
      <c r="F58" s="4">
        <v>10000</v>
      </c>
      <c r="G58" s="4">
        <v>9954.9500000000007</v>
      </c>
      <c r="H58" s="4">
        <v>0.78</v>
      </c>
    </row>
    <row r="59" spans="2:8">
      <c r="B59" s="1" t="s">
        <v>2186</v>
      </c>
      <c r="C59" s="17">
        <v>4.05</v>
      </c>
      <c r="D59" s="1" t="s">
        <v>359</v>
      </c>
      <c r="E59" s="1" t="s">
        <v>2187</v>
      </c>
      <c r="F59" s="4">
        <v>2000</v>
      </c>
      <c r="G59" s="4">
        <v>9951.42</v>
      </c>
      <c r="H59" s="4">
        <v>0.78</v>
      </c>
    </row>
    <row r="60" spans="2:8">
      <c r="B60" s="1" t="s">
        <v>2188</v>
      </c>
      <c r="C60" s="17">
        <v>4.63</v>
      </c>
      <c r="D60" s="1" t="s">
        <v>359</v>
      </c>
      <c r="E60" s="1" t="s">
        <v>2189</v>
      </c>
      <c r="F60" s="4">
        <v>2000</v>
      </c>
      <c r="G60" s="4">
        <v>9947.01</v>
      </c>
      <c r="H60" s="4">
        <v>0.78</v>
      </c>
    </row>
    <row r="61" spans="2:8">
      <c r="B61" s="1" t="s">
        <v>1809</v>
      </c>
      <c r="C61" s="17">
        <v>4.63</v>
      </c>
      <c r="D61" s="1" t="s">
        <v>359</v>
      </c>
      <c r="E61" s="1" t="s">
        <v>1810</v>
      </c>
      <c r="F61" s="4">
        <v>2000</v>
      </c>
      <c r="G61" s="4">
        <v>9947.01</v>
      </c>
      <c r="H61" s="4">
        <v>0.78</v>
      </c>
    </row>
    <row r="62" spans="2:8">
      <c r="B62" s="1" t="s">
        <v>2190</v>
      </c>
      <c r="C62" s="17">
        <v>4.1900000000000004</v>
      </c>
      <c r="D62" s="1" t="s">
        <v>358</v>
      </c>
      <c r="E62" s="1" t="s">
        <v>2191</v>
      </c>
      <c r="F62" s="4">
        <v>2000</v>
      </c>
      <c r="G62" s="4">
        <v>9944.07</v>
      </c>
      <c r="H62" s="4">
        <v>0.78</v>
      </c>
    </row>
    <row r="63" spans="2:8">
      <c r="B63" s="1" t="s">
        <v>2192</v>
      </c>
      <c r="C63" s="17">
        <v>4.37</v>
      </c>
      <c r="D63" s="1" t="s">
        <v>359</v>
      </c>
      <c r="E63" s="1" t="s">
        <v>2193</v>
      </c>
      <c r="F63" s="4">
        <v>2000</v>
      </c>
      <c r="G63" s="4">
        <v>9942.93</v>
      </c>
      <c r="H63" s="4">
        <v>0.78</v>
      </c>
    </row>
    <row r="64" spans="2:8">
      <c r="B64" s="1" t="s">
        <v>2194</v>
      </c>
      <c r="C64" s="17">
        <v>3.7</v>
      </c>
      <c r="D64" s="1" t="s">
        <v>349</v>
      </c>
      <c r="E64" s="1" t="s">
        <v>2195</v>
      </c>
      <c r="F64" s="4">
        <v>10000000</v>
      </c>
      <c r="G64" s="4">
        <v>9927.5400000000009</v>
      </c>
      <c r="H64" s="4">
        <v>0.77</v>
      </c>
    </row>
    <row r="65" spans="2:8">
      <c r="B65" s="1" t="s">
        <v>2196</v>
      </c>
      <c r="C65" s="17">
        <v>4.3099999999999996</v>
      </c>
      <c r="D65" s="1" t="s">
        <v>359</v>
      </c>
      <c r="E65" s="1" t="s">
        <v>2197</v>
      </c>
      <c r="F65" s="4">
        <v>2000</v>
      </c>
      <c r="G65" s="4">
        <v>9922.76</v>
      </c>
      <c r="H65" s="4">
        <v>0.77</v>
      </c>
    </row>
    <row r="66" spans="2:8">
      <c r="B66" s="1" t="s">
        <v>2198</v>
      </c>
      <c r="C66" s="17">
        <v>6.32</v>
      </c>
      <c r="D66" s="1" t="s">
        <v>359</v>
      </c>
      <c r="E66" s="1" t="s">
        <v>2199</v>
      </c>
      <c r="F66" s="4">
        <v>2000</v>
      </c>
      <c r="G66" s="4">
        <v>9851.7099999999991</v>
      </c>
      <c r="H66" s="4">
        <v>0.77</v>
      </c>
    </row>
    <row r="67" spans="2:8">
      <c r="B67" s="1" t="s">
        <v>2200</v>
      </c>
      <c r="C67" s="17"/>
      <c r="D67" s="1" t="s">
        <v>359</v>
      </c>
      <c r="E67" s="1" t="s">
        <v>2201</v>
      </c>
      <c r="F67" s="4">
        <v>2000</v>
      </c>
      <c r="G67" s="4">
        <v>9848.26</v>
      </c>
      <c r="H67" s="4">
        <v>0.77</v>
      </c>
    </row>
    <row r="68" spans="2:8">
      <c r="B68" s="1" t="s">
        <v>2202</v>
      </c>
      <c r="C68" s="17">
        <v>3.98</v>
      </c>
      <c r="D68" s="1" t="s">
        <v>359</v>
      </c>
      <c r="E68" s="1" t="s">
        <v>2203</v>
      </c>
      <c r="F68" s="4">
        <v>1500</v>
      </c>
      <c r="G68" s="4">
        <v>7469.87</v>
      </c>
      <c r="H68" s="4">
        <v>0.57999999999999996</v>
      </c>
    </row>
    <row r="69" spans="2:8">
      <c r="B69" s="1" t="s">
        <v>2204</v>
      </c>
      <c r="C69" s="17">
        <v>4.55</v>
      </c>
      <c r="D69" s="1" t="s">
        <v>359</v>
      </c>
      <c r="E69" s="1" t="s">
        <v>2205</v>
      </c>
      <c r="F69" s="4">
        <v>1500</v>
      </c>
      <c r="G69" s="4">
        <v>7422.29</v>
      </c>
      <c r="H69" s="4">
        <v>0.57999999999999996</v>
      </c>
    </row>
    <row r="70" spans="2:8">
      <c r="B70" s="1" t="s">
        <v>2206</v>
      </c>
      <c r="C70" s="17">
        <v>4.3</v>
      </c>
      <c r="D70" s="1" t="s">
        <v>359</v>
      </c>
      <c r="E70" s="1" t="s">
        <v>2207</v>
      </c>
      <c r="F70" s="4">
        <v>1200</v>
      </c>
      <c r="G70" s="4">
        <v>5988.73</v>
      </c>
      <c r="H70" s="4">
        <v>0.47</v>
      </c>
    </row>
    <row r="71" spans="2:8">
      <c r="B71" s="1" t="s">
        <v>2208</v>
      </c>
      <c r="C71" s="17">
        <v>4.21</v>
      </c>
      <c r="D71" s="1" t="s">
        <v>359</v>
      </c>
      <c r="E71" s="1" t="s">
        <v>2209</v>
      </c>
      <c r="F71" s="4">
        <v>1000</v>
      </c>
      <c r="G71" s="4">
        <v>4998.2700000000004</v>
      </c>
      <c r="H71" s="4">
        <v>0.39</v>
      </c>
    </row>
    <row r="72" spans="2:8">
      <c r="B72" s="1" t="s">
        <v>2210</v>
      </c>
      <c r="C72" s="17">
        <v>3.88</v>
      </c>
      <c r="D72" s="1" t="s">
        <v>359</v>
      </c>
      <c r="E72" s="1" t="s">
        <v>2211</v>
      </c>
      <c r="F72" s="4">
        <v>1000</v>
      </c>
      <c r="G72" s="4">
        <v>4989.41</v>
      </c>
      <c r="H72" s="4">
        <v>0.39</v>
      </c>
    </row>
    <row r="73" spans="2:8">
      <c r="B73" s="1" t="s">
        <v>2212</v>
      </c>
      <c r="C73" s="17">
        <v>4.3</v>
      </c>
      <c r="D73" s="1" t="s">
        <v>359</v>
      </c>
      <c r="E73" s="1" t="s">
        <v>2213</v>
      </c>
      <c r="F73" s="4">
        <v>1000</v>
      </c>
      <c r="G73" s="4">
        <v>4984.17</v>
      </c>
      <c r="H73" s="4">
        <v>0.39</v>
      </c>
    </row>
    <row r="74" spans="2:8">
      <c r="B74" s="1" t="s">
        <v>2214</v>
      </c>
      <c r="C74" s="17">
        <v>4.5999999999999996</v>
      </c>
      <c r="D74" s="1" t="s">
        <v>359</v>
      </c>
      <c r="E74" s="1" t="s">
        <v>2215</v>
      </c>
      <c r="F74" s="4">
        <v>1000</v>
      </c>
      <c r="G74" s="4">
        <v>4983.05</v>
      </c>
      <c r="H74" s="4">
        <v>0.39</v>
      </c>
    </row>
    <row r="75" spans="2:8">
      <c r="B75" s="1" t="s">
        <v>2216</v>
      </c>
      <c r="C75" s="17">
        <v>3.78</v>
      </c>
      <c r="D75" s="1" t="s">
        <v>359</v>
      </c>
      <c r="E75" s="1" t="s">
        <v>2217</v>
      </c>
      <c r="F75" s="4">
        <v>1000</v>
      </c>
      <c r="G75" s="4">
        <v>4982.4799999999996</v>
      </c>
      <c r="H75" s="4">
        <v>0.39</v>
      </c>
    </row>
    <row r="76" spans="2:8">
      <c r="B76" s="1" t="s">
        <v>2218</v>
      </c>
      <c r="C76" s="17">
        <v>4.05</v>
      </c>
      <c r="D76" s="1" t="s">
        <v>359</v>
      </c>
      <c r="E76" s="1" t="s">
        <v>2219</v>
      </c>
      <c r="F76" s="4">
        <v>1000</v>
      </c>
      <c r="G76" s="4">
        <v>4979.01</v>
      </c>
      <c r="H76" s="4">
        <v>0.39</v>
      </c>
    </row>
    <row r="77" spans="2:8">
      <c r="B77" s="1" t="s">
        <v>2220</v>
      </c>
      <c r="C77" s="17">
        <v>3.74</v>
      </c>
      <c r="D77" s="1" t="s">
        <v>359</v>
      </c>
      <c r="E77" s="1" t="s">
        <v>2221</v>
      </c>
      <c r="F77" s="4">
        <v>1000</v>
      </c>
      <c r="G77" s="4">
        <v>4978.58</v>
      </c>
      <c r="H77" s="4">
        <v>0.39</v>
      </c>
    </row>
    <row r="78" spans="2:8">
      <c r="B78" s="1" t="s">
        <v>2222</v>
      </c>
      <c r="C78" s="17">
        <v>4.6500000000000004</v>
      </c>
      <c r="D78" s="1" t="s">
        <v>359</v>
      </c>
      <c r="E78" s="1" t="s">
        <v>2223</v>
      </c>
      <c r="F78" s="4">
        <v>1000</v>
      </c>
      <c r="G78" s="4">
        <v>4958.3100000000004</v>
      </c>
      <c r="H78" s="4">
        <v>0.39</v>
      </c>
    </row>
    <row r="79" spans="2:8">
      <c r="B79" s="1" t="s">
        <v>1833</v>
      </c>
      <c r="C79" s="17">
        <v>4.25</v>
      </c>
      <c r="D79" s="1" t="s">
        <v>359</v>
      </c>
      <c r="E79" s="1" t="s">
        <v>1834</v>
      </c>
      <c r="F79" s="4">
        <v>600</v>
      </c>
      <c r="G79" s="4">
        <v>2986.79</v>
      </c>
      <c r="H79" s="4">
        <v>0.23</v>
      </c>
    </row>
    <row r="80" spans="2:8">
      <c r="B80" s="1" t="s">
        <v>1805</v>
      </c>
      <c r="C80" s="17">
        <v>3.73</v>
      </c>
      <c r="D80" s="1" t="s">
        <v>359</v>
      </c>
      <c r="E80" s="1" t="s">
        <v>1806</v>
      </c>
      <c r="F80" s="4">
        <v>500</v>
      </c>
      <c r="G80" s="4">
        <v>2496.69</v>
      </c>
      <c r="H80" s="4">
        <v>0.19</v>
      </c>
    </row>
    <row r="81" spans="2:8">
      <c r="B81" s="1" t="s">
        <v>2224</v>
      </c>
      <c r="C81" s="17">
        <v>4.6100000000000003</v>
      </c>
      <c r="D81" s="1" t="s">
        <v>359</v>
      </c>
      <c r="E81" s="1" t="s">
        <v>2225</v>
      </c>
      <c r="F81" s="4">
        <v>500</v>
      </c>
      <c r="G81" s="4">
        <v>2490.89</v>
      </c>
      <c r="H81" s="4">
        <v>0.19</v>
      </c>
    </row>
    <row r="82" spans="2:8">
      <c r="B82" s="1" t="s">
        <v>2226</v>
      </c>
      <c r="C82" s="17">
        <v>3.64</v>
      </c>
      <c r="D82" s="1" t="s">
        <v>349</v>
      </c>
      <c r="E82" s="1" t="s">
        <v>2227</v>
      </c>
      <c r="F82" s="4">
        <v>1000000</v>
      </c>
      <c r="G82" s="4">
        <v>994.25</v>
      </c>
      <c r="H82" s="4">
        <v>0.08</v>
      </c>
    </row>
    <row r="83" spans="2:8">
      <c r="B83" s="1" t="s">
        <v>2228</v>
      </c>
      <c r="C83" s="17">
        <v>3.31</v>
      </c>
      <c r="D83" s="1" t="s">
        <v>349</v>
      </c>
      <c r="E83" s="1" t="s">
        <v>2229</v>
      </c>
      <c r="F83" s="4">
        <v>293500</v>
      </c>
      <c r="G83" s="4">
        <v>293.26</v>
      </c>
      <c r="H83" s="4">
        <v>0.02</v>
      </c>
    </row>
    <row r="84" spans="2:8">
      <c r="B84" s="2" t="s">
        <v>361</v>
      </c>
      <c r="C84" s="28"/>
      <c r="D84" s="2"/>
      <c r="E84" s="2"/>
      <c r="F84" s="10"/>
      <c r="G84" s="10">
        <f>SUM(G34:G83)</f>
        <v>811458.2300000001</v>
      </c>
      <c r="H84" s="10">
        <f>SUM(H34:H83)</f>
        <v>63.350000000000023</v>
      </c>
    </row>
    <row r="85" spans="2:8">
      <c r="B85" s="2" t="s">
        <v>1835</v>
      </c>
      <c r="C85" s="9"/>
      <c r="D85" s="2"/>
      <c r="E85" s="2"/>
      <c r="F85" s="10"/>
      <c r="G85" s="10">
        <v>314400</v>
      </c>
      <c r="H85" s="10">
        <v>24.54</v>
      </c>
    </row>
    <row r="86" spans="2:8">
      <c r="B86" s="2" t="s">
        <v>362</v>
      </c>
      <c r="C86" s="9"/>
      <c r="D86" s="2"/>
      <c r="E86" s="2"/>
      <c r="F86" s="10"/>
      <c r="G86" s="10">
        <v>15188.95</v>
      </c>
      <c r="H86" s="10">
        <v>1.19</v>
      </c>
    </row>
    <row r="87" spans="2:8">
      <c r="B87" s="2" t="s">
        <v>363</v>
      </c>
      <c r="C87" s="9"/>
      <c r="D87" s="2"/>
      <c r="E87" s="2"/>
      <c r="F87" s="10"/>
      <c r="G87" s="10">
        <v>1286366.08</v>
      </c>
      <c r="H87" s="10">
        <v>100.4</v>
      </c>
    </row>
    <row r="88" spans="2:8">
      <c r="B88" s="2" t="s">
        <v>364</v>
      </c>
      <c r="C88" s="9"/>
      <c r="D88" s="2"/>
      <c r="E88" s="2"/>
      <c r="F88" s="10"/>
      <c r="G88" s="10">
        <v>-5000.825116040116</v>
      </c>
      <c r="H88" s="10">
        <v>-0.40000000000000568</v>
      </c>
    </row>
    <row r="89" spans="2:8">
      <c r="B89" s="2" t="s">
        <v>365</v>
      </c>
      <c r="C89" s="9"/>
      <c r="D89" s="2"/>
      <c r="E89" s="2"/>
      <c r="F89" s="10"/>
      <c r="G89" s="10">
        <v>1281365.2548839599</v>
      </c>
      <c r="H89" s="10">
        <v>100</v>
      </c>
    </row>
    <row r="90" spans="2:8">
      <c r="B90" s="1" t="s">
        <v>366</v>
      </c>
    </row>
    <row r="91" spans="2:8">
      <c r="B91" s="1" t="s">
        <v>367</v>
      </c>
    </row>
    <row r="92" spans="2:8">
      <c r="B92" s="2" t="s">
        <v>368</v>
      </c>
      <c r="C92" s="227">
        <v>44592</v>
      </c>
    </row>
    <row r="93" spans="2:8" ht="25.5">
      <c r="B93" s="11" t="s">
        <v>369</v>
      </c>
      <c r="C93" s="5" t="s">
        <v>370</v>
      </c>
    </row>
    <row r="94" spans="2:8">
      <c r="B94" s="2"/>
    </row>
    <row r="95" spans="2:8">
      <c r="B95" s="2" t="s">
        <v>371</v>
      </c>
    </row>
    <row r="96" spans="2:8">
      <c r="B96" s="2" t="s">
        <v>372</v>
      </c>
    </row>
    <row r="97" spans="2:6">
      <c r="B97" s="2" t="s">
        <v>2230</v>
      </c>
      <c r="C97" s="9"/>
    </row>
    <row r="98" spans="2:6">
      <c r="B98" s="2" t="s">
        <v>2231</v>
      </c>
      <c r="C98" s="9"/>
    </row>
    <row r="99" spans="2:6">
      <c r="B99" s="2" t="s">
        <v>2232</v>
      </c>
      <c r="C99" s="9"/>
    </row>
    <row r="100" spans="2:6">
      <c r="B100" s="2" t="s">
        <v>2233</v>
      </c>
      <c r="C100" s="9"/>
    </row>
    <row r="101" spans="2:6">
      <c r="B101" s="2" t="s">
        <v>2234</v>
      </c>
      <c r="C101" s="9"/>
    </row>
    <row r="102" spans="2:6">
      <c r="B102" s="2" t="s">
        <v>2235</v>
      </c>
      <c r="C102" s="9"/>
    </row>
    <row r="103" spans="2:6">
      <c r="B103" s="2" t="s">
        <v>2236</v>
      </c>
      <c r="C103" s="9"/>
    </row>
    <row r="104" spans="2:6">
      <c r="B104" s="2" t="s">
        <v>2237</v>
      </c>
      <c r="C104" s="9"/>
    </row>
    <row r="105" spans="2:6">
      <c r="B105" s="91" t="s">
        <v>1636</v>
      </c>
      <c r="C105" s="28"/>
    </row>
    <row r="106" spans="2:6">
      <c r="B106" s="91" t="s">
        <v>2238</v>
      </c>
      <c r="C106" s="17"/>
    </row>
    <row r="107" spans="2:6">
      <c r="C107" s="17"/>
    </row>
    <row r="108" spans="2:6">
      <c r="B108" s="110" t="s">
        <v>1858</v>
      </c>
      <c r="C108" s="111"/>
      <c r="D108" s="112"/>
    </row>
    <row r="109" spans="2:6" ht="30">
      <c r="B109" s="113" t="s">
        <v>1859</v>
      </c>
      <c r="C109" s="114" t="s">
        <v>1860</v>
      </c>
      <c r="D109" s="113" t="s">
        <v>1861</v>
      </c>
    </row>
    <row r="110" spans="2:6">
      <c r="B110" s="115" t="s">
        <v>990</v>
      </c>
      <c r="C110" s="116">
        <v>313</v>
      </c>
      <c r="D110" s="117">
        <v>2.8</v>
      </c>
      <c r="F110" s="118"/>
    </row>
    <row r="111" spans="2:6">
      <c r="B111" s="115" t="s">
        <v>1001</v>
      </c>
      <c r="C111" s="146">
        <v>29</v>
      </c>
      <c r="D111" s="117">
        <v>2.31</v>
      </c>
      <c r="F111" s="147"/>
    </row>
  </sheetData>
  <mergeCells count="7">
    <mergeCell ref="B1:E1"/>
    <mergeCell ref="C3:C7"/>
    <mergeCell ref="D3:D7"/>
    <mergeCell ref="B11:E11"/>
    <mergeCell ref="C12:C13"/>
    <mergeCell ref="D12:D13"/>
    <mergeCell ref="E12:E13"/>
  </mergeCells>
  <hyperlinks>
    <hyperlink ref="A1" location="Index!A1" display="Index" xr:uid="{C133AC94-65BD-49AA-89F0-25FA4E31246A}"/>
  </hyperlinks>
  <pageMargins left="0.75" right="0.75" top="1" bottom="1" header="0.5" footer="0.5"/>
  <headerFooter alignWithMargins="0"/>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292B7-2642-48AD-9E1A-ED2328F3A81B}">
  <dimension ref="A1:IV91"/>
  <sheetViews>
    <sheetView workbookViewId="0"/>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28515625" style="1" bestFit="1" customWidth="1"/>
    <col min="6" max="6" width="11.5703125" style="4" bestFit="1" customWidth="1"/>
    <col min="7" max="7" width="18.140625" style="4" bestFit="1" customWidth="1"/>
    <col min="8" max="8" width="9.140625" style="4"/>
    <col min="9" max="16384" width="9.140625" style="1"/>
  </cols>
  <sheetData>
    <row r="1" spans="1:256">
      <c r="A1" s="3" t="s">
        <v>243</v>
      </c>
      <c r="B1" s="374" t="s">
        <v>273</v>
      </c>
      <c r="C1" s="374"/>
      <c r="D1" s="374"/>
      <c r="E1" s="374"/>
    </row>
    <row r="2" spans="1:256" ht="13.5" thickBot="1"/>
    <row r="3" spans="1:256" ht="15" customHeight="1">
      <c r="A3" s="12"/>
      <c r="B3" s="75" t="s">
        <v>2239</v>
      </c>
      <c r="C3" s="375"/>
      <c r="D3" s="378"/>
      <c r="E3" s="12"/>
      <c r="F3" s="21"/>
      <c r="G3" s="21"/>
      <c r="H3" s="21"/>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s="127" customFormat="1" ht="45">
      <c r="A4" s="81"/>
      <c r="B4" s="77" t="s">
        <v>2240</v>
      </c>
      <c r="C4" s="376"/>
      <c r="D4" s="379"/>
      <c r="E4" s="81"/>
      <c r="F4" s="83"/>
      <c r="G4" s="83"/>
      <c r="H4" s="83"/>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1"/>
      <c r="AV4" s="81"/>
      <c r="AW4" s="81"/>
      <c r="AX4" s="81"/>
      <c r="AY4" s="81"/>
      <c r="AZ4" s="81"/>
      <c r="BA4" s="81"/>
      <c r="BB4" s="81"/>
      <c r="BC4" s="81"/>
      <c r="BD4" s="81"/>
      <c r="BE4" s="81"/>
      <c r="BF4" s="81"/>
      <c r="BG4" s="81"/>
      <c r="BH4" s="81"/>
      <c r="BI4" s="81"/>
      <c r="BJ4" s="81"/>
      <c r="BK4" s="81"/>
      <c r="BL4" s="81"/>
      <c r="BM4" s="81"/>
      <c r="BN4" s="81"/>
      <c r="BO4" s="81"/>
      <c r="BP4" s="81"/>
      <c r="BQ4" s="81"/>
      <c r="BR4" s="81"/>
      <c r="BS4" s="81"/>
      <c r="BT4" s="81"/>
      <c r="BU4" s="81"/>
      <c r="BV4" s="81"/>
      <c r="BW4" s="81"/>
      <c r="BX4" s="81"/>
      <c r="BY4" s="81"/>
      <c r="BZ4" s="81"/>
      <c r="CA4" s="81"/>
      <c r="CB4" s="81"/>
      <c r="CC4" s="81"/>
      <c r="CD4" s="81"/>
      <c r="CE4" s="81"/>
      <c r="CF4" s="81"/>
      <c r="CG4" s="81"/>
      <c r="CH4" s="81"/>
      <c r="CI4" s="81"/>
      <c r="CJ4" s="81"/>
      <c r="CK4" s="81"/>
      <c r="CL4" s="81"/>
      <c r="CM4" s="81"/>
      <c r="CN4" s="81"/>
      <c r="CO4" s="81"/>
      <c r="CP4" s="81"/>
      <c r="CQ4" s="81"/>
      <c r="CR4" s="81"/>
      <c r="CS4" s="81"/>
      <c r="CT4" s="81"/>
      <c r="CU4" s="81"/>
      <c r="CV4" s="81"/>
      <c r="CW4" s="81"/>
      <c r="CX4" s="81"/>
      <c r="CY4" s="81"/>
      <c r="CZ4" s="81"/>
      <c r="DA4" s="81"/>
      <c r="DB4" s="81"/>
      <c r="DC4" s="81"/>
      <c r="DD4" s="81"/>
      <c r="DE4" s="81"/>
      <c r="DF4" s="81"/>
      <c r="DG4" s="81"/>
      <c r="DH4" s="81"/>
      <c r="DI4" s="81"/>
      <c r="DJ4" s="81"/>
      <c r="DK4" s="81"/>
      <c r="DL4" s="81"/>
      <c r="DM4" s="81"/>
      <c r="DN4" s="81"/>
      <c r="DO4" s="81"/>
      <c r="DP4" s="81"/>
      <c r="DQ4" s="81"/>
      <c r="DR4" s="81"/>
      <c r="DS4" s="81"/>
      <c r="DT4" s="81"/>
      <c r="DU4" s="81"/>
      <c r="DV4" s="81"/>
      <c r="DW4" s="81"/>
      <c r="DX4" s="81"/>
      <c r="DY4" s="81"/>
      <c r="DZ4" s="81"/>
      <c r="EA4" s="81"/>
      <c r="EB4" s="81"/>
      <c r="EC4" s="81"/>
      <c r="ED4" s="81"/>
      <c r="EE4" s="81"/>
      <c r="EF4" s="81"/>
      <c r="EG4" s="81"/>
      <c r="EH4" s="81"/>
      <c r="EI4" s="81"/>
      <c r="EJ4" s="81"/>
      <c r="EK4" s="81"/>
      <c r="EL4" s="81"/>
      <c r="EM4" s="81"/>
      <c r="EN4" s="81"/>
      <c r="EO4" s="81"/>
      <c r="EP4" s="81"/>
      <c r="EQ4" s="81"/>
      <c r="ER4" s="81"/>
      <c r="ES4" s="81"/>
      <c r="ET4" s="81"/>
      <c r="EU4" s="81"/>
      <c r="EV4" s="81"/>
      <c r="EW4" s="81"/>
      <c r="EX4" s="81"/>
      <c r="EY4" s="81"/>
      <c r="EZ4" s="81"/>
      <c r="FA4" s="81"/>
      <c r="FB4" s="81"/>
      <c r="FC4" s="81"/>
      <c r="FD4" s="81"/>
      <c r="FE4" s="81"/>
      <c r="FF4" s="81"/>
      <c r="FG4" s="81"/>
      <c r="FH4" s="81"/>
      <c r="FI4" s="81"/>
      <c r="FJ4" s="81"/>
      <c r="FK4" s="81"/>
      <c r="FL4" s="81"/>
      <c r="FM4" s="81"/>
      <c r="FN4" s="81"/>
      <c r="FO4" s="81"/>
      <c r="FP4" s="81"/>
      <c r="FQ4" s="81"/>
      <c r="FR4" s="81"/>
      <c r="FS4" s="81"/>
      <c r="FT4" s="81"/>
      <c r="FU4" s="81"/>
      <c r="FV4" s="81"/>
      <c r="FW4" s="81"/>
      <c r="FX4" s="81"/>
      <c r="FY4" s="81"/>
      <c r="FZ4" s="81"/>
      <c r="GA4" s="81"/>
      <c r="GB4" s="81"/>
      <c r="GC4" s="81"/>
      <c r="GD4" s="81"/>
      <c r="GE4" s="81"/>
      <c r="GF4" s="81"/>
      <c r="GG4" s="81"/>
      <c r="GH4" s="81"/>
      <c r="GI4" s="81"/>
      <c r="GJ4" s="81"/>
      <c r="GK4" s="81"/>
      <c r="GL4" s="81"/>
      <c r="GM4" s="81"/>
      <c r="GN4" s="81"/>
      <c r="GO4" s="81"/>
      <c r="GP4" s="81"/>
      <c r="GQ4" s="81"/>
      <c r="GR4" s="81"/>
      <c r="GS4" s="81"/>
      <c r="GT4" s="81"/>
      <c r="GU4" s="81"/>
      <c r="GV4" s="81"/>
      <c r="GW4" s="81"/>
      <c r="GX4" s="81"/>
      <c r="GY4" s="81"/>
      <c r="GZ4" s="81"/>
      <c r="HA4" s="81"/>
      <c r="HB4" s="81"/>
      <c r="HC4" s="81"/>
      <c r="HD4" s="81"/>
      <c r="HE4" s="81"/>
      <c r="HF4" s="81"/>
      <c r="HG4" s="81"/>
      <c r="HH4" s="81"/>
      <c r="HI4" s="81"/>
      <c r="HJ4" s="81"/>
      <c r="HK4" s="81"/>
      <c r="HL4" s="81"/>
      <c r="HM4" s="81"/>
      <c r="HN4" s="81"/>
      <c r="HO4" s="81"/>
      <c r="HP4" s="81"/>
      <c r="HQ4" s="81"/>
      <c r="HR4" s="81"/>
      <c r="HS4" s="81"/>
      <c r="HT4" s="81"/>
      <c r="HU4" s="81"/>
      <c r="HV4" s="81"/>
      <c r="HW4" s="81"/>
      <c r="HX4" s="81"/>
      <c r="HY4" s="81"/>
      <c r="HZ4" s="81"/>
      <c r="IA4" s="81"/>
      <c r="IB4" s="81"/>
      <c r="IC4" s="81"/>
      <c r="ID4" s="81"/>
      <c r="IE4" s="81"/>
      <c r="IF4" s="81"/>
      <c r="IG4" s="81"/>
      <c r="IH4" s="81"/>
      <c r="II4" s="81"/>
      <c r="IJ4" s="81"/>
      <c r="IK4" s="81"/>
      <c r="IL4" s="81"/>
      <c r="IM4" s="81"/>
      <c r="IN4" s="81"/>
      <c r="IO4" s="81"/>
      <c r="IP4" s="81"/>
      <c r="IQ4" s="81"/>
      <c r="IR4" s="81"/>
      <c r="IS4" s="81"/>
      <c r="IT4" s="81"/>
      <c r="IU4" s="81"/>
      <c r="IV4" s="81"/>
    </row>
    <row r="5" spans="1:256" ht="15" customHeight="1">
      <c r="A5" s="12"/>
      <c r="B5" s="77" t="s">
        <v>992</v>
      </c>
      <c r="C5" s="376"/>
      <c r="D5" s="379"/>
      <c r="E5" s="12"/>
      <c r="F5" s="21"/>
      <c r="G5" s="21"/>
      <c r="H5" s="21"/>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15" customHeight="1">
      <c r="A6" s="12"/>
      <c r="B6" s="77" t="s">
        <v>1684</v>
      </c>
      <c r="C6" s="376"/>
      <c r="D6" s="379"/>
      <c r="E6" s="12"/>
      <c r="F6" s="21"/>
      <c r="G6" s="21"/>
      <c r="H6" s="21"/>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30.75" thickBot="1">
      <c r="A7" s="12"/>
      <c r="B7" s="78" t="s">
        <v>2241</v>
      </c>
      <c r="C7" s="377"/>
      <c r="D7" s="380"/>
      <c r="E7" s="12"/>
      <c r="F7" s="21"/>
      <c r="G7" s="21"/>
      <c r="H7" s="21"/>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ht="15" customHeight="1">
      <c r="A8" s="12"/>
      <c r="B8" s="12"/>
      <c r="C8" s="14" t="s">
        <v>995</v>
      </c>
      <c r="D8" s="14" t="s">
        <v>996</v>
      </c>
      <c r="E8" s="12"/>
      <c r="F8" s="21"/>
      <c r="G8" s="21"/>
      <c r="H8" s="21"/>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9" spans="1:256">
      <c r="C9" s="17"/>
    </row>
    <row r="10" spans="1:256" ht="15">
      <c r="B10" s="414"/>
      <c r="C10" s="414"/>
      <c r="D10" s="414"/>
      <c r="E10" s="414"/>
    </row>
    <row r="11" spans="1:256">
      <c r="B11" s="413" t="s">
        <v>1686</v>
      </c>
      <c r="C11" s="413"/>
      <c r="D11" s="413"/>
      <c r="E11" s="413"/>
    </row>
    <row r="12" spans="1:256">
      <c r="B12" s="95" t="s">
        <v>1687</v>
      </c>
      <c r="C12" s="413" t="s">
        <v>1688</v>
      </c>
      <c r="D12" s="413" t="s">
        <v>1689</v>
      </c>
      <c r="E12" s="413" t="s">
        <v>1690</v>
      </c>
    </row>
    <row r="13" spans="1:256">
      <c r="B13" s="95" t="s">
        <v>1691</v>
      </c>
      <c r="C13" s="413"/>
      <c r="D13" s="413"/>
      <c r="E13" s="413"/>
    </row>
    <row r="14" spans="1:256">
      <c r="B14" s="96" t="s">
        <v>1692</v>
      </c>
      <c r="C14" s="97"/>
      <c r="D14" s="97" t="s">
        <v>1693</v>
      </c>
      <c r="E14" s="97"/>
    </row>
    <row r="15" spans="1:256">
      <c r="B15" s="96" t="s">
        <v>1694</v>
      </c>
      <c r="C15" s="97"/>
      <c r="D15" s="97"/>
      <c r="E15" s="97"/>
    </row>
    <row r="16" spans="1:256">
      <c r="B16" s="96" t="s">
        <v>1695</v>
      </c>
      <c r="C16" s="97"/>
      <c r="D16" s="97"/>
      <c r="E16" s="97"/>
    </row>
    <row r="17" spans="2:8">
      <c r="B17" s="98" t="s">
        <v>3151</v>
      </c>
      <c r="C17" s="95"/>
      <c r="D17" s="95"/>
      <c r="E17" s="95"/>
    </row>
    <row r="20" spans="2:8">
      <c r="B20" s="1" t="s">
        <v>338</v>
      </c>
    </row>
    <row r="22" spans="2:8">
      <c r="B22" s="6" t="s">
        <v>339</v>
      </c>
      <c r="C22" s="7" t="s">
        <v>340</v>
      </c>
      <c r="D22" s="6" t="s">
        <v>341</v>
      </c>
      <c r="E22" s="6" t="s">
        <v>342</v>
      </c>
      <c r="F22" s="8" t="s">
        <v>343</v>
      </c>
      <c r="G22" s="8" t="s">
        <v>344</v>
      </c>
      <c r="H22" s="8" t="s">
        <v>345</v>
      </c>
    </row>
    <row r="23" spans="2:8">
      <c r="B23" s="2" t="s">
        <v>346</v>
      </c>
      <c r="C23" s="17"/>
    </row>
    <row r="24" spans="2:8">
      <c r="B24" s="2" t="s">
        <v>347</v>
      </c>
      <c r="C24" s="17"/>
    </row>
    <row r="25" spans="2:8">
      <c r="B25" s="2" t="s">
        <v>348</v>
      </c>
      <c r="C25" s="17"/>
    </row>
    <row r="26" spans="2:8">
      <c r="B26" s="1" t="s">
        <v>1665</v>
      </c>
      <c r="C26" s="17">
        <v>4.43</v>
      </c>
      <c r="D26" s="1" t="s">
        <v>349</v>
      </c>
      <c r="E26" s="1" t="s">
        <v>8</v>
      </c>
      <c r="F26" s="4">
        <v>500000</v>
      </c>
      <c r="G26" s="4">
        <v>510.28</v>
      </c>
      <c r="H26" s="4">
        <v>0.49</v>
      </c>
    </row>
    <row r="27" spans="2:8">
      <c r="B27" s="2" t="s">
        <v>352</v>
      </c>
      <c r="C27" s="28"/>
      <c r="D27" s="2"/>
      <c r="E27" s="2"/>
      <c r="F27" s="10"/>
      <c r="G27" s="10">
        <f>SUM(G22:G26)</f>
        <v>510.28</v>
      </c>
      <c r="H27" s="10">
        <f>SUM(H22:H26)</f>
        <v>0.49</v>
      </c>
    </row>
    <row r="28" spans="2:8">
      <c r="B28" s="2" t="s">
        <v>353</v>
      </c>
      <c r="C28" s="17"/>
    </row>
    <row r="29" spans="2:8">
      <c r="B29" s="1" t="s">
        <v>2242</v>
      </c>
      <c r="C29" s="17">
        <v>5.13</v>
      </c>
      <c r="D29" s="1" t="s">
        <v>354</v>
      </c>
      <c r="E29" s="1" t="s">
        <v>2243</v>
      </c>
      <c r="F29" s="4">
        <v>550</v>
      </c>
      <c r="G29" s="4">
        <v>5600.39</v>
      </c>
      <c r="H29" s="4">
        <v>5.37</v>
      </c>
    </row>
    <row r="30" spans="2:8">
      <c r="B30" s="1" t="s">
        <v>2244</v>
      </c>
      <c r="C30" s="17">
        <v>4.51</v>
      </c>
      <c r="D30" s="1" t="s">
        <v>354</v>
      </c>
      <c r="E30" s="1" t="s">
        <v>2245</v>
      </c>
      <c r="F30" s="4">
        <v>500</v>
      </c>
      <c r="G30" s="4">
        <v>4999.67</v>
      </c>
      <c r="H30" s="4">
        <v>4.79</v>
      </c>
    </row>
    <row r="31" spans="2:8">
      <c r="B31" s="1" t="s">
        <v>2246</v>
      </c>
      <c r="C31" s="17">
        <v>4.5199999999999996</v>
      </c>
      <c r="D31" s="1" t="s">
        <v>354</v>
      </c>
      <c r="E31" s="1" t="s">
        <v>2247</v>
      </c>
      <c r="F31" s="4">
        <v>350</v>
      </c>
      <c r="G31" s="4">
        <v>3548.59</v>
      </c>
      <c r="H31" s="4">
        <v>3.4</v>
      </c>
    </row>
    <row r="32" spans="2:8">
      <c r="B32" s="1" t="s">
        <v>2248</v>
      </c>
      <c r="C32" s="17">
        <v>5.12</v>
      </c>
      <c r="D32" s="1" t="s">
        <v>354</v>
      </c>
      <c r="E32" s="1" t="s">
        <v>2249</v>
      </c>
      <c r="F32" s="4">
        <v>250</v>
      </c>
      <c r="G32" s="4">
        <v>2555.8000000000002</v>
      </c>
      <c r="H32" s="4">
        <v>2.4500000000000002</v>
      </c>
    </row>
    <row r="33" spans="2:8">
      <c r="B33" s="1" t="s">
        <v>2250</v>
      </c>
      <c r="C33" s="17">
        <v>7.46</v>
      </c>
      <c r="D33" s="1" t="s">
        <v>568</v>
      </c>
      <c r="E33" s="1" t="s">
        <v>2251</v>
      </c>
      <c r="F33" s="4">
        <v>250</v>
      </c>
      <c r="G33" s="4">
        <v>2547.48</v>
      </c>
      <c r="H33" s="4">
        <v>2.44</v>
      </c>
    </row>
    <row r="34" spans="2:8">
      <c r="B34" s="1" t="s">
        <v>1908</v>
      </c>
      <c r="C34" s="17">
        <v>4.7699999999999996</v>
      </c>
      <c r="D34" s="1" t="s">
        <v>354</v>
      </c>
      <c r="E34" s="1" t="s">
        <v>1909</v>
      </c>
      <c r="F34" s="4">
        <v>250</v>
      </c>
      <c r="G34" s="4">
        <v>2547.1999999999998</v>
      </c>
      <c r="H34" s="4">
        <v>2.44</v>
      </c>
    </row>
    <row r="35" spans="2:8">
      <c r="B35" s="1" t="s">
        <v>2252</v>
      </c>
      <c r="C35" s="17">
        <v>4.7</v>
      </c>
      <c r="D35" s="1" t="s">
        <v>354</v>
      </c>
      <c r="E35" s="1" t="s">
        <v>2253</v>
      </c>
      <c r="F35" s="4">
        <v>250</v>
      </c>
      <c r="G35" s="4">
        <v>2544.27</v>
      </c>
      <c r="H35" s="4">
        <v>2.44</v>
      </c>
    </row>
    <row r="36" spans="2:8">
      <c r="B36" s="1" t="s">
        <v>2049</v>
      </c>
      <c r="C36" s="17">
        <v>4.7699999999999996</v>
      </c>
      <c r="D36" s="1" t="s">
        <v>354</v>
      </c>
      <c r="E36" s="1" t="s">
        <v>2050</v>
      </c>
      <c r="F36" s="4">
        <v>250</v>
      </c>
      <c r="G36" s="4">
        <v>2538.06</v>
      </c>
      <c r="H36" s="4">
        <v>2.4300000000000002</v>
      </c>
    </row>
    <row r="37" spans="2:8">
      <c r="B37" s="1" t="s">
        <v>2254</v>
      </c>
      <c r="C37" s="17">
        <v>4.3899999999999997</v>
      </c>
      <c r="D37" s="1" t="s">
        <v>568</v>
      </c>
      <c r="E37" s="1" t="s">
        <v>2255</v>
      </c>
      <c r="F37" s="4">
        <v>250</v>
      </c>
      <c r="G37" s="4">
        <v>2505.5</v>
      </c>
      <c r="H37" s="4">
        <v>2.4</v>
      </c>
    </row>
    <row r="38" spans="2:8">
      <c r="B38" s="1" t="s">
        <v>1395</v>
      </c>
      <c r="C38" s="17">
        <v>3.8</v>
      </c>
      <c r="D38" s="1" t="s">
        <v>354</v>
      </c>
      <c r="E38" s="1" t="s">
        <v>137</v>
      </c>
      <c r="F38" s="4">
        <v>250</v>
      </c>
      <c r="G38" s="4">
        <v>2500.3200000000002</v>
      </c>
      <c r="H38" s="4">
        <v>2.4</v>
      </c>
    </row>
    <row r="39" spans="2:8">
      <c r="B39" s="1" t="s">
        <v>1386</v>
      </c>
      <c r="C39" s="17">
        <v>5.3</v>
      </c>
      <c r="D39" s="1" t="s">
        <v>568</v>
      </c>
      <c r="E39" s="1" t="s">
        <v>125</v>
      </c>
      <c r="F39" s="4">
        <v>200</v>
      </c>
      <c r="G39" s="4">
        <v>2029.05</v>
      </c>
      <c r="H39" s="4">
        <v>1.94</v>
      </c>
    </row>
    <row r="40" spans="2:8">
      <c r="B40" s="1" t="s">
        <v>1385</v>
      </c>
      <c r="C40" s="17">
        <v>5.66</v>
      </c>
      <c r="D40" s="1" t="s">
        <v>568</v>
      </c>
      <c r="E40" s="1" t="s">
        <v>124</v>
      </c>
      <c r="F40" s="4">
        <v>200</v>
      </c>
      <c r="G40" s="4">
        <v>2022.69</v>
      </c>
      <c r="H40" s="4">
        <v>1.94</v>
      </c>
    </row>
    <row r="41" spans="2:8">
      <c r="B41" s="1" t="s">
        <v>2256</v>
      </c>
      <c r="C41" s="17">
        <v>4.7</v>
      </c>
      <c r="D41" s="1" t="s">
        <v>354</v>
      </c>
      <c r="E41" s="1" t="s">
        <v>2257</v>
      </c>
      <c r="F41" s="4">
        <v>100</v>
      </c>
      <c r="G41" s="4">
        <v>1017.19</v>
      </c>
      <c r="H41" s="4">
        <v>0.97</v>
      </c>
    </row>
    <row r="42" spans="2:8">
      <c r="B42" s="1" t="s">
        <v>2258</v>
      </c>
      <c r="C42" s="17">
        <v>3.77</v>
      </c>
      <c r="D42" s="1" t="s">
        <v>354</v>
      </c>
      <c r="E42" s="1" t="s">
        <v>2259</v>
      </c>
      <c r="F42" s="4">
        <v>50</v>
      </c>
      <c r="G42" s="4">
        <v>501.71</v>
      </c>
      <c r="H42" s="4">
        <v>0.48</v>
      </c>
    </row>
    <row r="43" spans="2:8">
      <c r="B43" s="2" t="s">
        <v>356</v>
      </c>
      <c r="C43" s="28"/>
      <c r="D43" s="2"/>
      <c r="E43" s="2"/>
      <c r="F43" s="10"/>
      <c r="G43" s="10">
        <f>SUM(G28:G42)</f>
        <v>37457.920000000006</v>
      </c>
      <c r="H43" s="10">
        <f>SUM(H28:H42)</f>
        <v>35.889999999999993</v>
      </c>
    </row>
    <row r="44" spans="2:8">
      <c r="B44" s="2" t="s">
        <v>357</v>
      </c>
      <c r="C44" s="17"/>
    </row>
    <row r="45" spans="2:8">
      <c r="B45" s="1" t="s">
        <v>2260</v>
      </c>
      <c r="C45" s="17">
        <v>4.17</v>
      </c>
      <c r="D45" s="1" t="s">
        <v>349</v>
      </c>
      <c r="E45" s="1" t="s">
        <v>2261</v>
      </c>
      <c r="F45" s="4">
        <v>10000000</v>
      </c>
      <c r="G45" s="4">
        <v>9801.9699999999993</v>
      </c>
      <c r="H45" s="4">
        <v>9.39</v>
      </c>
    </row>
    <row r="46" spans="2:8">
      <c r="B46" s="1" t="s">
        <v>2262</v>
      </c>
      <c r="C46" s="17">
        <v>3.57</v>
      </c>
      <c r="D46" s="1" t="s">
        <v>349</v>
      </c>
      <c r="E46" s="1" t="s">
        <v>2263</v>
      </c>
      <c r="F46" s="4">
        <v>6500000</v>
      </c>
      <c r="G46" s="4">
        <v>6480.99</v>
      </c>
      <c r="H46" s="4">
        <v>6.21</v>
      </c>
    </row>
    <row r="47" spans="2:8">
      <c r="B47" s="1" t="s">
        <v>2063</v>
      </c>
      <c r="C47" s="17">
        <v>3.75</v>
      </c>
      <c r="D47" s="1" t="s">
        <v>359</v>
      </c>
      <c r="E47" s="1" t="s">
        <v>2064</v>
      </c>
      <c r="F47" s="4">
        <v>1000</v>
      </c>
      <c r="G47" s="4">
        <v>4979.03</v>
      </c>
      <c r="H47" s="4">
        <v>4.7699999999999996</v>
      </c>
    </row>
    <row r="48" spans="2:8">
      <c r="B48" s="1" t="s">
        <v>1752</v>
      </c>
      <c r="C48" s="17">
        <v>3.84</v>
      </c>
      <c r="D48" s="1" t="s">
        <v>359</v>
      </c>
      <c r="E48" s="1" t="s">
        <v>1753</v>
      </c>
      <c r="F48" s="4">
        <v>5000</v>
      </c>
      <c r="G48" s="4">
        <v>4978.04</v>
      </c>
      <c r="H48" s="4">
        <v>4.7699999999999996</v>
      </c>
    </row>
    <row r="49" spans="2:8">
      <c r="B49" s="1" t="s">
        <v>2184</v>
      </c>
      <c r="C49" s="17">
        <v>3.67</v>
      </c>
      <c r="D49" s="1" t="s">
        <v>1757</v>
      </c>
      <c r="E49" s="1" t="s">
        <v>2185</v>
      </c>
      <c r="F49" s="4">
        <v>5000</v>
      </c>
      <c r="G49" s="4">
        <v>4977.4799999999996</v>
      </c>
      <c r="H49" s="4">
        <v>4.7699999999999996</v>
      </c>
    </row>
    <row r="50" spans="2:8">
      <c r="B50" s="1" t="s">
        <v>1409</v>
      </c>
      <c r="C50" s="17">
        <v>3.68</v>
      </c>
      <c r="D50" s="1" t="s">
        <v>359</v>
      </c>
      <c r="E50" s="1" t="s">
        <v>165</v>
      </c>
      <c r="F50" s="4">
        <v>2500</v>
      </c>
      <c r="G50" s="4">
        <v>2496.48</v>
      </c>
      <c r="H50" s="4">
        <v>2.39</v>
      </c>
    </row>
    <row r="51" spans="2:8">
      <c r="B51" s="1" t="s">
        <v>1743</v>
      </c>
      <c r="C51" s="17">
        <v>4.0999999999999996</v>
      </c>
      <c r="D51" s="1" t="s">
        <v>358</v>
      </c>
      <c r="E51" s="1" t="s">
        <v>1744</v>
      </c>
      <c r="F51" s="4">
        <v>500</v>
      </c>
      <c r="G51" s="4">
        <v>2492.4499999999998</v>
      </c>
      <c r="H51" s="4">
        <v>2.39</v>
      </c>
    </row>
    <row r="52" spans="2:8">
      <c r="B52" s="1" t="s">
        <v>1459</v>
      </c>
      <c r="C52" s="17">
        <v>5.01</v>
      </c>
      <c r="D52" s="1" t="s">
        <v>358</v>
      </c>
      <c r="E52" s="1" t="s">
        <v>581</v>
      </c>
      <c r="F52" s="4">
        <v>500</v>
      </c>
      <c r="G52" s="4">
        <v>2472.85</v>
      </c>
      <c r="H52" s="4">
        <v>2.37</v>
      </c>
    </row>
    <row r="53" spans="2:8">
      <c r="B53" s="1" t="s">
        <v>2065</v>
      </c>
      <c r="C53" s="17">
        <v>6.32</v>
      </c>
      <c r="D53" s="1" t="s">
        <v>359</v>
      </c>
      <c r="E53" s="1" t="s">
        <v>2066</v>
      </c>
      <c r="F53" s="4">
        <v>500</v>
      </c>
      <c r="G53" s="4">
        <v>2467.14</v>
      </c>
      <c r="H53" s="4">
        <v>2.36</v>
      </c>
    </row>
    <row r="54" spans="2:8">
      <c r="B54" s="1" t="s">
        <v>2264</v>
      </c>
      <c r="C54" s="17">
        <v>4.16</v>
      </c>
      <c r="D54" s="1" t="s">
        <v>359</v>
      </c>
      <c r="E54" s="1" t="s">
        <v>2265</v>
      </c>
      <c r="F54" s="4">
        <v>500</v>
      </c>
      <c r="G54" s="4">
        <v>2462.12</v>
      </c>
      <c r="H54" s="4">
        <v>2.36</v>
      </c>
    </row>
    <row r="55" spans="2:8">
      <c r="B55" s="1" t="s">
        <v>2067</v>
      </c>
      <c r="C55" s="17">
        <v>4.91</v>
      </c>
      <c r="D55" s="1" t="s">
        <v>359</v>
      </c>
      <c r="E55" s="1" t="s">
        <v>2068</v>
      </c>
      <c r="F55" s="4">
        <v>500</v>
      </c>
      <c r="G55" s="4">
        <v>2446.0100000000002</v>
      </c>
      <c r="H55" s="4">
        <v>2.34</v>
      </c>
    </row>
    <row r="56" spans="2:8">
      <c r="B56" s="1" t="s">
        <v>2069</v>
      </c>
      <c r="C56" s="17">
        <v>4.7</v>
      </c>
      <c r="D56" s="1" t="s">
        <v>359</v>
      </c>
      <c r="E56" s="1" t="s">
        <v>2070</v>
      </c>
      <c r="F56" s="4">
        <v>500</v>
      </c>
      <c r="G56" s="4">
        <v>2403.9899999999998</v>
      </c>
      <c r="H56" s="4">
        <v>2.2999999999999998</v>
      </c>
    </row>
    <row r="57" spans="2:8">
      <c r="B57" s="1" t="s">
        <v>1799</v>
      </c>
      <c r="C57" s="17">
        <v>4.59</v>
      </c>
      <c r="D57" s="1" t="s">
        <v>359</v>
      </c>
      <c r="E57" s="1" t="s">
        <v>1800</v>
      </c>
      <c r="F57" s="4">
        <v>500</v>
      </c>
      <c r="G57" s="4">
        <v>2403.87</v>
      </c>
      <c r="H57" s="4">
        <v>2.2999999999999998</v>
      </c>
    </row>
    <row r="58" spans="2:8">
      <c r="B58" s="1" t="s">
        <v>1815</v>
      </c>
      <c r="C58" s="17">
        <v>4.92</v>
      </c>
      <c r="D58" s="1" t="s">
        <v>359</v>
      </c>
      <c r="E58" s="1" t="s">
        <v>1816</v>
      </c>
      <c r="F58" s="4">
        <v>400</v>
      </c>
      <c r="G58" s="4">
        <v>1971.86</v>
      </c>
      <c r="H58" s="4">
        <v>1.89</v>
      </c>
    </row>
    <row r="59" spans="2:8">
      <c r="B59" s="1" t="s">
        <v>1831</v>
      </c>
      <c r="C59" s="17">
        <v>4.25</v>
      </c>
      <c r="D59" s="1" t="s">
        <v>359</v>
      </c>
      <c r="E59" s="1" t="s">
        <v>1832</v>
      </c>
      <c r="F59" s="4">
        <v>300</v>
      </c>
      <c r="G59" s="4">
        <v>1493.39</v>
      </c>
      <c r="H59" s="4">
        <v>1.43</v>
      </c>
    </row>
    <row r="60" spans="2:8">
      <c r="B60" s="2" t="s">
        <v>361</v>
      </c>
      <c r="C60" s="9"/>
      <c r="D60" s="2"/>
      <c r="E60" s="2"/>
      <c r="F60" s="10"/>
      <c r="G60" s="10">
        <f>SUM(G44:G59)</f>
        <v>54327.67</v>
      </c>
      <c r="H60" s="10">
        <f>SUM(H44:H59)</f>
        <v>52.039999999999985</v>
      </c>
    </row>
    <row r="61" spans="2:8">
      <c r="B61" s="2" t="s">
        <v>1835</v>
      </c>
      <c r="C61" s="9"/>
      <c r="D61" s="2"/>
      <c r="E61" s="2"/>
      <c r="F61" s="10"/>
      <c r="G61" s="10">
        <v>10000</v>
      </c>
      <c r="H61" s="10">
        <v>9.58</v>
      </c>
    </row>
    <row r="62" spans="2:8">
      <c r="B62" s="2" t="s">
        <v>362</v>
      </c>
      <c r="C62" s="9"/>
      <c r="D62" s="2"/>
      <c r="E62" s="2"/>
      <c r="F62" s="10"/>
      <c r="G62" s="10">
        <v>878.06</v>
      </c>
      <c r="H62" s="10">
        <v>0.84</v>
      </c>
    </row>
    <row r="63" spans="2:8">
      <c r="B63" s="2" t="s">
        <v>363</v>
      </c>
      <c r="C63" s="9"/>
      <c r="D63" s="2"/>
      <c r="E63" s="2"/>
      <c r="F63" s="10"/>
      <c r="G63" s="10">
        <v>103173.93</v>
      </c>
      <c r="H63" s="10">
        <v>98.85</v>
      </c>
    </row>
    <row r="64" spans="2:8">
      <c r="B64" s="2" t="s">
        <v>549</v>
      </c>
      <c r="C64" s="9"/>
      <c r="D64" s="2"/>
      <c r="E64" s="2"/>
      <c r="F64" s="10"/>
      <c r="G64" s="10">
        <v>1197.8363430400036</v>
      </c>
      <c r="H64" s="10">
        <v>1.1500000000000057</v>
      </c>
    </row>
    <row r="65" spans="2:8">
      <c r="B65" s="2" t="s">
        <v>365</v>
      </c>
      <c r="C65" s="9"/>
      <c r="D65" s="2"/>
      <c r="E65" s="2"/>
      <c r="F65" s="10"/>
      <c r="G65" s="10">
        <v>104371.76634304</v>
      </c>
      <c r="H65" s="10">
        <v>100</v>
      </c>
    </row>
    <row r="66" spans="2:8">
      <c r="B66" s="1" t="s">
        <v>366</v>
      </c>
    </row>
    <row r="67" spans="2:8">
      <c r="B67" s="1" t="s">
        <v>367</v>
      </c>
    </row>
    <row r="68" spans="2:8">
      <c r="B68" s="2" t="s">
        <v>368</v>
      </c>
      <c r="C68" s="227">
        <v>44592</v>
      </c>
    </row>
    <row r="69" spans="2:8" ht="25.5">
      <c r="B69" s="11" t="s">
        <v>369</v>
      </c>
      <c r="C69" s="5" t="s">
        <v>370</v>
      </c>
    </row>
    <row r="70" spans="2:8">
      <c r="B70" s="2"/>
    </row>
    <row r="71" spans="2:8">
      <c r="B71" s="2" t="s">
        <v>371</v>
      </c>
    </row>
    <row r="72" spans="2:8">
      <c r="B72" s="2" t="s">
        <v>372</v>
      </c>
    </row>
    <row r="73" spans="2:8">
      <c r="B73" s="2" t="s">
        <v>2266</v>
      </c>
      <c r="C73" s="9"/>
    </row>
    <row r="74" spans="2:8">
      <c r="B74" s="2" t="s">
        <v>2267</v>
      </c>
      <c r="C74" s="9"/>
    </row>
    <row r="75" spans="2:8">
      <c r="B75" s="2" t="s">
        <v>2268</v>
      </c>
      <c r="C75" s="9"/>
    </row>
    <row r="76" spans="2:8">
      <c r="B76" s="2" t="s">
        <v>2269</v>
      </c>
      <c r="C76" s="9"/>
    </row>
    <row r="77" spans="2:8">
      <c r="B77" s="2" t="s">
        <v>2270</v>
      </c>
      <c r="C77" s="9"/>
    </row>
    <row r="78" spans="2:8">
      <c r="B78" s="2" t="s">
        <v>2271</v>
      </c>
      <c r="C78" s="9"/>
    </row>
    <row r="79" spans="2:8">
      <c r="B79" s="2" t="s">
        <v>2272</v>
      </c>
      <c r="C79" s="9"/>
    </row>
    <row r="80" spans="2:8">
      <c r="B80" s="2" t="s">
        <v>2273</v>
      </c>
      <c r="C80" s="9"/>
    </row>
    <row r="81" spans="2:4">
      <c r="B81" s="2" t="s">
        <v>2274</v>
      </c>
      <c r="C81" s="9"/>
    </row>
    <row r="82" spans="2:4">
      <c r="B82" s="2" t="s">
        <v>2275</v>
      </c>
      <c r="C82" s="9"/>
    </row>
    <row r="83" spans="2:4">
      <c r="B83" s="2" t="s">
        <v>2276</v>
      </c>
      <c r="C83" s="9"/>
    </row>
    <row r="84" spans="2:4">
      <c r="B84" s="2" t="s">
        <v>2277</v>
      </c>
      <c r="C84" s="9"/>
    </row>
    <row r="85" spans="2:4">
      <c r="B85" s="91" t="s">
        <v>1636</v>
      </c>
      <c r="C85" s="28"/>
    </row>
    <row r="86" spans="2:4">
      <c r="B86" s="91" t="s">
        <v>2278</v>
      </c>
      <c r="C86" s="17"/>
    </row>
    <row r="87" spans="2:4">
      <c r="C87" s="17"/>
    </row>
    <row r="88" spans="2:4">
      <c r="B88" s="110" t="s">
        <v>1858</v>
      </c>
      <c r="C88" s="111"/>
      <c r="D88" s="112"/>
    </row>
    <row r="89" spans="2:4" ht="30">
      <c r="B89" s="113" t="s">
        <v>1859</v>
      </c>
      <c r="C89" s="114" t="s">
        <v>1860</v>
      </c>
      <c r="D89" s="113" t="s">
        <v>1861</v>
      </c>
    </row>
    <row r="90" spans="2:4">
      <c r="B90" s="115" t="s">
        <v>997</v>
      </c>
      <c r="C90" s="146">
        <v>90</v>
      </c>
      <c r="D90" s="148">
        <v>2.06</v>
      </c>
    </row>
    <row r="91" spans="2:4">
      <c r="B91" s="115" t="s">
        <v>1005</v>
      </c>
      <c r="C91" s="116">
        <v>50</v>
      </c>
      <c r="D91" s="148">
        <v>1.51</v>
      </c>
    </row>
  </sheetData>
  <mergeCells count="8">
    <mergeCell ref="C12:C13"/>
    <mergeCell ref="D12:D13"/>
    <mergeCell ref="E12:E13"/>
    <mergeCell ref="B1:E1"/>
    <mergeCell ref="C3:C7"/>
    <mergeCell ref="D3:D7"/>
    <mergeCell ref="B10:E10"/>
    <mergeCell ref="B11:E11"/>
  </mergeCells>
  <hyperlinks>
    <hyperlink ref="A1" location="Index!A1" display="Index" xr:uid="{AF0ACB82-931F-4BBD-A58E-2DA5DE20BE0B}"/>
  </hyperlinks>
  <pageMargins left="0.75" right="0.75" top="1" bottom="1" header="0.5" footer="0.5"/>
  <headerFooter alignWithMargins="0"/>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04AA2-2284-4C19-9F13-7DEF592C035B}">
  <dimension ref="A1:IV114"/>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85546875" style="1" bestFit="1" customWidth="1"/>
    <col min="6" max="6" width="10.5703125" style="4" bestFit="1" customWidth="1"/>
    <col min="7" max="7" width="18.140625" style="4" bestFit="1" customWidth="1"/>
    <col min="8" max="8" width="9.140625" style="4"/>
    <col min="9" max="16384" width="9.140625" style="1"/>
  </cols>
  <sheetData>
    <row r="1" spans="1:256">
      <c r="A1" s="3" t="s">
        <v>243</v>
      </c>
      <c r="B1" s="374" t="s">
        <v>257</v>
      </c>
      <c r="C1" s="374"/>
      <c r="D1" s="374"/>
      <c r="E1" s="374"/>
    </row>
    <row r="2" spans="1:256" ht="13.5" thickBot="1"/>
    <row r="3" spans="1:256" ht="15">
      <c r="A3" s="12"/>
      <c r="B3" s="149" t="s">
        <v>2279</v>
      </c>
      <c r="C3" s="422"/>
      <c r="D3" s="378"/>
      <c r="E3" s="12"/>
      <c r="F3" s="21"/>
      <c r="G3" s="21"/>
      <c r="H3" s="21"/>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45">
      <c r="A4" s="12"/>
      <c r="B4" s="150" t="s">
        <v>2280</v>
      </c>
      <c r="C4" s="423"/>
      <c r="D4" s="379"/>
      <c r="E4" s="12"/>
      <c r="F4" s="21"/>
      <c r="G4" s="21"/>
      <c r="H4" s="21"/>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 r="A5" s="12"/>
      <c r="B5" s="150" t="s">
        <v>2281</v>
      </c>
      <c r="C5" s="423"/>
      <c r="D5" s="379"/>
      <c r="E5" s="12"/>
      <c r="F5" s="21"/>
      <c r="G5" s="21"/>
      <c r="H5" s="21"/>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45.75" thickBot="1">
      <c r="A6" s="12"/>
      <c r="B6" s="151" t="s">
        <v>2282</v>
      </c>
      <c r="C6" s="424"/>
      <c r="D6" s="380"/>
      <c r="E6" s="12"/>
      <c r="F6" s="21"/>
      <c r="G6" s="21"/>
      <c r="H6" s="21"/>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c r="A7" s="12"/>
      <c r="B7" s="12"/>
      <c r="C7" s="14" t="s">
        <v>995</v>
      </c>
      <c r="D7" s="14" t="s">
        <v>996</v>
      </c>
      <c r="E7" s="12"/>
      <c r="F7" s="21"/>
      <c r="G7" s="21"/>
      <c r="H7" s="21"/>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c r="A8" s="12"/>
      <c r="B8" s="12"/>
      <c r="C8" s="14"/>
      <c r="D8" s="14"/>
      <c r="E8" s="12"/>
      <c r="F8" s="21"/>
      <c r="G8" s="21"/>
      <c r="H8" s="21"/>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9" spans="1:256">
      <c r="C9" s="17"/>
    </row>
    <row r="10" spans="1:256" ht="15">
      <c r="B10" s="414"/>
      <c r="C10" s="414"/>
      <c r="D10" s="414"/>
      <c r="E10" s="414"/>
    </row>
    <row r="11" spans="1:256">
      <c r="B11" s="413" t="s">
        <v>1686</v>
      </c>
      <c r="C11" s="413"/>
      <c r="D11" s="413"/>
      <c r="E11" s="413"/>
    </row>
    <row r="12" spans="1:256">
      <c r="B12" s="95" t="s">
        <v>1687</v>
      </c>
      <c r="C12" s="413" t="s">
        <v>1688</v>
      </c>
      <c r="D12" s="413" t="s">
        <v>1689</v>
      </c>
      <c r="E12" s="413" t="s">
        <v>1690</v>
      </c>
    </row>
    <row r="13" spans="1:256">
      <c r="B13" s="95" t="s">
        <v>1691</v>
      </c>
      <c r="C13" s="413"/>
      <c r="D13" s="413"/>
      <c r="E13" s="413"/>
    </row>
    <row r="14" spans="1:256">
      <c r="B14" s="96" t="s">
        <v>1692</v>
      </c>
      <c r="C14" s="152"/>
      <c r="D14" s="97"/>
      <c r="E14" s="97"/>
    </row>
    <row r="15" spans="1:256">
      <c r="B15" s="96" t="s">
        <v>1694</v>
      </c>
      <c r="C15" s="97"/>
      <c r="D15" s="97"/>
      <c r="E15" s="97"/>
    </row>
    <row r="16" spans="1:256">
      <c r="B16" s="96" t="s">
        <v>1695</v>
      </c>
      <c r="C16" s="97"/>
      <c r="D16" s="97" t="s">
        <v>1869</v>
      </c>
      <c r="E16" s="97"/>
    </row>
    <row r="17" spans="2:8">
      <c r="B17" s="98" t="s">
        <v>3151</v>
      </c>
      <c r="C17" s="95"/>
      <c r="D17" s="95"/>
      <c r="E17" s="95"/>
    </row>
    <row r="20" spans="2:8">
      <c r="B20" s="1" t="s">
        <v>338</v>
      </c>
    </row>
    <row r="22" spans="2:8">
      <c r="B22" s="6" t="s">
        <v>339</v>
      </c>
      <c r="C22" s="7" t="s">
        <v>340</v>
      </c>
      <c r="D22" s="6" t="s">
        <v>341</v>
      </c>
      <c r="E22" s="6" t="s">
        <v>342</v>
      </c>
      <c r="F22" s="8" t="s">
        <v>343</v>
      </c>
      <c r="G22" s="8" t="s">
        <v>344</v>
      </c>
      <c r="H22" s="8" t="s">
        <v>345</v>
      </c>
    </row>
    <row r="23" spans="2:8">
      <c r="B23" s="2" t="s">
        <v>346</v>
      </c>
      <c r="C23" s="17"/>
    </row>
    <row r="24" spans="2:8">
      <c r="B24" s="2" t="s">
        <v>347</v>
      </c>
      <c r="C24" s="17"/>
    </row>
    <row r="25" spans="2:8">
      <c r="B25" s="2" t="s">
        <v>348</v>
      </c>
      <c r="C25" s="17"/>
    </row>
    <row r="26" spans="2:8">
      <c r="B26" s="1" t="s">
        <v>2283</v>
      </c>
      <c r="C26" s="17">
        <v>4.4400000000000004</v>
      </c>
      <c r="D26" s="1" t="s">
        <v>349</v>
      </c>
      <c r="E26" s="1" t="s">
        <v>2284</v>
      </c>
      <c r="F26" s="4">
        <v>7500000</v>
      </c>
      <c r="G26" s="4">
        <v>7429.76</v>
      </c>
      <c r="H26" s="4">
        <v>13.05</v>
      </c>
    </row>
    <row r="27" spans="2:8">
      <c r="B27" s="1" t="s">
        <v>2285</v>
      </c>
      <c r="C27" s="17">
        <v>5.03</v>
      </c>
      <c r="D27" s="1" t="s">
        <v>349</v>
      </c>
      <c r="E27" s="1" t="s">
        <v>2286</v>
      </c>
      <c r="F27" s="4">
        <v>5000000</v>
      </c>
      <c r="G27" s="4">
        <v>4989.17</v>
      </c>
      <c r="H27" s="4">
        <v>8.76</v>
      </c>
    </row>
    <row r="28" spans="2:8">
      <c r="B28" s="1" t="s">
        <v>2287</v>
      </c>
      <c r="C28" s="17">
        <v>5.33</v>
      </c>
      <c r="D28" s="1" t="s">
        <v>349</v>
      </c>
      <c r="E28" s="1" t="s">
        <v>2288</v>
      </c>
      <c r="F28" s="4">
        <v>1000000</v>
      </c>
      <c r="G28" s="4">
        <v>1086.3699999999999</v>
      </c>
      <c r="H28" s="4">
        <v>1.91</v>
      </c>
    </row>
    <row r="29" spans="2:8">
      <c r="B29" s="1" t="s">
        <v>1697</v>
      </c>
      <c r="C29" s="17">
        <v>3.99</v>
      </c>
      <c r="D29" s="1" t="s">
        <v>349</v>
      </c>
      <c r="E29" s="1" t="s">
        <v>112</v>
      </c>
      <c r="F29" s="4">
        <v>500000</v>
      </c>
      <c r="G29" s="4">
        <v>506.2</v>
      </c>
      <c r="H29" s="4">
        <v>0.89</v>
      </c>
    </row>
    <row r="30" spans="2:8">
      <c r="B30" s="1" t="s">
        <v>2289</v>
      </c>
      <c r="C30" s="17">
        <v>4.88</v>
      </c>
      <c r="D30" s="1" t="s">
        <v>349</v>
      </c>
      <c r="E30" s="1" t="s">
        <v>2290</v>
      </c>
      <c r="F30" s="4">
        <v>500000</v>
      </c>
      <c r="G30" s="4">
        <v>495</v>
      </c>
      <c r="H30" s="4">
        <v>0.87</v>
      </c>
    </row>
    <row r="31" spans="2:8">
      <c r="B31" s="2" t="s">
        <v>352</v>
      </c>
      <c r="C31" s="28"/>
      <c r="D31" s="2"/>
      <c r="E31" s="2"/>
      <c r="F31" s="10"/>
      <c r="G31" s="10">
        <f>SUM(G26:G30)</f>
        <v>14506.5</v>
      </c>
      <c r="H31" s="10">
        <f>SUM(H26:H30)</f>
        <v>25.480000000000004</v>
      </c>
    </row>
    <row r="32" spans="2:8">
      <c r="B32" s="2" t="s">
        <v>353</v>
      </c>
      <c r="C32" s="17"/>
    </row>
    <row r="33" spans="2:8">
      <c r="B33" s="1" t="s">
        <v>1445</v>
      </c>
      <c r="C33" s="17">
        <v>6.23</v>
      </c>
      <c r="D33" s="1" t="s">
        <v>354</v>
      </c>
      <c r="E33" s="1" t="s">
        <v>874</v>
      </c>
      <c r="F33" s="4">
        <v>500</v>
      </c>
      <c r="G33" s="4">
        <v>4989.95</v>
      </c>
      <c r="H33" s="4">
        <v>8.77</v>
      </c>
    </row>
    <row r="34" spans="2:8">
      <c r="B34" s="1" t="s">
        <v>144</v>
      </c>
      <c r="C34" s="17">
        <v>6.04</v>
      </c>
      <c r="D34" s="1" t="s">
        <v>354</v>
      </c>
      <c r="E34" s="1" t="s">
        <v>145</v>
      </c>
      <c r="F34" s="4">
        <v>450</v>
      </c>
      <c r="G34" s="4">
        <v>4500.49</v>
      </c>
      <c r="H34" s="4">
        <v>7.91</v>
      </c>
    </row>
    <row r="35" spans="2:8">
      <c r="B35" s="1" t="s">
        <v>1396</v>
      </c>
      <c r="C35" s="17">
        <v>6.9</v>
      </c>
      <c r="D35" s="1" t="s">
        <v>877</v>
      </c>
      <c r="E35" s="1" t="s">
        <v>878</v>
      </c>
      <c r="F35" s="4">
        <v>340</v>
      </c>
      <c r="G35" s="4">
        <v>3310.23</v>
      </c>
      <c r="H35" s="4">
        <v>5.81</v>
      </c>
    </row>
    <row r="36" spans="2:8">
      <c r="B36" s="1" t="s">
        <v>1390</v>
      </c>
      <c r="C36" s="17">
        <v>5.25</v>
      </c>
      <c r="D36" s="1" t="s">
        <v>354</v>
      </c>
      <c r="E36" s="1" t="s">
        <v>130</v>
      </c>
      <c r="F36" s="4">
        <v>250</v>
      </c>
      <c r="G36" s="4">
        <v>2553.4</v>
      </c>
      <c r="H36" s="4">
        <v>4.49</v>
      </c>
    </row>
    <row r="37" spans="2:8">
      <c r="B37" s="1" t="s">
        <v>2291</v>
      </c>
      <c r="C37" s="17">
        <v>5.29</v>
      </c>
      <c r="D37" s="1" t="s">
        <v>568</v>
      </c>
      <c r="E37" s="1" t="s">
        <v>136</v>
      </c>
      <c r="F37" s="4">
        <v>250</v>
      </c>
      <c r="G37" s="4">
        <v>2501.6999999999998</v>
      </c>
      <c r="H37" s="4">
        <v>4.3899999999999997</v>
      </c>
    </row>
    <row r="38" spans="2:8">
      <c r="B38" s="1" t="s">
        <v>2292</v>
      </c>
      <c r="C38" s="17">
        <v>6.37</v>
      </c>
      <c r="D38" s="1" t="s">
        <v>354</v>
      </c>
      <c r="E38" s="1" t="s">
        <v>2293</v>
      </c>
      <c r="F38" s="4">
        <v>250</v>
      </c>
      <c r="G38" s="4">
        <v>2495.4</v>
      </c>
      <c r="H38" s="4">
        <v>4.38</v>
      </c>
    </row>
    <row r="39" spans="2:8">
      <c r="B39" s="1" t="s">
        <v>2294</v>
      </c>
      <c r="C39" s="17">
        <v>6.28</v>
      </c>
      <c r="D39" s="1" t="s">
        <v>354</v>
      </c>
      <c r="E39" s="1" t="s">
        <v>2295</v>
      </c>
      <c r="F39" s="4">
        <v>250</v>
      </c>
      <c r="G39" s="4">
        <v>2473.6999999999998</v>
      </c>
      <c r="H39" s="4">
        <v>4.3499999999999996</v>
      </c>
    </row>
    <row r="40" spans="2:8">
      <c r="B40" s="1" t="s">
        <v>2250</v>
      </c>
      <c r="C40" s="17">
        <v>7.46</v>
      </c>
      <c r="D40" s="1" t="s">
        <v>568</v>
      </c>
      <c r="E40" s="1" t="s">
        <v>2251</v>
      </c>
      <c r="F40" s="4">
        <v>200</v>
      </c>
      <c r="G40" s="4">
        <v>2037.98</v>
      </c>
      <c r="H40" s="4">
        <v>3.58</v>
      </c>
    </row>
    <row r="41" spans="2:8">
      <c r="B41" s="1" t="s">
        <v>2043</v>
      </c>
      <c r="C41" s="17">
        <v>6.28</v>
      </c>
      <c r="D41" s="1" t="s">
        <v>354</v>
      </c>
      <c r="E41" s="1" t="s">
        <v>2044</v>
      </c>
      <c r="F41" s="4">
        <v>150</v>
      </c>
      <c r="G41" s="4">
        <v>1515.7</v>
      </c>
      <c r="H41" s="4">
        <v>2.66</v>
      </c>
    </row>
    <row r="42" spans="2:8">
      <c r="B42" s="1" t="s">
        <v>2296</v>
      </c>
      <c r="C42" s="17">
        <v>6.76</v>
      </c>
      <c r="D42" s="1" t="s">
        <v>568</v>
      </c>
      <c r="E42" s="1" t="s">
        <v>2297</v>
      </c>
      <c r="F42" s="4">
        <v>150</v>
      </c>
      <c r="G42" s="4">
        <v>1510.48</v>
      </c>
      <c r="H42" s="4">
        <v>2.65</v>
      </c>
    </row>
    <row r="43" spans="2:8">
      <c r="B43" s="1" t="s">
        <v>2298</v>
      </c>
      <c r="C43" s="17">
        <v>6.05</v>
      </c>
      <c r="D43" s="1" t="s">
        <v>354</v>
      </c>
      <c r="E43" s="1" t="s">
        <v>2299</v>
      </c>
      <c r="F43" s="4">
        <v>150</v>
      </c>
      <c r="G43" s="4">
        <v>1485</v>
      </c>
      <c r="H43" s="4">
        <v>2.61</v>
      </c>
    </row>
    <row r="44" spans="2:8">
      <c r="B44" s="1" t="s">
        <v>1384</v>
      </c>
      <c r="C44" s="17">
        <v>6.91</v>
      </c>
      <c r="D44" s="1" t="s">
        <v>354</v>
      </c>
      <c r="E44" s="1" t="s">
        <v>564</v>
      </c>
      <c r="F44" s="4">
        <v>150</v>
      </c>
      <c r="G44" s="4">
        <v>1469.67</v>
      </c>
      <c r="H44" s="4">
        <v>2.58</v>
      </c>
    </row>
    <row r="45" spans="2:8">
      <c r="B45" s="1" t="s">
        <v>2300</v>
      </c>
      <c r="C45" s="17">
        <v>6.7</v>
      </c>
      <c r="D45" s="1" t="s">
        <v>354</v>
      </c>
      <c r="E45" s="1" t="s">
        <v>566</v>
      </c>
      <c r="F45" s="4">
        <v>150</v>
      </c>
      <c r="G45" s="4">
        <v>1460.53</v>
      </c>
      <c r="H45" s="4">
        <v>2.57</v>
      </c>
    </row>
    <row r="46" spans="2:8">
      <c r="B46" s="1" t="s">
        <v>2301</v>
      </c>
      <c r="C46" s="17">
        <v>5.83</v>
      </c>
      <c r="D46" s="1" t="s">
        <v>354</v>
      </c>
      <c r="E46" s="1" t="s">
        <v>2302</v>
      </c>
      <c r="F46" s="4">
        <v>100000</v>
      </c>
      <c r="G46" s="4">
        <v>1046.49</v>
      </c>
      <c r="H46" s="4">
        <v>1.84</v>
      </c>
    </row>
    <row r="47" spans="2:8">
      <c r="B47" s="1" t="s">
        <v>2303</v>
      </c>
      <c r="C47" s="17">
        <v>6.48</v>
      </c>
      <c r="D47" s="1" t="s">
        <v>568</v>
      </c>
      <c r="E47" s="1" t="s">
        <v>2304</v>
      </c>
      <c r="F47" s="4">
        <v>50000</v>
      </c>
      <c r="G47" s="4">
        <v>523.49</v>
      </c>
      <c r="H47" s="4">
        <v>0.92</v>
      </c>
    </row>
    <row r="48" spans="2:8">
      <c r="B48" s="1" t="s">
        <v>2305</v>
      </c>
      <c r="C48" s="17">
        <v>5.95</v>
      </c>
      <c r="D48" s="1" t="s">
        <v>568</v>
      </c>
      <c r="E48" s="1" t="s">
        <v>2306</v>
      </c>
      <c r="F48" s="4">
        <v>50000</v>
      </c>
      <c r="G48" s="4">
        <v>504.18</v>
      </c>
      <c r="H48" s="4">
        <v>0.89</v>
      </c>
    </row>
    <row r="49" spans="2:8">
      <c r="B49" s="2" t="s">
        <v>356</v>
      </c>
      <c r="C49" s="28"/>
      <c r="D49" s="2"/>
      <c r="E49" s="2"/>
      <c r="F49" s="10"/>
      <c r="G49" s="10">
        <f>SUM(G33:G48)</f>
        <v>34378.389999999992</v>
      </c>
      <c r="H49" s="10">
        <f>SUM(H33:H48)</f>
        <v>60.400000000000006</v>
      </c>
    </row>
    <row r="50" spans="2:8">
      <c r="B50" s="2" t="s">
        <v>357</v>
      </c>
      <c r="C50" s="17"/>
    </row>
    <row r="51" spans="2:8">
      <c r="B51" s="1" t="s">
        <v>2260</v>
      </c>
      <c r="C51" s="17">
        <v>4.17</v>
      </c>
      <c r="D51" s="1" t="s">
        <v>349</v>
      </c>
      <c r="E51" s="1" t="s">
        <v>2261</v>
      </c>
      <c r="F51" s="4">
        <v>2500000</v>
      </c>
      <c r="G51" s="4">
        <v>2450.4899999999998</v>
      </c>
      <c r="H51" s="4">
        <v>4.3</v>
      </c>
    </row>
    <row r="52" spans="2:8">
      <c r="B52" s="2" t="s">
        <v>361</v>
      </c>
      <c r="C52" s="28"/>
      <c r="D52" s="2"/>
      <c r="E52" s="2"/>
      <c r="F52" s="10"/>
      <c r="G52" s="10">
        <f>SUM(G50:G51)</f>
        <v>2450.4899999999998</v>
      </c>
      <c r="H52" s="10">
        <f>SUM(H50:H51)</f>
        <v>4.3</v>
      </c>
    </row>
    <row r="53" spans="2:8">
      <c r="B53" s="2" t="s">
        <v>584</v>
      </c>
      <c r="C53" s="9"/>
      <c r="D53" s="2"/>
      <c r="E53" s="2"/>
      <c r="F53" s="10"/>
      <c r="G53" s="10">
        <v>4633.6400000000003</v>
      </c>
      <c r="H53" s="10">
        <v>8.14</v>
      </c>
    </row>
    <row r="54" spans="2:8">
      <c r="B54" s="2" t="s">
        <v>363</v>
      </c>
      <c r="C54" s="9"/>
      <c r="D54" s="2"/>
      <c r="E54" s="2"/>
      <c r="F54" s="10"/>
      <c r="G54" s="10">
        <f>+G31+G49+G52+G53</f>
        <v>55969.01999999999</v>
      </c>
      <c r="H54" s="10">
        <f>+H31+H49+H52+H53</f>
        <v>98.320000000000007</v>
      </c>
    </row>
    <row r="55" spans="2:8">
      <c r="B55" s="2" t="s">
        <v>364</v>
      </c>
      <c r="C55" s="9"/>
      <c r="D55" s="2"/>
      <c r="E55" s="2"/>
      <c r="F55" s="10"/>
      <c r="G55" s="10">
        <f>+G56-G54</f>
        <v>958.21438709001086</v>
      </c>
      <c r="H55" s="10">
        <f>+H56-H54</f>
        <v>1.6799999999999926</v>
      </c>
    </row>
    <row r="56" spans="2:8">
      <c r="B56" s="2" t="s">
        <v>365</v>
      </c>
      <c r="C56" s="9"/>
      <c r="D56" s="2"/>
      <c r="E56" s="2"/>
      <c r="F56" s="10"/>
      <c r="G56" s="10">
        <v>56927.23438709</v>
      </c>
      <c r="H56" s="10">
        <v>100</v>
      </c>
    </row>
    <row r="57" spans="2:8">
      <c r="B57" s="1" t="s">
        <v>366</v>
      </c>
    </row>
    <row r="58" spans="2:8">
      <c r="B58" s="1" t="s">
        <v>367</v>
      </c>
    </row>
    <row r="59" spans="2:8">
      <c r="B59" s="2" t="s">
        <v>1942</v>
      </c>
    </row>
    <row r="60" spans="2:8">
      <c r="B60" s="2" t="s">
        <v>368</v>
      </c>
      <c r="C60" s="227">
        <v>44592</v>
      </c>
    </row>
    <row r="61" spans="2:8" ht="25.5">
      <c r="B61" s="11" t="s">
        <v>369</v>
      </c>
      <c r="C61" s="5" t="s">
        <v>370</v>
      </c>
    </row>
    <row r="62" spans="2:8">
      <c r="B62" s="2"/>
    </row>
    <row r="63" spans="2:8">
      <c r="B63" s="2" t="s">
        <v>371</v>
      </c>
    </row>
    <row r="64" spans="2:8">
      <c r="B64" s="2" t="s">
        <v>372</v>
      </c>
    </row>
    <row r="65" spans="2:3">
      <c r="B65" s="2" t="s">
        <v>2307</v>
      </c>
      <c r="C65" s="9"/>
    </row>
    <row r="66" spans="2:3">
      <c r="B66" s="2" t="s">
        <v>2308</v>
      </c>
      <c r="C66" s="9"/>
    </row>
    <row r="67" spans="2:3">
      <c r="B67" s="2" t="s">
        <v>2309</v>
      </c>
      <c r="C67" s="9"/>
    </row>
    <row r="68" spans="2:3">
      <c r="B68" s="2" t="s">
        <v>2310</v>
      </c>
      <c r="C68" s="9"/>
    </row>
    <row r="69" spans="2:3">
      <c r="B69" s="2" t="s">
        <v>2311</v>
      </c>
      <c r="C69" s="9"/>
    </row>
    <row r="70" spans="2:3">
      <c r="B70" s="2" t="s">
        <v>2312</v>
      </c>
      <c r="C70" s="9"/>
    </row>
    <row r="71" spans="2:3">
      <c r="B71" s="2" t="s">
        <v>2313</v>
      </c>
      <c r="C71" s="9"/>
    </row>
    <row r="72" spans="2:3">
      <c r="B72" s="2" t="s">
        <v>2314</v>
      </c>
      <c r="C72" s="9"/>
    </row>
    <row r="73" spans="2:3">
      <c r="B73" s="2" t="s">
        <v>2315</v>
      </c>
      <c r="C73" s="9"/>
    </row>
    <row r="74" spans="2:3">
      <c r="B74" s="2" t="s">
        <v>2316</v>
      </c>
      <c r="C74" s="9"/>
    </row>
    <row r="75" spans="2:3">
      <c r="B75" s="2" t="s">
        <v>2317</v>
      </c>
      <c r="C75" s="9"/>
    </row>
    <row r="76" spans="2:3">
      <c r="B76" s="2" t="s">
        <v>2318</v>
      </c>
      <c r="C76" s="9"/>
    </row>
    <row r="77" spans="2:3">
      <c r="B77" s="2" t="s">
        <v>2319</v>
      </c>
      <c r="C77" s="9"/>
    </row>
    <row r="78" spans="2:3">
      <c r="B78" s="2" t="s">
        <v>2320</v>
      </c>
      <c r="C78" s="9"/>
    </row>
    <row r="79" spans="2:3">
      <c r="B79" s="2" t="s">
        <v>2321</v>
      </c>
      <c r="C79" s="9"/>
    </row>
    <row r="80" spans="2:3">
      <c r="B80" s="2" t="s">
        <v>2322</v>
      </c>
      <c r="C80" s="9"/>
    </row>
    <row r="81" spans="2:9">
      <c r="B81" s="2" t="s">
        <v>373</v>
      </c>
      <c r="C81" s="28"/>
    </row>
    <row r="82" spans="2:9">
      <c r="B82" s="91" t="s">
        <v>2323</v>
      </c>
      <c r="C82" s="17"/>
    </row>
    <row r="83" spans="2:9">
      <c r="C83" s="17"/>
    </row>
    <row r="84" spans="2:9" ht="15">
      <c r="B84" s="119" t="s">
        <v>2324</v>
      </c>
      <c r="C84" s="17"/>
    </row>
    <row r="85" spans="2:9">
      <c r="C85" s="17"/>
    </row>
    <row r="86" spans="2:9">
      <c r="B86" s="91" t="s">
        <v>1957</v>
      </c>
      <c r="C86" s="17"/>
    </row>
    <row r="87" spans="2:9">
      <c r="B87" s="425" t="s">
        <v>1958</v>
      </c>
      <c r="C87" s="416" t="s">
        <v>1959</v>
      </c>
      <c r="D87" s="416"/>
      <c r="E87" s="427" t="s">
        <v>1960</v>
      </c>
      <c r="F87" s="416" t="s">
        <v>1961</v>
      </c>
      <c r="I87" s="4"/>
    </row>
    <row r="88" spans="2:9" ht="21" customHeight="1">
      <c r="B88" s="426"/>
      <c r="C88" s="416"/>
      <c r="D88" s="416"/>
      <c r="E88" s="428"/>
      <c r="F88" s="416"/>
      <c r="I88" s="120"/>
    </row>
    <row r="89" spans="2:9" ht="15">
      <c r="B89" s="121" t="s">
        <v>2325</v>
      </c>
      <c r="C89" s="417" t="s">
        <v>1963</v>
      </c>
      <c r="D89" s="417"/>
      <c r="E89" s="153">
        <v>-100000000</v>
      </c>
      <c r="F89" s="123">
        <v>-1.75</v>
      </c>
      <c r="G89" s="124"/>
      <c r="I89" s="154"/>
    </row>
    <row r="90" spans="2:9" ht="15">
      <c r="B90" s="121" t="s">
        <v>2326</v>
      </c>
      <c r="C90" s="417" t="s">
        <v>1963</v>
      </c>
      <c r="D90" s="417"/>
      <c r="E90" s="153">
        <v>-150000000</v>
      </c>
      <c r="F90" s="123">
        <v>-2.62</v>
      </c>
      <c r="G90" s="124"/>
      <c r="I90" s="154"/>
    </row>
    <row r="91" spans="2:9" ht="15">
      <c r="B91" s="121" t="s">
        <v>2327</v>
      </c>
      <c r="C91" s="417" t="s">
        <v>1963</v>
      </c>
      <c r="D91" s="417"/>
      <c r="E91" s="153">
        <v>-250000000</v>
      </c>
      <c r="F91" s="123">
        <v>-4.3899999999999997</v>
      </c>
    </row>
    <row r="92" spans="2:9" ht="15">
      <c r="B92" s="121" t="s">
        <v>2328</v>
      </c>
      <c r="C92" s="417" t="s">
        <v>1963</v>
      </c>
      <c r="D92" s="417"/>
      <c r="E92" s="153">
        <v>-150000000</v>
      </c>
      <c r="F92" s="123">
        <v>-2.62</v>
      </c>
    </row>
    <row r="93" spans="2:9" ht="15">
      <c r="B93" s="121" t="s">
        <v>2329</v>
      </c>
      <c r="C93" s="417" t="s">
        <v>1963</v>
      </c>
      <c r="D93" s="417"/>
      <c r="E93" s="153">
        <v>-50000000</v>
      </c>
      <c r="F93" s="123">
        <v>-0.88</v>
      </c>
    </row>
    <row r="94" spans="2:9" ht="15">
      <c r="B94" s="121" t="s">
        <v>2330</v>
      </c>
      <c r="C94" s="417" t="s">
        <v>1963</v>
      </c>
      <c r="D94" s="417"/>
      <c r="E94" s="153">
        <v>-100000000</v>
      </c>
      <c r="F94" s="123">
        <v>-1.75</v>
      </c>
    </row>
    <row r="95" spans="2:9" ht="15">
      <c r="B95" s="121" t="s">
        <v>2331</v>
      </c>
      <c r="C95" s="417" t="s">
        <v>1963</v>
      </c>
      <c r="D95" s="417"/>
      <c r="E95" s="153">
        <v>-250000000</v>
      </c>
      <c r="F95" s="123">
        <v>-4.3600000000000003</v>
      </c>
    </row>
    <row r="96" spans="2:9">
      <c r="C96" s="17"/>
    </row>
    <row r="97" spans="2:8">
      <c r="C97" s="17"/>
    </row>
    <row r="98" spans="2:8" s="127" customFormat="1" ht="35.1" customHeight="1">
      <c r="B98" s="418" t="s">
        <v>2332</v>
      </c>
      <c r="C98" s="418"/>
      <c r="D98" s="418"/>
      <c r="E98" s="418"/>
      <c r="F98" s="418"/>
      <c r="G98" s="125"/>
      <c r="H98" s="126"/>
    </row>
    <row r="99" spans="2:8" s="155" customFormat="1">
      <c r="C99" s="156"/>
      <c r="F99" s="157"/>
      <c r="G99" s="156"/>
      <c r="H99" s="157"/>
    </row>
    <row r="100" spans="2:8" s="127" customFormat="1" ht="35.1" customHeight="1">
      <c r="B100" s="418" t="s">
        <v>2333</v>
      </c>
      <c r="C100" s="418"/>
      <c r="D100" s="418"/>
      <c r="E100" s="418"/>
      <c r="F100" s="418"/>
      <c r="G100" s="125"/>
      <c r="H100" s="126"/>
    </row>
    <row r="101" spans="2:8" s="155" customFormat="1">
      <c r="C101" s="156"/>
      <c r="F101" s="157"/>
      <c r="G101" s="156"/>
      <c r="H101" s="157"/>
    </row>
    <row r="102" spans="2:8" s="127" customFormat="1" ht="30" customHeight="1">
      <c r="B102" s="418" t="s">
        <v>2334</v>
      </c>
      <c r="C102" s="418"/>
      <c r="D102" s="418"/>
      <c r="E102" s="418"/>
      <c r="F102" s="418"/>
      <c r="G102" s="125"/>
      <c r="H102" s="126"/>
    </row>
    <row r="103" spans="2:8" s="155" customFormat="1">
      <c r="C103" s="156"/>
      <c r="F103" s="157"/>
      <c r="G103" s="156"/>
      <c r="H103" s="157"/>
    </row>
    <row r="104" spans="2:8" s="127" customFormat="1" ht="30" customHeight="1">
      <c r="B104" s="418" t="s">
        <v>2335</v>
      </c>
      <c r="C104" s="418"/>
      <c r="D104" s="418"/>
      <c r="E104" s="418"/>
      <c r="F104" s="418"/>
      <c r="G104" s="125"/>
      <c r="H104" s="126"/>
    </row>
    <row r="105" spans="2:8" s="155" customFormat="1">
      <c r="C105" s="156"/>
      <c r="F105" s="157"/>
      <c r="G105" s="156"/>
      <c r="H105" s="157"/>
    </row>
    <row r="106" spans="2:8" s="127" customFormat="1" ht="30" customHeight="1">
      <c r="B106" s="418" t="s">
        <v>2336</v>
      </c>
      <c r="C106" s="418"/>
      <c r="D106" s="418"/>
      <c r="E106" s="418"/>
      <c r="F106" s="418"/>
      <c r="G106" s="125"/>
      <c r="H106" s="126"/>
    </row>
    <row r="107" spans="2:8" s="155" customFormat="1">
      <c r="C107" s="156"/>
      <c r="F107" s="157"/>
      <c r="G107" s="156"/>
      <c r="H107" s="157"/>
    </row>
    <row r="108" spans="2:8" s="127" customFormat="1" ht="30" customHeight="1">
      <c r="B108" s="418" t="s">
        <v>2337</v>
      </c>
      <c r="C108" s="418"/>
      <c r="D108" s="418"/>
      <c r="E108" s="418"/>
      <c r="F108" s="418"/>
      <c r="G108" s="125"/>
      <c r="H108" s="126"/>
    </row>
    <row r="109" spans="2:8" s="155" customFormat="1">
      <c r="C109" s="156"/>
      <c r="F109" s="157"/>
      <c r="G109" s="156"/>
      <c r="H109" s="157"/>
    </row>
    <row r="110" spans="2:8" s="127" customFormat="1" ht="30" customHeight="1">
      <c r="B110" s="418" t="s">
        <v>2338</v>
      </c>
      <c r="C110" s="418"/>
      <c r="D110" s="418"/>
      <c r="E110" s="418"/>
      <c r="F110" s="418"/>
      <c r="G110" s="125"/>
      <c r="H110" s="126"/>
    </row>
    <row r="111" spans="2:8">
      <c r="B111" s="2"/>
      <c r="C111" s="28"/>
      <c r="D111" s="2"/>
      <c r="E111" s="2"/>
      <c r="F111" s="10"/>
      <c r="G111" s="158"/>
    </row>
    <row r="112" spans="2:8">
      <c r="B112" s="2"/>
      <c r="C112" s="28"/>
      <c r="D112" s="2"/>
      <c r="E112" s="2"/>
      <c r="F112" s="10"/>
      <c r="G112" s="158"/>
    </row>
    <row r="113" spans="3:3">
      <c r="C113" s="17"/>
    </row>
    <row r="114" spans="3:3">
      <c r="C114" s="17"/>
    </row>
  </sheetData>
  <mergeCells count="26">
    <mergeCell ref="C12:C13"/>
    <mergeCell ref="D12:D13"/>
    <mergeCell ref="E12:E13"/>
    <mergeCell ref="B87:B88"/>
    <mergeCell ref="C87:D88"/>
    <mergeCell ref="E87:E88"/>
    <mergeCell ref="B1:E1"/>
    <mergeCell ref="C3:C6"/>
    <mergeCell ref="D3:D6"/>
    <mergeCell ref="B10:E10"/>
    <mergeCell ref="B11:E11"/>
    <mergeCell ref="F87:F88"/>
    <mergeCell ref="C89:D89"/>
    <mergeCell ref="B110:F110"/>
    <mergeCell ref="C91:D91"/>
    <mergeCell ref="C92:D92"/>
    <mergeCell ref="C93:D93"/>
    <mergeCell ref="C94:D94"/>
    <mergeCell ref="C95:D95"/>
    <mergeCell ref="B98:F98"/>
    <mergeCell ref="B100:F100"/>
    <mergeCell ref="B102:F102"/>
    <mergeCell ref="B104:F104"/>
    <mergeCell ref="B106:F106"/>
    <mergeCell ref="B108:F108"/>
    <mergeCell ref="C90:D90"/>
  </mergeCells>
  <hyperlinks>
    <hyperlink ref="A1" location="Index!A1" display="Index" xr:uid="{740952CE-F311-4CE1-9202-AD0A12A12FC2}"/>
  </hyperlinks>
  <pageMargins left="0.75" right="0.75" top="1" bottom="1" header="0.5" footer="0.5"/>
  <headerFooter alignWithMargins="0"/>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CC7D0-5F4C-46C3-BE31-3AB6052F7DA7}">
  <dimension ref="A1:IV62"/>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28515625" style="1" bestFit="1" customWidth="1"/>
    <col min="6" max="6" width="10.5703125" style="4" bestFit="1" customWidth="1"/>
    <col min="7" max="7" width="18.140625" style="4" bestFit="1" customWidth="1"/>
    <col min="8" max="8" width="9.140625" style="4"/>
    <col min="9" max="16384" width="9.140625" style="1"/>
  </cols>
  <sheetData>
    <row r="1" spans="1:256">
      <c r="A1" s="3" t="s">
        <v>243</v>
      </c>
      <c r="B1" s="374" t="s">
        <v>251</v>
      </c>
      <c r="C1" s="374"/>
      <c r="D1" s="374"/>
      <c r="E1" s="374"/>
    </row>
    <row r="2" spans="1:256" ht="13.5" thickBot="1"/>
    <row r="3" spans="1:256" ht="15">
      <c r="A3" s="12"/>
      <c r="B3" s="84" t="s">
        <v>2339</v>
      </c>
      <c r="C3" s="429"/>
      <c r="D3" s="378"/>
      <c r="E3" s="12"/>
      <c r="F3" s="21"/>
      <c r="G3" s="21"/>
      <c r="H3" s="21"/>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s="162" customFormat="1" ht="38.25">
      <c r="A4" s="159"/>
      <c r="B4" s="160" t="s">
        <v>2340</v>
      </c>
      <c r="C4" s="430"/>
      <c r="D4" s="379"/>
      <c r="E4" s="159"/>
      <c r="F4" s="161"/>
      <c r="G4" s="161"/>
      <c r="H4" s="161"/>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59"/>
      <c r="AV4" s="159"/>
      <c r="AW4" s="159"/>
      <c r="AX4" s="159"/>
      <c r="AY4" s="159"/>
      <c r="AZ4" s="159"/>
      <c r="BA4" s="159"/>
      <c r="BB4" s="159"/>
      <c r="BC4" s="159"/>
      <c r="BD4" s="159"/>
      <c r="BE4" s="159"/>
      <c r="BF4" s="159"/>
      <c r="BG4" s="159"/>
      <c r="BH4" s="159"/>
      <c r="BI4" s="159"/>
      <c r="BJ4" s="159"/>
      <c r="BK4" s="159"/>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c r="EE4" s="159"/>
      <c r="EF4" s="159"/>
      <c r="EG4" s="159"/>
      <c r="EH4" s="159"/>
      <c r="EI4" s="159"/>
      <c r="EJ4" s="159"/>
      <c r="EK4" s="159"/>
      <c r="EL4" s="159"/>
      <c r="EM4" s="159"/>
      <c r="EN4" s="159"/>
      <c r="EO4" s="159"/>
      <c r="EP4" s="159"/>
      <c r="EQ4" s="159"/>
      <c r="ER4" s="159"/>
      <c r="ES4" s="159"/>
      <c r="ET4" s="159"/>
      <c r="EU4" s="159"/>
      <c r="EV4" s="159"/>
      <c r="EW4" s="159"/>
      <c r="EX4" s="159"/>
      <c r="EY4" s="159"/>
      <c r="EZ4" s="159"/>
      <c r="FA4" s="159"/>
      <c r="FB4" s="159"/>
      <c r="FC4" s="159"/>
      <c r="FD4" s="159"/>
      <c r="FE4" s="159"/>
      <c r="FF4" s="159"/>
      <c r="FG4" s="159"/>
      <c r="FH4" s="159"/>
      <c r="FI4" s="159"/>
      <c r="FJ4" s="159"/>
      <c r="FK4" s="159"/>
      <c r="FL4" s="159"/>
      <c r="FM4" s="159"/>
      <c r="FN4" s="159"/>
      <c r="FO4" s="159"/>
      <c r="FP4" s="159"/>
      <c r="FQ4" s="159"/>
      <c r="FR4" s="159"/>
      <c r="FS4" s="159"/>
      <c r="FT4" s="159"/>
      <c r="FU4" s="159"/>
      <c r="FV4" s="159"/>
      <c r="FW4" s="159"/>
      <c r="FX4" s="159"/>
      <c r="FY4" s="159"/>
      <c r="FZ4" s="159"/>
      <c r="GA4" s="159"/>
      <c r="GB4" s="159"/>
      <c r="GC4" s="159"/>
      <c r="GD4" s="159"/>
      <c r="GE4" s="159"/>
      <c r="GF4" s="159"/>
      <c r="GG4" s="159"/>
      <c r="GH4" s="159"/>
      <c r="GI4" s="159"/>
      <c r="GJ4" s="159"/>
      <c r="GK4" s="159"/>
      <c r="GL4" s="159"/>
      <c r="GM4" s="159"/>
      <c r="GN4" s="159"/>
      <c r="GO4" s="159"/>
      <c r="GP4" s="159"/>
      <c r="GQ4" s="159"/>
      <c r="GR4" s="159"/>
      <c r="GS4" s="159"/>
      <c r="GT4" s="159"/>
      <c r="GU4" s="159"/>
      <c r="GV4" s="159"/>
      <c r="GW4" s="159"/>
      <c r="GX4" s="159"/>
      <c r="GY4" s="159"/>
      <c r="GZ4" s="159"/>
      <c r="HA4" s="159"/>
      <c r="HB4" s="159"/>
      <c r="HC4" s="159"/>
      <c r="HD4" s="159"/>
      <c r="HE4" s="159"/>
      <c r="HF4" s="159"/>
      <c r="HG4" s="159"/>
      <c r="HH4" s="159"/>
      <c r="HI4" s="159"/>
      <c r="HJ4" s="159"/>
      <c r="HK4" s="159"/>
      <c r="HL4" s="159"/>
      <c r="HM4" s="159"/>
      <c r="HN4" s="159"/>
      <c r="HO4" s="159"/>
      <c r="HP4" s="159"/>
      <c r="HQ4" s="159"/>
      <c r="HR4" s="159"/>
      <c r="HS4" s="159"/>
      <c r="HT4" s="159"/>
      <c r="HU4" s="159"/>
      <c r="HV4" s="159"/>
      <c r="HW4" s="159"/>
      <c r="HX4" s="159"/>
      <c r="HY4" s="159"/>
      <c r="HZ4" s="159"/>
      <c r="IA4" s="159"/>
      <c r="IB4" s="159"/>
      <c r="IC4" s="159"/>
      <c r="ID4" s="159"/>
      <c r="IE4" s="159"/>
      <c r="IF4" s="159"/>
      <c r="IG4" s="159"/>
      <c r="IH4" s="159"/>
      <c r="II4" s="159"/>
      <c r="IJ4" s="159"/>
      <c r="IK4" s="159"/>
      <c r="IL4" s="159"/>
      <c r="IM4" s="159"/>
      <c r="IN4" s="159"/>
      <c r="IO4" s="159"/>
      <c r="IP4" s="159"/>
      <c r="IQ4" s="159"/>
      <c r="IR4" s="159"/>
      <c r="IS4" s="159"/>
      <c r="IT4" s="159"/>
      <c r="IU4" s="159"/>
      <c r="IV4" s="159"/>
    </row>
    <row r="5" spans="1:256" ht="15">
      <c r="A5" s="12"/>
      <c r="B5" s="85" t="s">
        <v>992</v>
      </c>
      <c r="C5" s="430"/>
      <c r="D5" s="379"/>
      <c r="E5" s="12"/>
      <c r="F5" s="21"/>
      <c r="G5" s="21"/>
      <c r="H5" s="21"/>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15">
      <c r="A6" s="12"/>
      <c r="B6" s="85" t="s">
        <v>2341</v>
      </c>
      <c r="C6" s="430"/>
      <c r="D6" s="379"/>
      <c r="E6" s="12"/>
      <c r="F6" s="21"/>
      <c r="G6" s="21"/>
      <c r="H6" s="21"/>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15.75" thickBot="1">
      <c r="A7" s="12"/>
      <c r="B7" s="87" t="s">
        <v>2342</v>
      </c>
      <c r="C7" s="431"/>
      <c r="D7" s="380"/>
      <c r="E7" s="12"/>
      <c r="F7" s="21"/>
      <c r="G7" s="21"/>
      <c r="H7" s="21"/>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c r="A8" s="12"/>
      <c r="B8" s="12"/>
      <c r="C8" s="14" t="s">
        <v>995</v>
      </c>
      <c r="D8" s="14" t="s">
        <v>996</v>
      </c>
      <c r="E8" s="12"/>
      <c r="F8" s="21"/>
      <c r="G8" s="21"/>
      <c r="H8" s="21"/>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10" spans="1:256" ht="15">
      <c r="B10" s="414"/>
      <c r="C10" s="414"/>
      <c r="D10" s="414"/>
      <c r="E10" s="414"/>
    </row>
    <row r="11" spans="1:256">
      <c r="B11" s="413" t="s">
        <v>1686</v>
      </c>
      <c r="C11" s="413"/>
      <c r="D11" s="413"/>
      <c r="E11" s="413"/>
    </row>
    <row r="12" spans="1:256">
      <c r="B12" s="95" t="s">
        <v>1687</v>
      </c>
      <c r="C12" s="413" t="s">
        <v>1688</v>
      </c>
      <c r="D12" s="413" t="s">
        <v>1689</v>
      </c>
      <c r="E12" s="413" t="s">
        <v>1690</v>
      </c>
    </row>
    <row r="13" spans="1:256">
      <c r="B13" s="95" t="s">
        <v>1691</v>
      </c>
      <c r="C13" s="413"/>
      <c r="D13" s="413"/>
      <c r="E13" s="413"/>
    </row>
    <row r="14" spans="1:256">
      <c r="B14" s="96" t="s">
        <v>1692</v>
      </c>
      <c r="C14" s="97"/>
      <c r="D14" s="97"/>
      <c r="E14" s="97"/>
    </row>
    <row r="15" spans="1:256">
      <c r="B15" s="96" t="s">
        <v>1694</v>
      </c>
      <c r="C15" s="97"/>
      <c r="D15" s="97"/>
      <c r="E15" s="97"/>
    </row>
    <row r="16" spans="1:256">
      <c r="B16" s="96" t="s">
        <v>1695</v>
      </c>
      <c r="C16" s="97"/>
      <c r="D16" s="97" t="s">
        <v>1869</v>
      </c>
      <c r="E16" s="97"/>
    </row>
    <row r="17" spans="2:8">
      <c r="B17" s="98" t="s">
        <v>3151</v>
      </c>
      <c r="C17" s="163"/>
      <c r="D17" s="164"/>
      <c r="E17" s="164"/>
    </row>
    <row r="20" spans="2:8">
      <c r="B20" s="1" t="s">
        <v>338</v>
      </c>
    </row>
    <row r="22" spans="2:8">
      <c r="B22" s="6" t="s">
        <v>339</v>
      </c>
      <c r="C22" s="7" t="s">
        <v>340</v>
      </c>
      <c r="D22" s="6" t="s">
        <v>341</v>
      </c>
      <c r="E22" s="6" t="s">
        <v>342</v>
      </c>
      <c r="F22" s="8" t="s">
        <v>343</v>
      </c>
      <c r="G22" s="8" t="s">
        <v>344</v>
      </c>
      <c r="H22" s="8" t="s">
        <v>345</v>
      </c>
    </row>
    <row r="23" spans="2:8">
      <c r="B23" s="2" t="s">
        <v>346</v>
      </c>
      <c r="C23" s="17"/>
    </row>
    <row r="24" spans="2:8">
      <c r="B24" s="2" t="s">
        <v>347</v>
      </c>
      <c r="C24" s="17"/>
    </row>
    <row r="25" spans="2:8">
      <c r="B25" s="2" t="s">
        <v>348</v>
      </c>
      <c r="C25" s="17"/>
    </row>
    <row r="26" spans="2:8">
      <c r="B26" s="1" t="s">
        <v>696</v>
      </c>
      <c r="C26" s="17">
        <v>5.89</v>
      </c>
      <c r="D26" s="1" t="s">
        <v>349</v>
      </c>
      <c r="E26" s="1" t="s">
        <v>697</v>
      </c>
      <c r="F26" s="4">
        <v>3500000</v>
      </c>
      <c r="G26" s="4">
        <v>3465.78</v>
      </c>
      <c r="H26" s="4">
        <v>6.82</v>
      </c>
    </row>
    <row r="27" spans="2:8">
      <c r="B27" s="1" t="s">
        <v>1872</v>
      </c>
      <c r="C27" s="17">
        <v>5.2</v>
      </c>
      <c r="D27" s="1" t="s">
        <v>349</v>
      </c>
      <c r="E27" s="1" t="s">
        <v>1873</v>
      </c>
      <c r="F27" s="4">
        <v>2500000</v>
      </c>
      <c r="G27" s="4">
        <v>2509.2199999999998</v>
      </c>
      <c r="H27" s="4">
        <v>4.9400000000000004</v>
      </c>
    </row>
    <row r="28" spans="2:8">
      <c r="B28" s="2" t="s">
        <v>352</v>
      </c>
      <c r="C28" s="28"/>
      <c r="D28" s="2"/>
      <c r="E28" s="2"/>
      <c r="F28" s="10"/>
      <c r="G28" s="10">
        <f>SUM(G22:G27)</f>
        <v>5975</v>
      </c>
      <c r="H28" s="10">
        <f>SUM(H22:H27)</f>
        <v>11.760000000000002</v>
      </c>
    </row>
    <row r="29" spans="2:8">
      <c r="B29" s="2" t="s">
        <v>353</v>
      </c>
      <c r="C29" s="17"/>
    </row>
    <row r="30" spans="2:8">
      <c r="B30" s="1" t="s">
        <v>2343</v>
      </c>
      <c r="C30" s="17">
        <v>5.1100000000000003</v>
      </c>
      <c r="D30" s="1" t="s">
        <v>355</v>
      </c>
      <c r="E30" s="1" t="s">
        <v>2344</v>
      </c>
      <c r="F30" s="4">
        <v>500</v>
      </c>
      <c r="G30" s="4">
        <v>5207.63</v>
      </c>
      <c r="H30" s="4">
        <v>10.25</v>
      </c>
    </row>
    <row r="31" spans="2:8">
      <c r="B31" s="1" t="s">
        <v>158</v>
      </c>
      <c r="C31" s="17">
        <v>5.07</v>
      </c>
      <c r="D31" s="1" t="s">
        <v>354</v>
      </c>
      <c r="E31" s="1" t="s">
        <v>159</v>
      </c>
      <c r="F31" s="4">
        <v>500</v>
      </c>
      <c r="G31" s="4">
        <v>5018.2299999999996</v>
      </c>
      <c r="H31" s="4">
        <v>9.8800000000000008</v>
      </c>
    </row>
    <row r="32" spans="2:8">
      <c r="B32" s="1" t="s">
        <v>2345</v>
      </c>
      <c r="C32" s="17">
        <v>5.26</v>
      </c>
      <c r="D32" s="1" t="s">
        <v>354</v>
      </c>
      <c r="E32" s="1" t="s">
        <v>2346</v>
      </c>
      <c r="F32" s="4">
        <v>500</v>
      </c>
      <c r="G32" s="4">
        <v>5013.49</v>
      </c>
      <c r="H32" s="4">
        <v>9.8699999999999992</v>
      </c>
    </row>
    <row r="33" spans="2:8">
      <c r="B33" s="1" t="s">
        <v>2031</v>
      </c>
      <c r="C33" s="17">
        <v>6.2</v>
      </c>
      <c r="D33" s="1" t="s">
        <v>354</v>
      </c>
      <c r="E33" s="1" t="s">
        <v>2032</v>
      </c>
      <c r="F33" s="4">
        <v>500</v>
      </c>
      <c r="G33" s="4">
        <v>4973</v>
      </c>
      <c r="H33" s="4">
        <v>9.7899999999999991</v>
      </c>
    </row>
    <row r="34" spans="2:8">
      <c r="B34" s="1" t="s">
        <v>1393</v>
      </c>
      <c r="C34" s="17">
        <v>6.23</v>
      </c>
      <c r="D34" s="1" t="s">
        <v>354</v>
      </c>
      <c r="E34" s="1" t="s">
        <v>135</v>
      </c>
      <c r="F34" s="4">
        <v>300</v>
      </c>
      <c r="G34" s="4">
        <v>3013.75</v>
      </c>
      <c r="H34" s="4">
        <v>5.93</v>
      </c>
    </row>
    <row r="35" spans="2:8">
      <c r="B35" s="1" t="s">
        <v>2347</v>
      </c>
      <c r="C35" s="17">
        <v>5.67</v>
      </c>
      <c r="D35" s="1" t="s">
        <v>354</v>
      </c>
      <c r="E35" s="1" t="s">
        <v>2348</v>
      </c>
      <c r="F35" s="4">
        <v>250</v>
      </c>
      <c r="G35" s="4">
        <v>2549.25</v>
      </c>
      <c r="H35" s="4">
        <v>5.0199999999999996</v>
      </c>
    </row>
    <row r="36" spans="2:8">
      <c r="B36" s="1" t="s">
        <v>2349</v>
      </c>
      <c r="C36" s="17">
        <v>5.32</v>
      </c>
      <c r="D36" s="1" t="s">
        <v>354</v>
      </c>
      <c r="E36" s="1" t="s">
        <v>2350</v>
      </c>
      <c r="F36" s="4">
        <v>250</v>
      </c>
      <c r="G36" s="4">
        <v>2505.54</v>
      </c>
      <c r="H36" s="4">
        <v>4.93</v>
      </c>
    </row>
    <row r="37" spans="2:8">
      <c r="B37" s="1" t="s">
        <v>2351</v>
      </c>
      <c r="C37" s="17">
        <v>5.22</v>
      </c>
      <c r="D37" s="1" t="s">
        <v>355</v>
      </c>
      <c r="E37" s="1" t="s">
        <v>2352</v>
      </c>
      <c r="F37" s="4">
        <v>250</v>
      </c>
      <c r="G37" s="4">
        <v>2500.58</v>
      </c>
      <c r="H37" s="4">
        <v>4.92</v>
      </c>
    </row>
    <row r="38" spans="2:8">
      <c r="B38" s="1" t="s">
        <v>1902</v>
      </c>
      <c r="C38" s="17">
        <v>6.43</v>
      </c>
      <c r="D38" s="1" t="s">
        <v>354</v>
      </c>
      <c r="E38" s="1" t="s">
        <v>1903</v>
      </c>
      <c r="F38" s="4">
        <v>250</v>
      </c>
      <c r="G38" s="4">
        <v>2498.56</v>
      </c>
      <c r="H38" s="4">
        <v>4.92</v>
      </c>
    </row>
    <row r="39" spans="2:8">
      <c r="B39" s="1" t="s">
        <v>1384</v>
      </c>
      <c r="C39" s="17">
        <v>6.91</v>
      </c>
      <c r="D39" s="1" t="s">
        <v>354</v>
      </c>
      <c r="E39" s="1" t="s">
        <v>564</v>
      </c>
      <c r="F39" s="4">
        <v>250</v>
      </c>
      <c r="G39" s="4">
        <v>2449.46</v>
      </c>
      <c r="H39" s="4">
        <v>4.82</v>
      </c>
    </row>
    <row r="40" spans="2:8">
      <c r="B40" s="1" t="s">
        <v>1400</v>
      </c>
      <c r="C40" s="17">
        <v>6.7</v>
      </c>
      <c r="D40" s="1" t="s">
        <v>354</v>
      </c>
      <c r="E40" s="1" t="s">
        <v>566</v>
      </c>
      <c r="F40" s="4">
        <v>250</v>
      </c>
      <c r="G40" s="4">
        <v>2434.21</v>
      </c>
      <c r="H40" s="4">
        <v>4.79</v>
      </c>
    </row>
    <row r="41" spans="2:8">
      <c r="B41" s="2" t="s">
        <v>356</v>
      </c>
      <c r="C41" s="9"/>
      <c r="D41" s="2"/>
      <c r="E41" s="2"/>
      <c r="F41" s="10"/>
      <c r="G41" s="10">
        <f>SUM(G29:G40)</f>
        <v>38163.699999999997</v>
      </c>
      <c r="H41" s="10">
        <f>SUM(H29:H40)</f>
        <v>75.11999999999999</v>
      </c>
    </row>
    <row r="42" spans="2:8">
      <c r="B42" s="2" t="s">
        <v>506</v>
      </c>
      <c r="C42" s="9"/>
      <c r="D42" s="2"/>
      <c r="E42" s="2"/>
      <c r="F42" s="10"/>
      <c r="G42" s="10">
        <v>5201.47</v>
      </c>
      <c r="H42" s="10">
        <v>10.24</v>
      </c>
    </row>
    <row r="43" spans="2:8">
      <c r="B43" s="2" t="s">
        <v>363</v>
      </c>
      <c r="C43" s="9"/>
      <c r="D43" s="2"/>
      <c r="E43" s="2"/>
      <c r="F43" s="10"/>
      <c r="G43" s="10">
        <v>49340.17</v>
      </c>
      <c r="H43" s="10">
        <v>97.14</v>
      </c>
    </row>
    <row r="44" spans="2:8">
      <c r="B44" s="2" t="s">
        <v>549</v>
      </c>
      <c r="C44" s="9"/>
      <c r="D44" s="2"/>
      <c r="E44" s="2"/>
      <c r="F44" s="10"/>
      <c r="G44" s="10">
        <v>1452.5396919700006</v>
      </c>
      <c r="H44" s="10">
        <v>2.86</v>
      </c>
    </row>
    <row r="45" spans="2:8">
      <c r="B45" s="2" t="s">
        <v>365</v>
      </c>
      <c r="C45" s="9"/>
      <c r="D45" s="2"/>
      <c r="E45" s="2"/>
      <c r="F45" s="10"/>
      <c r="G45" s="10">
        <v>50792.709691969998</v>
      </c>
      <c r="H45" s="10">
        <v>100</v>
      </c>
    </row>
    <row r="46" spans="2:8">
      <c r="B46" s="1" t="s">
        <v>366</v>
      </c>
    </row>
    <row r="47" spans="2:8">
      <c r="B47" s="1" t="s">
        <v>367</v>
      </c>
    </row>
    <row r="48" spans="2:8">
      <c r="B48" s="2" t="s">
        <v>368</v>
      </c>
      <c r="C48" s="227">
        <v>44592</v>
      </c>
    </row>
    <row r="49" spans="2:3" ht="25.5">
      <c r="B49" s="11" t="s">
        <v>369</v>
      </c>
      <c r="C49" s="5" t="s">
        <v>370</v>
      </c>
    </row>
    <row r="50" spans="2:3">
      <c r="B50" s="2"/>
    </row>
    <row r="51" spans="2:3">
      <c r="B51" s="2" t="s">
        <v>371</v>
      </c>
    </row>
    <row r="52" spans="2:3">
      <c r="B52" s="2" t="s">
        <v>372</v>
      </c>
    </row>
    <row r="53" spans="2:3">
      <c r="B53" s="2" t="s">
        <v>2353</v>
      </c>
      <c r="C53" s="9"/>
    </row>
    <row r="54" spans="2:3">
      <c r="B54" s="2" t="s">
        <v>2354</v>
      </c>
      <c r="C54" s="9"/>
    </row>
    <row r="55" spans="2:3">
      <c r="B55" s="2" t="s">
        <v>2355</v>
      </c>
      <c r="C55" s="9"/>
    </row>
    <row r="56" spans="2:3">
      <c r="B56" s="2" t="s">
        <v>2356</v>
      </c>
      <c r="C56" s="9"/>
    </row>
    <row r="57" spans="2:3">
      <c r="B57" s="2" t="s">
        <v>2357</v>
      </c>
      <c r="C57" s="9"/>
    </row>
    <row r="58" spans="2:3">
      <c r="B58" s="2" t="s">
        <v>2358</v>
      </c>
      <c r="C58" s="9"/>
    </row>
    <row r="59" spans="2:3">
      <c r="B59" s="2" t="s">
        <v>2359</v>
      </c>
      <c r="C59" s="9"/>
    </row>
    <row r="60" spans="2:3">
      <c r="B60" s="2" t="s">
        <v>2360</v>
      </c>
      <c r="C60" s="9"/>
    </row>
    <row r="61" spans="2:3">
      <c r="B61" s="2" t="s">
        <v>373</v>
      </c>
      <c r="C61" s="28"/>
    </row>
    <row r="62" spans="2:3">
      <c r="B62" s="91" t="s">
        <v>2361</v>
      </c>
      <c r="C62" s="17"/>
    </row>
  </sheetData>
  <mergeCells count="8">
    <mergeCell ref="C12:C13"/>
    <mergeCell ref="D12:D13"/>
    <mergeCell ref="E12:E13"/>
    <mergeCell ref="B1:E1"/>
    <mergeCell ref="C3:C7"/>
    <mergeCell ref="D3:D7"/>
    <mergeCell ref="B10:E10"/>
    <mergeCell ref="B11:E11"/>
  </mergeCells>
  <hyperlinks>
    <hyperlink ref="A1" location="Index!A1" display="Index" xr:uid="{176B8727-54D4-43C7-95AC-B93907FAAAB7}"/>
  </hyperlinks>
  <pageMargins left="0.75" right="0.75" top="1" bottom="1" header="0.5" footer="0.5"/>
  <headerFooter alignWithMargins="0"/>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CC72E-9720-47AE-B399-E22C1712D77B}">
  <dimension ref="A1:IV66"/>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140625" style="1" bestFit="1" customWidth="1"/>
    <col min="6" max="6" width="10.28515625" style="4" bestFit="1" customWidth="1"/>
    <col min="7" max="7" width="18.140625" style="4" bestFit="1" customWidth="1"/>
    <col min="8" max="8" width="9.140625" style="4"/>
    <col min="9" max="16384" width="9.140625" style="1"/>
  </cols>
  <sheetData>
    <row r="1" spans="1:256">
      <c r="A1" s="3" t="s">
        <v>243</v>
      </c>
      <c r="B1" s="374" t="s">
        <v>261</v>
      </c>
      <c r="C1" s="374"/>
      <c r="D1" s="374"/>
      <c r="E1" s="374"/>
    </row>
    <row r="2" spans="1:256" ht="13.5" thickBot="1"/>
    <row r="3" spans="1:256" ht="15">
      <c r="A3" s="12"/>
      <c r="B3" s="75" t="s">
        <v>2362</v>
      </c>
      <c r="C3" s="375"/>
      <c r="D3" s="378"/>
      <c r="E3" s="12"/>
      <c r="F3" s="21"/>
      <c r="G3" s="21"/>
      <c r="H3" s="21"/>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45">
      <c r="A4" s="12"/>
      <c r="B4" s="77" t="s">
        <v>2363</v>
      </c>
      <c r="C4" s="376"/>
      <c r="D4" s="379"/>
      <c r="E4" s="12"/>
      <c r="F4" s="21"/>
      <c r="G4" s="21"/>
      <c r="H4" s="21"/>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 r="A5" s="12"/>
      <c r="B5" s="77" t="s">
        <v>992</v>
      </c>
      <c r="C5" s="376"/>
      <c r="D5" s="379"/>
      <c r="E5" s="12"/>
      <c r="F5" s="21"/>
      <c r="G5" s="21"/>
      <c r="H5" s="21"/>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15">
      <c r="A6" s="12"/>
      <c r="B6" s="77" t="s">
        <v>2364</v>
      </c>
      <c r="C6" s="376"/>
      <c r="D6" s="379"/>
      <c r="E6" s="12"/>
      <c r="F6" s="21"/>
      <c r="G6" s="21"/>
      <c r="H6" s="21"/>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15.75" thickBot="1">
      <c r="A7" s="12"/>
      <c r="B7" s="78" t="s">
        <v>2365</v>
      </c>
      <c r="C7" s="377"/>
      <c r="D7" s="380"/>
      <c r="E7" s="12"/>
      <c r="F7" s="21"/>
      <c r="G7" s="21"/>
      <c r="H7" s="21"/>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c r="A8" s="12"/>
      <c r="B8" s="12"/>
      <c r="C8" s="14" t="s">
        <v>995</v>
      </c>
      <c r="D8" s="14" t="s">
        <v>996</v>
      </c>
      <c r="E8" s="12"/>
      <c r="F8" s="21"/>
      <c r="G8" s="21"/>
      <c r="H8" s="21"/>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9" spans="1:256">
      <c r="C9" s="17"/>
    </row>
    <row r="10" spans="1:256" ht="15">
      <c r="B10" s="414"/>
      <c r="C10" s="414"/>
      <c r="D10" s="414"/>
      <c r="E10" s="414"/>
    </row>
    <row r="11" spans="1:256">
      <c r="B11" s="413" t="s">
        <v>1686</v>
      </c>
      <c r="C11" s="413"/>
      <c r="D11" s="413"/>
      <c r="E11" s="413"/>
    </row>
    <row r="12" spans="1:256">
      <c r="B12" s="95" t="s">
        <v>1687</v>
      </c>
      <c r="C12" s="413" t="s">
        <v>1688</v>
      </c>
      <c r="D12" s="413" t="s">
        <v>1689</v>
      </c>
      <c r="E12" s="413" t="s">
        <v>1690</v>
      </c>
    </row>
    <row r="13" spans="1:256">
      <c r="B13" s="95" t="s">
        <v>1691</v>
      </c>
      <c r="C13" s="413"/>
      <c r="D13" s="413"/>
      <c r="E13" s="413"/>
    </row>
    <row r="14" spans="1:256">
      <c r="B14" s="96" t="s">
        <v>1692</v>
      </c>
      <c r="C14" s="97"/>
      <c r="D14" s="97"/>
      <c r="E14" s="97"/>
    </row>
    <row r="15" spans="1:256">
      <c r="B15" s="96" t="s">
        <v>1694</v>
      </c>
      <c r="C15" s="97"/>
      <c r="D15" s="97"/>
      <c r="E15" s="97"/>
    </row>
    <row r="16" spans="1:256">
      <c r="B16" s="96" t="s">
        <v>1695</v>
      </c>
      <c r="C16" s="97"/>
      <c r="D16" s="97" t="s">
        <v>1869</v>
      </c>
      <c r="E16" s="97"/>
    </row>
    <row r="17" spans="2:8">
      <c r="B17" s="98" t="s">
        <v>3151</v>
      </c>
      <c r="C17" s="95"/>
      <c r="D17" s="95"/>
      <c r="E17" s="95"/>
    </row>
    <row r="20" spans="2:8">
      <c r="B20" s="1" t="s">
        <v>338</v>
      </c>
    </row>
    <row r="22" spans="2:8">
      <c r="B22" s="6" t="s">
        <v>339</v>
      </c>
      <c r="C22" s="7" t="s">
        <v>340</v>
      </c>
      <c r="D22" s="6" t="s">
        <v>341</v>
      </c>
      <c r="E22" s="6" t="s">
        <v>342</v>
      </c>
      <c r="F22" s="8" t="s">
        <v>343</v>
      </c>
      <c r="G22" s="8" t="s">
        <v>344</v>
      </c>
      <c r="H22" s="8" t="s">
        <v>345</v>
      </c>
    </row>
    <row r="23" spans="2:8">
      <c r="B23" s="2" t="s">
        <v>346</v>
      </c>
      <c r="C23" s="17"/>
    </row>
    <row r="24" spans="2:8">
      <c r="B24" s="2" t="s">
        <v>347</v>
      </c>
      <c r="C24" s="17"/>
    </row>
    <row r="25" spans="2:8">
      <c r="B25" s="2" t="s">
        <v>348</v>
      </c>
      <c r="C25" s="17"/>
    </row>
    <row r="26" spans="2:8">
      <c r="B26" s="1" t="s">
        <v>2366</v>
      </c>
      <c r="C26" s="17">
        <v>5.81</v>
      </c>
      <c r="D26" s="1" t="s">
        <v>349</v>
      </c>
      <c r="E26" s="1" t="s">
        <v>113</v>
      </c>
      <c r="F26" s="4">
        <v>500000</v>
      </c>
      <c r="G26" s="4">
        <v>489</v>
      </c>
      <c r="H26" s="4">
        <v>8.92</v>
      </c>
    </row>
    <row r="27" spans="2:8">
      <c r="B27" s="1" t="s">
        <v>558</v>
      </c>
      <c r="C27" s="17">
        <v>6.69</v>
      </c>
      <c r="D27" s="1" t="s">
        <v>349</v>
      </c>
      <c r="E27" s="1" t="s">
        <v>559</v>
      </c>
      <c r="F27" s="4">
        <v>500000</v>
      </c>
      <c r="G27" s="4">
        <v>479.45</v>
      </c>
      <c r="H27" s="4">
        <v>8.74</v>
      </c>
    </row>
    <row r="28" spans="2:8">
      <c r="B28" s="1" t="s">
        <v>2367</v>
      </c>
      <c r="C28" s="17">
        <v>7.2</v>
      </c>
      <c r="D28" s="1" t="s">
        <v>349</v>
      </c>
      <c r="E28" s="1" t="s">
        <v>2368</v>
      </c>
      <c r="F28" s="4">
        <v>71000</v>
      </c>
      <c r="G28" s="4">
        <v>74.75</v>
      </c>
      <c r="H28" s="4">
        <v>1.36</v>
      </c>
    </row>
    <row r="29" spans="2:8">
      <c r="B29" s="1" t="s">
        <v>1665</v>
      </c>
      <c r="C29" s="17">
        <v>4.43</v>
      </c>
      <c r="D29" s="1" t="s">
        <v>349</v>
      </c>
      <c r="E29" s="1" t="s">
        <v>8</v>
      </c>
      <c r="F29" s="4">
        <v>2100</v>
      </c>
      <c r="G29" s="4">
        <v>2.14</v>
      </c>
      <c r="H29" s="4">
        <v>0.04</v>
      </c>
    </row>
    <row r="30" spans="2:8">
      <c r="B30" s="2" t="s">
        <v>352</v>
      </c>
      <c r="C30" s="28"/>
      <c r="D30" s="2"/>
      <c r="E30" s="2"/>
      <c r="F30" s="10"/>
      <c r="G30" s="10">
        <f>SUM(G22:G29)</f>
        <v>1045.3400000000001</v>
      </c>
      <c r="H30" s="10">
        <f>SUM(H22:H29)</f>
        <v>19.059999999999999</v>
      </c>
    </row>
    <row r="31" spans="2:8">
      <c r="B31" s="2" t="s">
        <v>353</v>
      </c>
      <c r="C31" s="17"/>
    </row>
    <row r="32" spans="2:8">
      <c r="B32" s="1" t="s">
        <v>2369</v>
      </c>
      <c r="C32" s="17">
        <v>7.2</v>
      </c>
      <c r="D32" s="1" t="s">
        <v>354</v>
      </c>
      <c r="E32" s="1" t="s">
        <v>2370</v>
      </c>
      <c r="F32" s="4">
        <v>50</v>
      </c>
      <c r="G32" s="4">
        <v>551.41999999999996</v>
      </c>
      <c r="H32" s="4">
        <v>10.050000000000001</v>
      </c>
    </row>
    <row r="33" spans="2:8">
      <c r="B33" s="1" t="s">
        <v>2371</v>
      </c>
      <c r="C33" s="17">
        <v>7</v>
      </c>
      <c r="D33" s="1" t="s">
        <v>354</v>
      </c>
      <c r="E33" s="1" t="s">
        <v>2372</v>
      </c>
      <c r="F33" s="4">
        <v>50</v>
      </c>
      <c r="G33" s="4">
        <v>541.99</v>
      </c>
      <c r="H33" s="4">
        <v>9.8800000000000008</v>
      </c>
    </row>
    <row r="34" spans="2:8">
      <c r="B34" s="1" t="s">
        <v>2373</v>
      </c>
      <c r="C34" s="17">
        <v>6.86</v>
      </c>
      <c r="D34" s="1" t="s">
        <v>354</v>
      </c>
      <c r="E34" s="1" t="s">
        <v>2374</v>
      </c>
      <c r="F34" s="4">
        <v>50</v>
      </c>
      <c r="G34" s="4">
        <v>512.78</v>
      </c>
      <c r="H34" s="4">
        <v>9.35</v>
      </c>
    </row>
    <row r="35" spans="2:8">
      <c r="B35" s="1" t="s">
        <v>2375</v>
      </c>
      <c r="C35" s="17">
        <v>7.17</v>
      </c>
      <c r="D35" s="1" t="s">
        <v>354</v>
      </c>
      <c r="E35" s="1" t="s">
        <v>2376</v>
      </c>
      <c r="F35" s="4">
        <v>50</v>
      </c>
      <c r="G35" s="4">
        <v>511.29</v>
      </c>
      <c r="H35" s="4">
        <v>9.32</v>
      </c>
    </row>
    <row r="36" spans="2:8">
      <c r="B36" s="1" t="s">
        <v>2377</v>
      </c>
      <c r="C36" s="17">
        <v>7.07</v>
      </c>
      <c r="D36" s="1" t="s">
        <v>354</v>
      </c>
      <c r="E36" s="1" t="s">
        <v>2378</v>
      </c>
      <c r="F36" s="4">
        <v>50</v>
      </c>
      <c r="G36" s="4">
        <v>508.29</v>
      </c>
      <c r="H36" s="4">
        <v>9.27</v>
      </c>
    </row>
    <row r="37" spans="2:8">
      <c r="B37" s="1" t="s">
        <v>2379</v>
      </c>
      <c r="C37" s="17">
        <v>7.25</v>
      </c>
      <c r="D37" s="1" t="s">
        <v>354</v>
      </c>
      <c r="E37" s="1" t="s">
        <v>2380</v>
      </c>
      <c r="F37" s="4">
        <v>30</v>
      </c>
      <c r="G37" s="4">
        <v>323.48</v>
      </c>
      <c r="H37" s="4">
        <v>5.9</v>
      </c>
    </row>
    <row r="38" spans="2:8">
      <c r="B38" s="2" t="s">
        <v>356</v>
      </c>
      <c r="C38" s="28"/>
      <c r="D38" s="2"/>
      <c r="E38" s="2"/>
      <c r="F38" s="10"/>
      <c r="G38" s="10">
        <f>SUM(G31:G37)</f>
        <v>2949.25</v>
      </c>
      <c r="H38" s="10">
        <f>SUM(H31:H37)</f>
        <v>53.77</v>
      </c>
    </row>
    <row r="39" spans="2:8">
      <c r="B39" s="2" t="s">
        <v>578</v>
      </c>
      <c r="C39" s="17"/>
    </row>
    <row r="40" spans="2:8">
      <c r="B40" s="1" t="s">
        <v>1940</v>
      </c>
      <c r="C40" s="17">
        <v>6.17</v>
      </c>
      <c r="D40" s="1" t="s">
        <v>354</v>
      </c>
      <c r="E40" s="1" t="s">
        <v>1941</v>
      </c>
      <c r="F40" s="4">
        <v>50</v>
      </c>
      <c r="G40" s="4">
        <v>512.67999999999995</v>
      </c>
      <c r="H40" s="4">
        <v>9.35</v>
      </c>
    </row>
    <row r="41" spans="2:8">
      <c r="B41" s="2" t="s">
        <v>580</v>
      </c>
      <c r="C41" s="28"/>
      <c r="D41" s="2"/>
      <c r="E41" s="2"/>
      <c r="F41" s="10"/>
      <c r="G41" s="10">
        <f>SUM(G39:G40)</f>
        <v>512.67999999999995</v>
      </c>
      <c r="H41" s="10">
        <f>SUM(H39:H40)</f>
        <v>9.35</v>
      </c>
    </row>
    <row r="42" spans="2:8">
      <c r="B42" s="2" t="s">
        <v>506</v>
      </c>
      <c r="C42" s="28"/>
      <c r="D42" s="2"/>
      <c r="E42" s="2"/>
      <c r="F42" s="10"/>
      <c r="G42" s="10">
        <v>784.88</v>
      </c>
      <c r="H42" s="10">
        <v>14.31</v>
      </c>
    </row>
    <row r="43" spans="2:8">
      <c r="B43" s="2" t="s">
        <v>363</v>
      </c>
      <c r="C43" s="28"/>
      <c r="D43" s="2"/>
      <c r="E43" s="2"/>
      <c r="F43" s="10"/>
      <c r="G43" s="10">
        <v>5292.15</v>
      </c>
      <c r="H43" s="10">
        <v>96.48</v>
      </c>
    </row>
    <row r="44" spans="2:8">
      <c r="B44" s="2" t="s">
        <v>549</v>
      </c>
      <c r="C44" s="28"/>
      <c r="D44" s="2"/>
      <c r="E44" s="2"/>
      <c r="F44" s="10"/>
      <c r="G44" s="10">
        <v>192.85545001999992</v>
      </c>
      <c r="H44" s="10">
        <v>3.52</v>
      </c>
    </row>
    <row r="45" spans="2:8">
      <c r="B45" s="2" t="s">
        <v>365</v>
      </c>
      <c r="C45" s="28"/>
      <c r="D45" s="2"/>
      <c r="E45" s="2"/>
      <c r="F45" s="10"/>
      <c r="G45" s="10">
        <v>5485.0054500200004</v>
      </c>
      <c r="H45" s="10">
        <v>100</v>
      </c>
    </row>
    <row r="46" spans="2:8">
      <c r="B46" s="1" t="s">
        <v>366</v>
      </c>
    </row>
    <row r="47" spans="2:8">
      <c r="B47" s="1" t="s">
        <v>367</v>
      </c>
    </row>
    <row r="48" spans="2:8">
      <c r="B48" s="2" t="s">
        <v>368</v>
      </c>
      <c r="C48" s="227">
        <v>44592</v>
      </c>
    </row>
    <row r="49" spans="2:3" ht="25.5">
      <c r="B49" s="11" t="s">
        <v>369</v>
      </c>
      <c r="C49" s="5" t="s">
        <v>370</v>
      </c>
    </row>
    <row r="50" spans="2:3">
      <c r="B50" s="2"/>
    </row>
    <row r="51" spans="2:3">
      <c r="B51" s="2" t="s">
        <v>371</v>
      </c>
    </row>
    <row r="52" spans="2:3">
      <c r="B52" s="2" t="s">
        <v>372</v>
      </c>
    </row>
    <row r="53" spans="2:3">
      <c r="B53" s="2" t="s">
        <v>2381</v>
      </c>
      <c r="C53" s="9"/>
    </row>
    <row r="54" spans="2:3">
      <c r="B54" s="2" t="s">
        <v>2382</v>
      </c>
      <c r="C54" s="9"/>
    </row>
    <row r="55" spans="2:3">
      <c r="B55" s="2" t="s">
        <v>2383</v>
      </c>
      <c r="C55" s="9"/>
    </row>
    <row r="56" spans="2:3">
      <c r="B56" s="2" t="s">
        <v>2384</v>
      </c>
      <c r="C56" s="9"/>
    </row>
    <row r="57" spans="2:3">
      <c r="B57" s="2" t="s">
        <v>2385</v>
      </c>
      <c r="C57" s="9"/>
    </row>
    <row r="58" spans="2:3">
      <c r="B58" s="2" t="s">
        <v>2386</v>
      </c>
      <c r="C58" s="9"/>
    </row>
    <row r="59" spans="2:3">
      <c r="B59" s="2" t="s">
        <v>2387</v>
      </c>
      <c r="C59" s="9"/>
    </row>
    <row r="60" spans="2:3">
      <c r="B60" s="2" t="s">
        <v>2388</v>
      </c>
      <c r="C60" s="9"/>
    </row>
    <row r="61" spans="2:3">
      <c r="B61" s="2" t="s">
        <v>2389</v>
      </c>
      <c r="C61" s="9"/>
    </row>
    <row r="62" spans="2:3">
      <c r="B62" s="2" t="s">
        <v>2390</v>
      </c>
      <c r="C62" s="9"/>
    </row>
    <row r="63" spans="2:3">
      <c r="B63" s="2" t="s">
        <v>2391</v>
      </c>
      <c r="C63" s="9"/>
    </row>
    <row r="64" spans="2:3">
      <c r="B64" s="2" t="s">
        <v>2392</v>
      </c>
      <c r="C64" s="9"/>
    </row>
    <row r="65" spans="2:3">
      <c r="B65" s="2" t="s">
        <v>373</v>
      </c>
      <c r="C65" s="28"/>
    </row>
    <row r="66" spans="2:3">
      <c r="B66" s="91" t="s">
        <v>2393</v>
      </c>
      <c r="C66" s="17"/>
    </row>
  </sheetData>
  <mergeCells count="8">
    <mergeCell ref="C12:C13"/>
    <mergeCell ref="D12:D13"/>
    <mergeCell ref="E12:E13"/>
    <mergeCell ref="B1:E1"/>
    <mergeCell ref="C3:C7"/>
    <mergeCell ref="D3:D7"/>
    <mergeCell ref="B10:E10"/>
    <mergeCell ref="B11:E11"/>
  </mergeCells>
  <hyperlinks>
    <hyperlink ref="A1" location="Index!A1" display="Index" xr:uid="{D25ACB39-7BDD-44A3-9CE9-FEC3893C5FEF}"/>
  </hyperlinks>
  <pageMargins left="0.75" right="0.75" top="1" bottom="1" header="0.5" footer="0.5"/>
  <headerFooter alignWithMargins="0"/>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0041C-964F-4D18-A7CB-5874FEBA3B39}">
  <dimension ref="A1:IV68"/>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2.7109375" style="1" bestFit="1" customWidth="1"/>
    <col min="6" max="6" width="10.5703125" style="4" bestFit="1" customWidth="1"/>
    <col min="7" max="7" width="18.140625" style="4" bestFit="1" customWidth="1"/>
    <col min="8" max="8" width="9.140625" style="4"/>
    <col min="9" max="16384" width="9.140625" style="1"/>
  </cols>
  <sheetData>
    <row r="1" spans="1:256">
      <c r="A1" s="3" t="s">
        <v>243</v>
      </c>
      <c r="B1" s="374" t="s">
        <v>259</v>
      </c>
      <c r="C1" s="374"/>
      <c r="D1" s="374"/>
      <c r="E1" s="374"/>
    </row>
    <row r="2" spans="1:256" ht="13.5" thickBot="1"/>
    <row r="3" spans="1:256" ht="15">
      <c r="A3" s="12"/>
      <c r="B3" s="75" t="s">
        <v>2394</v>
      </c>
      <c r="C3" s="375"/>
      <c r="D3" s="378"/>
      <c r="E3" s="12"/>
      <c r="F3" s="21"/>
      <c r="G3" s="21"/>
      <c r="H3" s="21"/>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30">
      <c r="A4" s="12"/>
      <c r="B4" s="77" t="s">
        <v>2395</v>
      </c>
      <c r="C4" s="376"/>
      <c r="D4" s="379"/>
      <c r="E4" s="12"/>
      <c r="F4" s="21"/>
      <c r="G4" s="21"/>
      <c r="H4" s="21"/>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 r="A5" s="12"/>
      <c r="B5" s="77" t="s">
        <v>992</v>
      </c>
      <c r="C5" s="376"/>
      <c r="D5" s="379"/>
      <c r="E5" s="12"/>
      <c r="F5" s="21"/>
      <c r="G5" s="21"/>
      <c r="H5" s="21"/>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15">
      <c r="A6" s="12"/>
      <c r="B6" s="77" t="s">
        <v>2396</v>
      </c>
      <c r="C6" s="376"/>
      <c r="D6" s="379"/>
      <c r="E6" s="12"/>
      <c r="F6" s="21"/>
      <c r="G6" s="21"/>
      <c r="H6" s="21"/>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15.75" thickBot="1">
      <c r="A7" s="12"/>
      <c r="B7" s="78" t="s">
        <v>2397</v>
      </c>
      <c r="C7" s="377"/>
      <c r="D7" s="380"/>
      <c r="E7" s="12"/>
      <c r="F7" s="21"/>
      <c r="G7" s="21"/>
      <c r="H7" s="21"/>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c r="A8" s="12"/>
      <c r="B8" s="12"/>
      <c r="C8" s="14" t="s">
        <v>995</v>
      </c>
      <c r="D8" s="14" t="s">
        <v>996</v>
      </c>
      <c r="E8" s="12"/>
      <c r="F8" s="21"/>
      <c r="G8" s="21"/>
      <c r="H8" s="21"/>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9" spans="1:256">
      <c r="C9" s="17"/>
    </row>
    <row r="10" spans="1:256" ht="15">
      <c r="B10" s="414"/>
      <c r="C10" s="414"/>
      <c r="D10" s="414"/>
      <c r="E10" s="414"/>
    </row>
    <row r="11" spans="1:256">
      <c r="B11" s="413" t="s">
        <v>1686</v>
      </c>
      <c r="C11" s="413"/>
      <c r="D11" s="413"/>
      <c r="E11" s="413"/>
    </row>
    <row r="12" spans="1:256" ht="24.75" customHeight="1">
      <c r="B12" s="95" t="s">
        <v>1687</v>
      </c>
      <c r="C12" s="413" t="s">
        <v>1688</v>
      </c>
      <c r="D12" s="413" t="s">
        <v>1689</v>
      </c>
      <c r="E12" s="413" t="s">
        <v>1690</v>
      </c>
    </row>
    <row r="13" spans="1:256">
      <c r="B13" s="95" t="s">
        <v>1691</v>
      </c>
      <c r="C13" s="413"/>
      <c r="D13" s="413"/>
      <c r="E13" s="413"/>
    </row>
    <row r="14" spans="1:256">
      <c r="B14" s="96" t="s">
        <v>1692</v>
      </c>
      <c r="C14" s="97"/>
      <c r="D14" s="97"/>
      <c r="E14" s="97"/>
    </row>
    <row r="15" spans="1:256">
      <c r="B15" s="96" t="s">
        <v>1694</v>
      </c>
      <c r="C15" s="97"/>
      <c r="D15" s="97"/>
      <c r="E15" s="97"/>
    </row>
    <row r="16" spans="1:256">
      <c r="B16" s="96" t="s">
        <v>1695</v>
      </c>
      <c r="C16" s="97" t="s">
        <v>2398</v>
      </c>
      <c r="D16" s="97"/>
      <c r="E16" s="97"/>
    </row>
    <row r="17" spans="2:8">
      <c r="B17" s="98" t="s">
        <v>3151</v>
      </c>
      <c r="C17" s="95"/>
      <c r="D17" s="95"/>
      <c r="E17" s="95"/>
    </row>
    <row r="20" spans="2:8">
      <c r="B20" s="1" t="s">
        <v>338</v>
      </c>
    </row>
    <row r="22" spans="2:8">
      <c r="B22" s="6" t="s">
        <v>339</v>
      </c>
      <c r="C22" s="7" t="s">
        <v>340</v>
      </c>
      <c r="D22" s="6" t="s">
        <v>341</v>
      </c>
      <c r="E22" s="6" t="s">
        <v>342</v>
      </c>
      <c r="F22" s="8" t="s">
        <v>343</v>
      </c>
      <c r="G22" s="8" t="s">
        <v>344</v>
      </c>
      <c r="H22" s="8" t="s">
        <v>345</v>
      </c>
    </row>
    <row r="23" spans="2:8">
      <c r="B23" s="2" t="s">
        <v>346</v>
      </c>
      <c r="C23" s="17"/>
    </row>
    <row r="24" spans="2:8">
      <c r="B24" s="2" t="s">
        <v>347</v>
      </c>
      <c r="C24" s="17"/>
    </row>
    <row r="25" spans="2:8">
      <c r="B25" s="2" t="s">
        <v>348</v>
      </c>
      <c r="C25" s="17"/>
    </row>
    <row r="26" spans="2:8">
      <c r="B26" s="1" t="s">
        <v>696</v>
      </c>
      <c r="C26" s="17">
        <v>5.89</v>
      </c>
      <c r="D26" s="1" t="s">
        <v>349</v>
      </c>
      <c r="E26" s="1" t="s">
        <v>697</v>
      </c>
      <c r="F26" s="4">
        <v>6500000</v>
      </c>
      <c r="G26" s="4">
        <v>6436.45</v>
      </c>
      <c r="H26" s="4">
        <v>33.46</v>
      </c>
    </row>
    <row r="27" spans="2:8">
      <c r="B27" s="1" t="s">
        <v>2399</v>
      </c>
      <c r="C27" s="17">
        <v>7.11</v>
      </c>
      <c r="D27" s="1" t="s">
        <v>349</v>
      </c>
      <c r="E27" s="1" t="s">
        <v>2400</v>
      </c>
      <c r="F27" s="4">
        <v>5500000</v>
      </c>
      <c r="G27" s="4">
        <v>5287.32</v>
      </c>
      <c r="H27" s="4">
        <v>27.48</v>
      </c>
    </row>
    <row r="28" spans="2:8">
      <c r="B28" s="1" t="s">
        <v>2110</v>
      </c>
      <c r="C28" s="17">
        <v>6.73</v>
      </c>
      <c r="D28" s="1" t="s">
        <v>349</v>
      </c>
      <c r="E28" s="1" t="s">
        <v>2111</v>
      </c>
      <c r="F28" s="4">
        <v>800000</v>
      </c>
      <c r="G28" s="4">
        <v>797.21</v>
      </c>
      <c r="H28" s="4">
        <v>4.1399999999999997</v>
      </c>
    </row>
    <row r="29" spans="2:8">
      <c r="B29" s="1" t="s">
        <v>2401</v>
      </c>
      <c r="C29" s="17">
        <v>5.22</v>
      </c>
      <c r="D29" s="1" t="s">
        <v>349</v>
      </c>
      <c r="E29" s="1" t="s">
        <v>2402</v>
      </c>
      <c r="F29" s="4">
        <v>500000</v>
      </c>
      <c r="G29" s="4">
        <v>535.4</v>
      </c>
      <c r="H29" s="4">
        <v>2.78</v>
      </c>
    </row>
    <row r="30" spans="2:8">
      <c r="B30" s="1" t="s">
        <v>2403</v>
      </c>
      <c r="C30" s="17">
        <v>5.9</v>
      </c>
      <c r="D30" s="1" t="s">
        <v>349</v>
      </c>
      <c r="E30" s="1" t="s">
        <v>2404</v>
      </c>
      <c r="F30" s="4">
        <v>500000</v>
      </c>
      <c r="G30" s="4">
        <v>529.32000000000005</v>
      </c>
      <c r="H30" s="4">
        <v>2.75</v>
      </c>
    </row>
    <row r="31" spans="2:8">
      <c r="B31" s="1" t="s">
        <v>850</v>
      </c>
      <c r="C31" s="17">
        <v>7.12</v>
      </c>
      <c r="D31" s="1" t="s">
        <v>349</v>
      </c>
      <c r="E31" s="1" t="s">
        <v>851</v>
      </c>
      <c r="F31" s="4">
        <v>500000</v>
      </c>
      <c r="G31" s="4">
        <v>479.45</v>
      </c>
      <c r="H31" s="4">
        <v>2.4900000000000002</v>
      </c>
    </row>
    <row r="32" spans="2:8">
      <c r="B32" s="1" t="s">
        <v>2405</v>
      </c>
      <c r="C32" s="17">
        <v>5.22</v>
      </c>
      <c r="D32" s="1" t="s">
        <v>349</v>
      </c>
      <c r="E32" s="1" t="s">
        <v>2406</v>
      </c>
      <c r="F32" s="4">
        <v>217000</v>
      </c>
      <c r="G32" s="4">
        <v>232.46</v>
      </c>
      <c r="H32" s="4">
        <v>1.21</v>
      </c>
    </row>
    <row r="33" spans="2:8">
      <c r="B33" s="1" t="s">
        <v>2407</v>
      </c>
      <c r="C33" s="17">
        <v>5.31</v>
      </c>
      <c r="D33" s="1" t="s">
        <v>349</v>
      </c>
      <c r="E33" s="1" t="s">
        <v>2408</v>
      </c>
      <c r="F33" s="4">
        <v>190000</v>
      </c>
      <c r="G33" s="4">
        <v>206.39</v>
      </c>
      <c r="H33" s="4">
        <v>1.07</v>
      </c>
    </row>
    <row r="34" spans="2:8">
      <c r="B34" s="1" t="s">
        <v>116</v>
      </c>
      <c r="C34" s="17">
        <v>4.84</v>
      </c>
      <c r="D34" s="1" t="s">
        <v>349</v>
      </c>
      <c r="E34" s="1" t="s">
        <v>117</v>
      </c>
      <c r="F34" s="4">
        <v>195000</v>
      </c>
      <c r="G34" s="4">
        <v>202.48</v>
      </c>
      <c r="H34" s="4">
        <v>1.05</v>
      </c>
    </row>
    <row r="35" spans="2:8">
      <c r="B35" s="1" t="s">
        <v>700</v>
      </c>
      <c r="C35" s="17">
        <v>6.59</v>
      </c>
      <c r="D35" s="1" t="s">
        <v>349</v>
      </c>
      <c r="E35" s="1" t="s">
        <v>701</v>
      </c>
      <c r="F35" s="4">
        <v>160900</v>
      </c>
      <c r="G35" s="4">
        <v>152.38</v>
      </c>
      <c r="H35" s="4">
        <v>0.79</v>
      </c>
    </row>
    <row r="36" spans="2:8">
      <c r="B36" s="1" t="s">
        <v>2409</v>
      </c>
      <c r="C36" s="17">
        <v>5.33</v>
      </c>
      <c r="D36" s="1" t="s">
        <v>349</v>
      </c>
      <c r="E36" s="1" t="s">
        <v>2288</v>
      </c>
      <c r="F36" s="4">
        <v>86000</v>
      </c>
      <c r="G36" s="4">
        <v>93.43</v>
      </c>
      <c r="H36" s="4">
        <v>0.49</v>
      </c>
    </row>
    <row r="37" spans="2:8">
      <c r="B37" s="1" t="s">
        <v>558</v>
      </c>
      <c r="C37" s="17">
        <v>6.69</v>
      </c>
      <c r="D37" s="1" t="s">
        <v>349</v>
      </c>
      <c r="E37" s="1" t="s">
        <v>559</v>
      </c>
      <c r="F37" s="4">
        <v>63000</v>
      </c>
      <c r="G37" s="4">
        <v>60.41</v>
      </c>
      <c r="H37" s="4">
        <v>0.31</v>
      </c>
    </row>
    <row r="38" spans="2:8">
      <c r="B38" s="1" t="s">
        <v>2410</v>
      </c>
      <c r="C38" s="17">
        <v>5.31</v>
      </c>
      <c r="D38" s="1" t="s">
        <v>349</v>
      </c>
      <c r="E38" s="1" t="s">
        <v>2411</v>
      </c>
      <c r="F38" s="4">
        <v>53000</v>
      </c>
      <c r="G38" s="4">
        <v>57.43</v>
      </c>
      <c r="H38" s="4">
        <v>0.3</v>
      </c>
    </row>
    <row r="39" spans="2:8">
      <c r="B39" s="1" t="s">
        <v>1666</v>
      </c>
      <c r="C39" s="17">
        <v>6.18</v>
      </c>
      <c r="D39" s="1" t="s">
        <v>349</v>
      </c>
      <c r="E39" s="1" t="s">
        <v>1667</v>
      </c>
      <c r="F39" s="4">
        <v>36000</v>
      </c>
      <c r="G39" s="4">
        <v>39.17</v>
      </c>
      <c r="H39" s="4">
        <v>0.2</v>
      </c>
    </row>
    <row r="40" spans="2:8">
      <c r="B40" s="2" t="s">
        <v>352</v>
      </c>
      <c r="C40" s="28"/>
      <c r="D40" s="2"/>
      <c r="E40" s="2"/>
      <c r="F40" s="10"/>
      <c r="G40" s="10">
        <f>SUM(G22:G39)</f>
        <v>15109.299999999997</v>
      </c>
      <c r="H40" s="10">
        <f>SUM(H22:H39)</f>
        <v>78.519999999999982</v>
      </c>
    </row>
    <row r="41" spans="2:8">
      <c r="B41" s="2" t="s">
        <v>357</v>
      </c>
      <c r="C41" s="17"/>
    </row>
    <row r="42" spans="2:8">
      <c r="B42" s="1" t="s">
        <v>2146</v>
      </c>
      <c r="C42" s="17">
        <v>3.5</v>
      </c>
      <c r="D42" s="1" t="s">
        <v>349</v>
      </c>
      <c r="E42" s="1" t="s">
        <v>2147</v>
      </c>
      <c r="F42" s="4">
        <v>500000</v>
      </c>
      <c r="G42" s="4">
        <v>498.9</v>
      </c>
      <c r="H42" s="4">
        <v>2.59</v>
      </c>
    </row>
    <row r="43" spans="2:8">
      <c r="B43" s="2" t="s">
        <v>361</v>
      </c>
      <c r="C43" s="28"/>
      <c r="D43" s="2"/>
      <c r="E43" s="2"/>
      <c r="F43" s="10"/>
      <c r="G43" s="10">
        <f>SUM(G41:G42)</f>
        <v>498.9</v>
      </c>
      <c r="H43" s="10">
        <f>SUM(H41:H42)</f>
        <v>2.59</v>
      </c>
    </row>
    <row r="44" spans="2:8">
      <c r="B44" s="2" t="s">
        <v>584</v>
      </c>
      <c r="C44" s="28"/>
      <c r="D44" s="2"/>
      <c r="E44" s="2"/>
      <c r="F44" s="10"/>
      <c r="G44" s="10">
        <v>3325.87</v>
      </c>
      <c r="H44" s="10">
        <v>17.29</v>
      </c>
    </row>
    <row r="45" spans="2:8">
      <c r="B45" s="2" t="s">
        <v>363</v>
      </c>
      <c r="C45" s="28"/>
      <c r="D45" s="2"/>
      <c r="E45" s="2"/>
      <c r="F45" s="10"/>
      <c r="G45" s="10">
        <v>18934.07</v>
      </c>
      <c r="H45" s="10">
        <v>98.42</v>
      </c>
    </row>
    <row r="46" spans="2:8">
      <c r="B46" s="2" t="s">
        <v>549</v>
      </c>
      <c r="C46" s="9"/>
      <c r="D46" s="2"/>
      <c r="E46" s="2"/>
      <c r="F46" s="10"/>
      <c r="G46" s="10">
        <v>305.01809734999824</v>
      </c>
      <c r="H46" s="10">
        <v>1.58</v>
      </c>
    </row>
    <row r="47" spans="2:8">
      <c r="B47" s="2" t="s">
        <v>365</v>
      </c>
      <c r="C47" s="9"/>
      <c r="D47" s="2"/>
      <c r="E47" s="2"/>
      <c r="F47" s="10"/>
      <c r="G47" s="10">
        <v>19239.088097349999</v>
      </c>
      <c r="H47" s="10">
        <v>100</v>
      </c>
    </row>
    <row r="48" spans="2:8">
      <c r="B48" s="1" t="s">
        <v>366</v>
      </c>
    </row>
    <row r="49" spans="2:3">
      <c r="B49" s="1" t="s">
        <v>367</v>
      </c>
    </row>
    <row r="50" spans="2:3">
      <c r="B50" s="2" t="s">
        <v>368</v>
      </c>
      <c r="C50" s="227">
        <v>44592</v>
      </c>
    </row>
    <row r="51" spans="2:3" ht="25.5">
      <c r="B51" s="11" t="s">
        <v>369</v>
      </c>
      <c r="C51" s="5" t="s">
        <v>370</v>
      </c>
    </row>
    <row r="52" spans="2:3">
      <c r="B52" s="2"/>
    </row>
    <row r="53" spans="2:3">
      <c r="B53" s="2" t="s">
        <v>371</v>
      </c>
    </row>
    <row r="54" spans="2:3">
      <c r="B54" s="2" t="s">
        <v>372</v>
      </c>
    </row>
    <row r="55" spans="2:3">
      <c r="B55" s="2" t="s">
        <v>2412</v>
      </c>
      <c r="C55" s="9"/>
    </row>
    <row r="56" spans="2:3">
      <c r="B56" s="2" t="s">
        <v>2413</v>
      </c>
      <c r="C56" s="9"/>
    </row>
    <row r="57" spans="2:3">
      <c r="B57" s="2" t="s">
        <v>2414</v>
      </c>
      <c r="C57" s="9"/>
    </row>
    <row r="58" spans="2:3">
      <c r="B58" s="2" t="s">
        <v>2415</v>
      </c>
      <c r="C58" s="9"/>
    </row>
    <row r="59" spans="2:3">
      <c r="B59" s="2" t="s">
        <v>2416</v>
      </c>
      <c r="C59" s="9"/>
    </row>
    <row r="60" spans="2:3">
      <c r="B60" s="2" t="s">
        <v>2417</v>
      </c>
      <c r="C60" s="9"/>
    </row>
    <row r="61" spans="2:3">
      <c r="B61" s="2" t="s">
        <v>2418</v>
      </c>
      <c r="C61" s="9"/>
    </row>
    <row r="62" spans="2:3">
      <c r="B62" s="2" t="s">
        <v>2419</v>
      </c>
      <c r="C62" s="9"/>
    </row>
    <row r="63" spans="2:3">
      <c r="B63" s="2" t="s">
        <v>2420</v>
      </c>
      <c r="C63" s="9"/>
    </row>
    <row r="64" spans="2:3">
      <c r="B64" s="2" t="s">
        <v>2421</v>
      </c>
      <c r="C64" s="9"/>
    </row>
    <row r="65" spans="2:3">
      <c r="B65" s="2" t="s">
        <v>2422</v>
      </c>
      <c r="C65" s="9"/>
    </row>
    <row r="66" spans="2:3">
      <c r="B66" s="2" t="s">
        <v>2423</v>
      </c>
      <c r="C66" s="9"/>
    </row>
    <row r="67" spans="2:3">
      <c r="B67" s="2" t="s">
        <v>373</v>
      </c>
      <c r="C67" s="28"/>
    </row>
    <row r="68" spans="2:3">
      <c r="B68" s="91" t="s">
        <v>2424</v>
      </c>
      <c r="C68" s="17"/>
    </row>
  </sheetData>
  <mergeCells count="8">
    <mergeCell ref="C12:C13"/>
    <mergeCell ref="D12:D13"/>
    <mergeCell ref="E12:E13"/>
    <mergeCell ref="B1:E1"/>
    <mergeCell ref="C3:C7"/>
    <mergeCell ref="D3:D7"/>
    <mergeCell ref="B10:E10"/>
    <mergeCell ref="B11:E11"/>
  </mergeCells>
  <hyperlinks>
    <hyperlink ref="A1" location="Index!A1" display="Index" xr:uid="{05507F86-06F9-4799-B5E0-BD449995B6F1}"/>
  </hyperlinks>
  <pageMargins left="0.75" right="0.75" top="1" bottom="1" header="0.5" footer="0.5"/>
  <headerFooter alignWithMargins="0"/>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A7D5B-8C02-4E4D-ABAE-770C76398CAA}">
  <dimension ref="A1:IV44"/>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0.42578125" style="1" bestFit="1" customWidth="1"/>
    <col min="6" max="6" width="10.28515625" style="4" bestFit="1" customWidth="1"/>
    <col min="7" max="7" width="18.140625" style="4" bestFit="1" customWidth="1"/>
    <col min="8" max="8" width="9.140625" style="4" bestFit="1" customWidth="1"/>
    <col min="9" max="16384" width="9.140625" style="1"/>
  </cols>
  <sheetData>
    <row r="1" spans="1:256">
      <c r="A1" s="3" t="s">
        <v>243</v>
      </c>
      <c r="B1" s="374" t="s">
        <v>266</v>
      </c>
      <c r="C1" s="374"/>
      <c r="D1" s="374"/>
      <c r="E1" s="374"/>
    </row>
    <row r="2" spans="1:256" ht="13.5" thickBot="1"/>
    <row r="3" spans="1:256" ht="15">
      <c r="A3" s="12"/>
      <c r="B3" s="75" t="s">
        <v>2425</v>
      </c>
      <c r="C3" s="375"/>
      <c r="D3" s="378"/>
      <c r="E3" s="12"/>
      <c r="F3" s="21"/>
      <c r="G3" s="21"/>
      <c r="H3" s="21"/>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30">
      <c r="A4" s="12"/>
      <c r="B4" s="77" t="s">
        <v>2426</v>
      </c>
      <c r="C4" s="376"/>
      <c r="D4" s="379"/>
      <c r="E4" s="12"/>
      <c r="F4" s="21"/>
      <c r="G4" s="21"/>
      <c r="H4" s="21"/>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 r="A5" s="12"/>
      <c r="B5" s="77" t="s">
        <v>992</v>
      </c>
      <c r="C5" s="376"/>
      <c r="D5" s="379"/>
      <c r="E5" s="12"/>
      <c r="F5" s="21"/>
      <c r="G5" s="21"/>
      <c r="H5" s="21"/>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30">
      <c r="A6" s="12"/>
      <c r="B6" s="77" t="s">
        <v>2427</v>
      </c>
      <c r="C6" s="376"/>
      <c r="D6" s="379"/>
      <c r="E6" s="12"/>
      <c r="F6" s="21"/>
      <c r="G6" s="21"/>
      <c r="H6" s="21"/>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30.75" thickBot="1">
      <c r="A7" s="12"/>
      <c r="B7" s="78" t="s">
        <v>2428</v>
      </c>
      <c r="C7" s="377"/>
      <c r="D7" s="380"/>
      <c r="E7" s="12"/>
      <c r="F7" s="21"/>
      <c r="G7" s="21"/>
      <c r="H7" s="21"/>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c r="A8" s="12"/>
      <c r="B8" s="12"/>
      <c r="C8" s="14" t="s">
        <v>995</v>
      </c>
      <c r="D8" s="14" t="s">
        <v>996</v>
      </c>
      <c r="E8" s="12"/>
      <c r="F8" s="21"/>
      <c r="G8" s="21"/>
      <c r="H8" s="21"/>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10" spans="1:256">
      <c r="B10" s="413" t="s">
        <v>1686</v>
      </c>
      <c r="C10" s="413"/>
      <c r="D10" s="413"/>
      <c r="E10" s="413"/>
    </row>
    <row r="11" spans="1:256">
      <c r="B11" s="95" t="s">
        <v>1687</v>
      </c>
      <c r="C11" s="413" t="s">
        <v>1688</v>
      </c>
      <c r="D11" s="413" t="s">
        <v>1689</v>
      </c>
      <c r="E11" s="413" t="s">
        <v>1690</v>
      </c>
    </row>
    <row r="12" spans="1:256">
      <c r="B12" s="95" t="s">
        <v>1691</v>
      </c>
      <c r="C12" s="413"/>
      <c r="D12" s="413"/>
      <c r="E12" s="413"/>
    </row>
    <row r="13" spans="1:256">
      <c r="B13" s="96" t="s">
        <v>1692</v>
      </c>
      <c r="C13" s="97" t="s">
        <v>2429</v>
      </c>
      <c r="D13" s="97"/>
      <c r="E13" s="97"/>
    </row>
    <row r="14" spans="1:256">
      <c r="B14" s="96" t="s">
        <v>1694</v>
      </c>
      <c r="C14" s="97"/>
      <c r="D14" s="97"/>
      <c r="E14" s="97"/>
    </row>
    <row r="15" spans="1:256">
      <c r="B15" s="96" t="s">
        <v>1695</v>
      </c>
      <c r="C15" s="97"/>
      <c r="D15" s="97"/>
      <c r="E15" s="97"/>
    </row>
    <row r="16" spans="1:256">
      <c r="B16" s="98" t="s">
        <v>3151</v>
      </c>
      <c r="C16" s="95"/>
      <c r="D16" s="95"/>
      <c r="E16" s="95"/>
    </row>
    <row r="17" spans="2:8">
      <c r="B17" s="13"/>
      <c r="C17" s="165"/>
      <c r="D17" s="165"/>
      <c r="E17" s="165"/>
    </row>
    <row r="20" spans="2:8">
      <c r="B20" s="1" t="s">
        <v>338</v>
      </c>
    </row>
    <row r="22" spans="2:8">
      <c r="B22" s="6" t="s">
        <v>339</v>
      </c>
      <c r="C22" s="7" t="s">
        <v>340</v>
      </c>
      <c r="D22" s="6" t="s">
        <v>341</v>
      </c>
      <c r="E22" s="6" t="s">
        <v>342</v>
      </c>
      <c r="F22" s="8" t="s">
        <v>343</v>
      </c>
      <c r="G22" s="8" t="s">
        <v>344</v>
      </c>
      <c r="H22" s="8" t="s">
        <v>345</v>
      </c>
    </row>
    <row r="23" spans="2:8">
      <c r="B23" s="2" t="s">
        <v>505</v>
      </c>
      <c r="C23" s="9"/>
      <c r="D23" s="2"/>
      <c r="E23" s="2"/>
      <c r="F23" s="10"/>
      <c r="G23" s="10">
        <v>236750</v>
      </c>
      <c r="H23" s="10">
        <v>86.87</v>
      </c>
    </row>
    <row r="24" spans="2:8">
      <c r="B24" s="2" t="s">
        <v>506</v>
      </c>
      <c r="C24" s="9"/>
      <c r="D24" s="2"/>
      <c r="E24" s="2"/>
      <c r="F24" s="10"/>
      <c r="G24" s="10">
        <v>34876.629999999997</v>
      </c>
      <c r="H24" s="10">
        <v>12.8</v>
      </c>
    </row>
    <row r="25" spans="2:8">
      <c r="B25" s="2" t="s">
        <v>363</v>
      </c>
      <c r="C25" s="9"/>
      <c r="D25" s="2"/>
      <c r="E25" s="2"/>
      <c r="F25" s="10"/>
      <c r="G25" s="10">
        <v>271626.63</v>
      </c>
      <c r="H25" s="10">
        <v>99.67</v>
      </c>
    </row>
    <row r="26" spans="2:8">
      <c r="B26" s="2" t="s">
        <v>549</v>
      </c>
      <c r="C26" s="9"/>
      <c r="D26" s="2"/>
      <c r="E26" s="2"/>
      <c r="F26" s="10"/>
      <c r="G26" s="10">
        <v>922.64910839999357</v>
      </c>
      <c r="H26" s="10">
        <v>0.32999999999999829</v>
      </c>
    </row>
    <row r="27" spans="2:8">
      <c r="B27" s="2" t="s">
        <v>365</v>
      </c>
      <c r="C27" s="9"/>
      <c r="D27" s="2"/>
      <c r="E27" s="2"/>
      <c r="F27" s="10"/>
      <c r="G27" s="10">
        <v>272549.27910839999</v>
      </c>
      <c r="H27" s="10">
        <v>100</v>
      </c>
    </row>
    <row r="28" spans="2:8">
      <c r="B28" s="1" t="s">
        <v>366</v>
      </c>
    </row>
    <row r="29" spans="2:8">
      <c r="B29" s="1" t="s">
        <v>367</v>
      </c>
    </row>
    <row r="30" spans="2:8">
      <c r="B30" s="2" t="s">
        <v>368</v>
      </c>
      <c r="C30" s="227">
        <v>44592</v>
      </c>
    </row>
    <row r="31" spans="2:8" ht="25.5">
      <c r="B31" s="11" t="s">
        <v>369</v>
      </c>
      <c r="C31" s="5" t="s">
        <v>370</v>
      </c>
    </row>
    <row r="32" spans="2:8">
      <c r="B32" s="2"/>
    </row>
    <row r="33" spans="2:4">
      <c r="B33" s="2" t="s">
        <v>371</v>
      </c>
    </row>
    <row r="34" spans="2:4">
      <c r="B34" s="2" t="s">
        <v>372</v>
      </c>
    </row>
    <row r="35" spans="2:4">
      <c r="B35" s="2" t="s">
        <v>2430</v>
      </c>
      <c r="C35" s="9"/>
    </row>
    <row r="36" spans="2:4">
      <c r="B36" s="2" t="s">
        <v>2431</v>
      </c>
      <c r="C36" s="9"/>
    </row>
    <row r="37" spans="2:4">
      <c r="B37" s="2" t="s">
        <v>2432</v>
      </c>
      <c r="C37" s="9"/>
    </row>
    <row r="38" spans="2:4">
      <c r="B38" s="2" t="s">
        <v>2433</v>
      </c>
      <c r="C38" s="9"/>
    </row>
    <row r="39" spans="2:4">
      <c r="B39" s="2" t="s">
        <v>2434</v>
      </c>
      <c r="C39" s="9"/>
    </row>
    <row r="40" spans="2:4">
      <c r="B40" s="2" t="s">
        <v>2435</v>
      </c>
      <c r="C40" s="9"/>
    </row>
    <row r="41" spans="2:4">
      <c r="B41" s="2" t="s">
        <v>2436</v>
      </c>
      <c r="C41" s="9"/>
    </row>
    <row r="42" spans="2:4">
      <c r="B42" s="2" t="s">
        <v>2437</v>
      </c>
      <c r="C42" s="9"/>
    </row>
    <row r="43" spans="2:4">
      <c r="B43" s="91" t="s">
        <v>1636</v>
      </c>
      <c r="C43" s="28"/>
      <c r="D43" s="130"/>
    </row>
    <row r="44" spans="2:4">
      <c r="B44" s="91" t="s">
        <v>2438</v>
      </c>
      <c r="C44" s="17"/>
      <c r="D44" s="130"/>
    </row>
  </sheetData>
  <mergeCells count="7">
    <mergeCell ref="B1:E1"/>
    <mergeCell ref="C3:C7"/>
    <mergeCell ref="D3:D7"/>
    <mergeCell ref="B10:E10"/>
    <mergeCell ref="C11:C12"/>
    <mergeCell ref="D11:D12"/>
    <mergeCell ref="E11:E12"/>
  </mergeCells>
  <hyperlinks>
    <hyperlink ref="A1" location="Index!A1" display="Index" xr:uid="{1226E01C-3F87-46CB-B370-C7F1E6CD32DC}"/>
  </hyperlinks>
  <pageMargins left="0.75" right="0.75" top="1" bottom="1" header="0.5" footer="0.5"/>
  <headerFooter alignWithMargins="0"/>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7A854-8B65-4440-AF9F-E905994804AB}">
  <dimension ref="A1:IV61"/>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col min="9" max="16384" width="9.140625" style="1"/>
  </cols>
  <sheetData>
    <row r="1" spans="1:256">
      <c r="A1" s="3" t="s">
        <v>243</v>
      </c>
      <c r="B1" s="374" t="s">
        <v>253</v>
      </c>
      <c r="C1" s="374"/>
      <c r="D1" s="374"/>
      <c r="E1" s="374"/>
    </row>
    <row r="2" spans="1:256" ht="13.5" thickBot="1"/>
    <row r="3" spans="1:256" ht="15">
      <c r="A3" s="12"/>
      <c r="B3" s="75" t="s">
        <v>2439</v>
      </c>
      <c r="C3" s="375"/>
      <c r="D3" s="378"/>
      <c r="E3" s="12"/>
      <c r="F3" s="21"/>
      <c r="G3" s="21"/>
      <c r="H3" s="21"/>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30">
      <c r="A4" s="12"/>
      <c r="B4" s="77" t="s">
        <v>2440</v>
      </c>
      <c r="C4" s="376"/>
      <c r="D4" s="379"/>
      <c r="E4" s="12"/>
      <c r="F4" s="21"/>
      <c r="G4" s="21"/>
      <c r="H4" s="21"/>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 r="A5" s="12"/>
      <c r="B5" s="77" t="s">
        <v>992</v>
      </c>
      <c r="C5" s="376"/>
      <c r="D5" s="379"/>
      <c r="E5" s="12"/>
      <c r="F5" s="21"/>
      <c r="G5" s="21"/>
      <c r="H5" s="21"/>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15">
      <c r="A6" s="12"/>
      <c r="B6" s="77" t="s">
        <v>2441</v>
      </c>
      <c r="C6" s="376"/>
      <c r="D6" s="379"/>
      <c r="E6" s="12"/>
      <c r="F6" s="21"/>
      <c r="G6" s="21"/>
      <c r="H6" s="21"/>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15.75" thickBot="1">
      <c r="A7" s="12"/>
      <c r="B7" s="78" t="s">
        <v>2109</v>
      </c>
      <c r="C7" s="377"/>
      <c r="D7" s="380"/>
      <c r="E7" s="12"/>
      <c r="F7" s="21"/>
      <c r="G7" s="21"/>
      <c r="H7" s="21"/>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c r="A8" s="12"/>
      <c r="B8" s="12"/>
      <c r="C8" s="14" t="s">
        <v>995</v>
      </c>
      <c r="D8" s="14" t="s">
        <v>996</v>
      </c>
      <c r="E8" s="12"/>
      <c r="F8" s="21"/>
      <c r="G8" s="21"/>
      <c r="H8" s="21"/>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9" spans="1:256">
      <c r="C9" s="17"/>
    </row>
    <row r="10" spans="1:256" ht="15">
      <c r="B10" s="414"/>
      <c r="C10" s="414"/>
      <c r="D10" s="414"/>
      <c r="E10" s="414"/>
    </row>
    <row r="11" spans="1:256">
      <c r="B11" s="413" t="s">
        <v>1686</v>
      </c>
      <c r="C11" s="413"/>
      <c r="D11" s="413"/>
      <c r="E11" s="413"/>
    </row>
    <row r="12" spans="1:256">
      <c r="B12" s="95" t="s">
        <v>1687</v>
      </c>
      <c r="C12" s="413" t="s">
        <v>1688</v>
      </c>
      <c r="D12" s="413" t="s">
        <v>1689</v>
      </c>
      <c r="E12" s="413" t="s">
        <v>1690</v>
      </c>
    </row>
    <row r="13" spans="1:256">
      <c r="B13" s="95" t="s">
        <v>1691</v>
      </c>
      <c r="C13" s="413"/>
      <c r="D13" s="413"/>
      <c r="E13" s="413"/>
    </row>
    <row r="14" spans="1:256">
      <c r="B14" s="96" t="s">
        <v>1692</v>
      </c>
      <c r="C14" s="97"/>
      <c r="D14" s="97"/>
      <c r="E14" s="97"/>
    </row>
    <row r="15" spans="1:256">
      <c r="B15" s="96" t="s">
        <v>1694</v>
      </c>
      <c r="C15" s="97"/>
      <c r="D15" s="97"/>
      <c r="E15" s="97"/>
    </row>
    <row r="16" spans="1:256">
      <c r="B16" s="96" t="s">
        <v>1695</v>
      </c>
      <c r="C16" s="97"/>
      <c r="D16" s="97" t="s">
        <v>1869</v>
      </c>
      <c r="E16" s="97"/>
    </row>
    <row r="17" spans="2:8">
      <c r="B17" s="98" t="s">
        <v>3151</v>
      </c>
      <c r="C17" s="95"/>
      <c r="D17" s="95"/>
      <c r="E17" s="95"/>
    </row>
    <row r="20" spans="2:8">
      <c r="B20" s="1" t="s">
        <v>338</v>
      </c>
    </row>
    <row r="22" spans="2:8">
      <c r="B22" s="6" t="s">
        <v>339</v>
      </c>
      <c r="C22" s="7" t="s">
        <v>340</v>
      </c>
      <c r="D22" s="6" t="s">
        <v>341</v>
      </c>
      <c r="E22" s="6" t="s">
        <v>342</v>
      </c>
      <c r="F22" s="8" t="s">
        <v>343</v>
      </c>
      <c r="G22" s="8" t="s">
        <v>344</v>
      </c>
      <c r="H22" s="8" t="s">
        <v>345</v>
      </c>
    </row>
    <row r="23" spans="2:8">
      <c r="B23" s="2" t="s">
        <v>346</v>
      </c>
      <c r="C23" s="17"/>
    </row>
    <row r="24" spans="2:8">
      <c r="B24" s="2" t="s">
        <v>347</v>
      </c>
      <c r="C24" s="17"/>
    </row>
    <row r="25" spans="2:8">
      <c r="B25" s="2" t="s">
        <v>348</v>
      </c>
      <c r="C25" s="17"/>
    </row>
    <row r="26" spans="2:8">
      <c r="B26" s="1" t="s">
        <v>1870</v>
      </c>
      <c r="C26" s="17">
        <v>4.8099999999999996</v>
      </c>
      <c r="D26" s="1" t="s">
        <v>349</v>
      </c>
      <c r="E26" s="1" t="s">
        <v>111</v>
      </c>
      <c r="F26" s="4">
        <v>2500000</v>
      </c>
      <c r="G26" s="4">
        <v>2573</v>
      </c>
      <c r="H26" s="4">
        <v>14.04</v>
      </c>
    </row>
    <row r="27" spans="2:8">
      <c r="B27" s="1" t="s">
        <v>1871</v>
      </c>
      <c r="C27" s="17">
        <v>4.7699999999999996</v>
      </c>
      <c r="D27" s="1" t="s">
        <v>349</v>
      </c>
      <c r="E27" s="1" t="s">
        <v>6</v>
      </c>
      <c r="F27" s="4">
        <v>11400</v>
      </c>
      <c r="G27" s="4">
        <v>11.74</v>
      </c>
      <c r="H27" s="4">
        <v>0.06</v>
      </c>
    </row>
    <row r="28" spans="2:8">
      <c r="B28" s="2" t="s">
        <v>352</v>
      </c>
      <c r="C28" s="28"/>
      <c r="D28" s="2"/>
      <c r="E28" s="2"/>
      <c r="F28" s="10"/>
      <c r="G28" s="10">
        <f>SUM(G22:G27)</f>
        <v>2584.7399999999998</v>
      </c>
      <c r="H28" s="10">
        <f>SUM(H22:H27)</f>
        <v>14.1</v>
      </c>
    </row>
    <row r="29" spans="2:8">
      <c r="B29" s="2" t="s">
        <v>353</v>
      </c>
      <c r="C29" s="17"/>
    </row>
    <row r="30" spans="2:8">
      <c r="B30" s="1" t="s">
        <v>1385</v>
      </c>
      <c r="C30" s="17">
        <v>5.66</v>
      </c>
      <c r="D30" s="1" t="s">
        <v>568</v>
      </c>
      <c r="E30" s="1" t="s">
        <v>124</v>
      </c>
      <c r="F30" s="4">
        <v>150</v>
      </c>
      <c r="G30" s="4">
        <v>1517.02</v>
      </c>
      <c r="H30" s="4">
        <v>8.2799999999999994</v>
      </c>
    </row>
    <row r="31" spans="2:8">
      <c r="B31" s="1" t="s">
        <v>2442</v>
      </c>
      <c r="C31" s="17">
        <v>5.5</v>
      </c>
      <c r="D31" s="1" t="s">
        <v>354</v>
      </c>
      <c r="E31" s="1" t="s">
        <v>2443</v>
      </c>
      <c r="F31" s="4">
        <v>150</v>
      </c>
      <c r="G31" s="4">
        <v>1487.27</v>
      </c>
      <c r="H31" s="4">
        <v>8.1199999999999992</v>
      </c>
    </row>
    <row r="32" spans="2:8">
      <c r="B32" s="1" t="s">
        <v>1384</v>
      </c>
      <c r="C32" s="17">
        <v>6.91</v>
      </c>
      <c r="D32" s="1" t="s">
        <v>354</v>
      </c>
      <c r="E32" s="1" t="s">
        <v>564</v>
      </c>
      <c r="F32" s="4">
        <v>100</v>
      </c>
      <c r="G32" s="4">
        <v>979.78</v>
      </c>
      <c r="H32" s="4">
        <v>5.35</v>
      </c>
    </row>
    <row r="33" spans="2:8">
      <c r="B33" s="1" t="s">
        <v>1416</v>
      </c>
      <c r="C33" s="17">
        <v>5.88</v>
      </c>
      <c r="D33" s="1" t="s">
        <v>354</v>
      </c>
      <c r="E33" s="1" t="s">
        <v>869</v>
      </c>
      <c r="F33" s="4">
        <v>60</v>
      </c>
      <c r="G33" s="4">
        <v>652.20000000000005</v>
      </c>
      <c r="H33" s="4">
        <v>3.56</v>
      </c>
    </row>
    <row r="34" spans="2:8">
      <c r="B34" s="1" t="s">
        <v>1451</v>
      </c>
      <c r="C34" s="17">
        <v>6.08</v>
      </c>
      <c r="D34" s="1" t="s">
        <v>355</v>
      </c>
      <c r="E34" s="1" t="s">
        <v>574</v>
      </c>
      <c r="F34" s="4">
        <v>250</v>
      </c>
      <c r="G34" s="4">
        <v>518.24</v>
      </c>
      <c r="H34" s="4">
        <v>2.83</v>
      </c>
    </row>
    <row r="35" spans="2:8">
      <c r="B35" s="1" t="s">
        <v>2035</v>
      </c>
      <c r="C35" s="17">
        <v>4.4800000000000004</v>
      </c>
      <c r="D35" s="1" t="s">
        <v>354</v>
      </c>
      <c r="E35" s="1" t="s">
        <v>2036</v>
      </c>
      <c r="F35" s="4">
        <v>9</v>
      </c>
      <c r="G35" s="4">
        <v>91.12</v>
      </c>
      <c r="H35" s="4">
        <v>0.5</v>
      </c>
    </row>
    <row r="36" spans="2:8">
      <c r="B36" s="1" t="s">
        <v>1932</v>
      </c>
      <c r="C36" s="17">
        <v>5.67</v>
      </c>
      <c r="D36" s="1" t="s">
        <v>354</v>
      </c>
      <c r="E36" s="1" t="s">
        <v>1933</v>
      </c>
      <c r="F36" s="4">
        <v>1</v>
      </c>
      <c r="G36" s="4">
        <v>10.46</v>
      </c>
      <c r="H36" s="4">
        <v>0.06</v>
      </c>
    </row>
    <row r="37" spans="2:8">
      <c r="B37" s="2" t="s">
        <v>356</v>
      </c>
      <c r="C37" s="28"/>
      <c r="D37" s="2"/>
      <c r="E37" s="2"/>
      <c r="F37" s="10"/>
      <c r="G37" s="10">
        <f>SUM(G29:G36)</f>
        <v>5256.0899999999992</v>
      </c>
      <c r="H37" s="10">
        <f>SUM(H29:H36)</f>
        <v>28.7</v>
      </c>
    </row>
    <row r="38" spans="2:8">
      <c r="B38" s="2" t="s">
        <v>357</v>
      </c>
      <c r="C38" s="17"/>
    </row>
    <row r="39" spans="2:8">
      <c r="B39" s="1" t="s">
        <v>1825</v>
      </c>
      <c r="C39" s="17">
        <v>4.2</v>
      </c>
      <c r="D39" s="1" t="s">
        <v>359</v>
      </c>
      <c r="E39" s="1" t="s">
        <v>1826</v>
      </c>
      <c r="F39" s="4">
        <v>300</v>
      </c>
      <c r="G39" s="4">
        <v>1495.35</v>
      </c>
      <c r="H39" s="4">
        <v>8.16</v>
      </c>
    </row>
    <row r="40" spans="2:8">
      <c r="B40" s="2" t="s">
        <v>361</v>
      </c>
      <c r="C40" s="9"/>
      <c r="D40" s="2"/>
      <c r="E40" s="2"/>
      <c r="F40" s="10"/>
      <c r="G40" s="10">
        <f>SUM(G38:G39)</f>
        <v>1495.35</v>
      </c>
      <c r="H40" s="10">
        <f>SUM(H38:H39)</f>
        <v>8.16</v>
      </c>
    </row>
    <row r="41" spans="2:8">
      <c r="B41" s="2" t="s">
        <v>584</v>
      </c>
      <c r="C41" s="9"/>
      <c r="D41" s="2"/>
      <c r="E41" s="2"/>
      <c r="F41" s="10"/>
      <c r="G41" s="10">
        <v>812.28</v>
      </c>
      <c r="H41" s="10">
        <v>4.43</v>
      </c>
    </row>
    <row r="42" spans="2:8">
      <c r="B42" s="2" t="s">
        <v>363</v>
      </c>
      <c r="C42" s="9"/>
      <c r="D42" s="2"/>
      <c r="E42" s="2"/>
      <c r="F42" s="10"/>
      <c r="G42" s="10">
        <v>10148.459999999999</v>
      </c>
      <c r="H42" s="10">
        <v>55.38</v>
      </c>
    </row>
    <row r="43" spans="2:8">
      <c r="B43" s="2" t="s">
        <v>549</v>
      </c>
      <c r="C43" s="9"/>
      <c r="D43" s="2"/>
      <c r="E43" s="2"/>
      <c r="F43" s="10"/>
      <c r="G43" s="10">
        <v>8174.8318770799988</v>
      </c>
      <c r="H43" s="10">
        <v>44.62</v>
      </c>
    </row>
    <row r="44" spans="2:8">
      <c r="B44" s="2" t="s">
        <v>365</v>
      </c>
      <c r="C44" s="9"/>
      <c r="D44" s="2"/>
      <c r="E44" s="2"/>
      <c r="F44" s="10"/>
      <c r="G44" s="10">
        <v>18323.291877079999</v>
      </c>
      <c r="H44" s="10">
        <v>100</v>
      </c>
    </row>
    <row r="45" spans="2:8">
      <c r="B45" s="1" t="s">
        <v>366</v>
      </c>
    </row>
    <row r="46" spans="2:8">
      <c r="B46" s="1" t="s">
        <v>367</v>
      </c>
    </row>
    <row r="47" spans="2:8">
      <c r="B47" s="2" t="s">
        <v>368</v>
      </c>
      <c r="C47" s="227">
        <v>44592</v>
      </c>
    </row>
    <row r="48" spans="2:8" ht="25.5">
      <c r="B48" s="11" t="s">
        <v>369</v>
      </c>
      <c r="C48" s="5" t="s">
        <v>370</v>
      </c>
    </row>
    <row r="49" spans="2:3">
      <c r="B49" s="2"/>
    </row>
    <row r="50" spans="2:3">
      <c r="B50" s="2" t="s">
        <v>371</v>
      </c>
    </row>
    <row r="51" spans="2:3">
      <c r="B51" s="2" t="s">
        <v>372</v>
      </c>
    </row>
    <row r="52" spans="2:3">
      <c r="B52" s="2" t="s">
        <v>2444</v>
      </c>
      <c r="C52" s="9"/>
    </row>
    <row r="53" spans="2:3">
      <c r="B53" s="2" t="s">
        <v>2445</v>
      </c>
      <c r="C53" s="9"/>
    </row>
    <row r="54" spans="2:3">
      <c r="B54" s="2" t="s">
        <v>2446</v>
      </c>
      <c r="C54" s="9"/>
    </row>
    <row r="55" spans="2:3">
      <c r="B55" s="2" t="s">
        <v>2447</v>
      </c>
      <c r="C55" s="9"/>
    </row>
    <row r="56" spans="2:3">
      <c r="B56" s="2" t="s">
        <v>2448</v>
      </c>
      <c r="C56" s="9"/>
    </row>
    <row r="57" spans="2:3">
      <c r="B57" s="2" t="s">
        <v>2449</v>
      </c>
      <c r="C57" s="9"/>
    </row>
    <row r="58" spans="2:3">
      <c r="B58" s="2" t="s">
        <v>2450</v>
      </c>
      <c r="C58" s="9"/>
    </row>
    <row r="59" spans="2:3">
      <c r="B59" s="2" t="s">
        <v>2451</v>
      </c>
      <c r="C59" s="9"/>
    </row>
    <row r="60" spans="2:3">
      <c r="B60" s="2" t="s">
        <v>373</v>
      </c>
      <c r="C60" s="28"/>
    </row>
    <row r="61" spans="2:3">
      <c r="B61" s="91" t="s">
        <v>2452</v>
      </c>
      <c r="C61" s="17"/>
    </row>
  </sheetData>
  <mergeCells count="8">
    <mergeCell ref="C12:C13"/>
    <mergeCell ref="D12:D13"/>
    <mergeCell ref="E12:E13"/>
    <mergeCell ref="B1:E1"/>
    <mergeCell ref="C3:C7"/>
    <mergeCell ref="D3:D7"/>
    <mergeCell ref="B10:E10"/>
    <mergeCell ref="B11:E11"/>
  </mergeCells>
  <hyperlinks>
    <hyperlink ref="A1" location="Index!A1" display="Index" xr:uid="{DEE40C8B-2318-45F4-B5FC-BE0FEB9E95C3}"/>
  </hyperlinks>
  <pageMargins left="0.75" right="0.75" top="1" bottom="1" header="0.5" footer="0.5"/>
  <headerFooter alignWithMargins="0"/>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DB69C-E608-4FFD-8564-911BBA1422BF}">
  <dimension ref="A1:IV96"/>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28515625" style="1" bestFit="1" customWidth="1"/>
    <col min="6" max="6" width="10.5703125" style="4" bestFit="1" customWidth="1"/>
    <col min="7" max="7" width="18.140625" style="4" bestFit="1" customWidth="1"/>
    <col min="8" max="8" width="9.140625" style="4"/>
    <col min="9" max="16384" width="9.140625" style="1"/>
  </cols>
  <sheetData>
    <row r="1" spans="1:256">
      <c r="A1" s="3" t="s">
        <v>243</v>
      </c>
      <c r="B1" s="374" t="s">
        <v>249</v>
      </c>
      <c r="C1" s="374"/>
      <c r="D1" s="374"/>
      <c r="E1" s="374"/>
    </row>
    <row r="2" spans="1:256" ht="13.5" thickBot="1"/>
    <row r="3" spans="1:256" ht="15">
      <c r="A3" s="12"/>
      <c r="B3" s="75" t="s">
        <v>2453</v>
      </c>
      <c r="C3" s="375"/>
      <c r="D3" s="378"/>
      <c r="E3" s="12"/>
      <c r="F3" s="21"/>
      <c r="G3" s="21"/>
      <c r="H3" s="21"/>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49.5" customHeight="1">
      <c r="A4" s="12"/>
      <c r="B4" s="77" t="s">
        <v>2454</v>
      </c>
      <c r="C4" s="376"/>
      <c r="D4" s="379"/>
      <c r="E4" s="12"/>
      <c r="F4" s="21"/>
      <c r="G4" s="21"/>
      <c r="H4" s="21"/>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 r="A5" s="12"/>
      <c r="B5" s="77" t="s">
        <v>992</v>
      </c>
      <c r="C5" s="376"/>
      <c r="D5" s="379"/>
      <c r="E5" s="12"/>
      <c r="F5" s="21"/>
      <c r="G5" s="21"/>
      <c r="H5" s="21"/>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15">
      <c r="A6" s="12"/>
      <c r="B6" s="77" t="s">
        <v>2455</v>
      </c>
      <c r="C6" s="376"/>
      <c r="D6" s="379"/>
      <c r="E6" s="12"/>
      <c r="F6" s="21"/>
      <c r="G6" s="21"/>
      <c r="H6" s="21"/>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30.75" thickBot="1">
      <c r="A7" s="12"/>
      <c r="B7" s="78" t="s">
        <v>2456</v>
      </c>
      <c r="C7" s="377"/>
      <c r="D7" s="380"/>
      <c r="E7" s="12"/>
      <c r="F7" s="21"/>
      <c r="G7" s="21"/>
      <c r="H7" s="21"/>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c r="A8" s="12"/>
      <c r="B8" s="12"/>
      <c r="C8" s="14" t="s">
        <v>995</v>
      </c>
      <c r="D8" s="14" t="s">
        <v>996</v>
      </c>
      <c r="E8" s="12"/>
      <c r="F8" s="21"/>
      <c r="G8" s="21"/>
      <c r="H8" s="21"/>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9" spans="1:256">
      <c r="C9" s="17"/>
    </row>
    <row r="10" spans="1:256" ht="15">
      <c r="B10" s="414"/>
      <c r="C10" s="414"/>
      <c r="D10" s="414"/>
      <c r="E10" s="414"/>
    </row>
    <row r="11" spans="1:256">
      <c r="B11" s="413" t="s">
        <v>1686</v>
      </c>
      <c r="C11" s="413"/>
      <c r="D11" s="413"/>
      <c r="E11" s="413"/>
    </row>
    <row r="12" spans="1:256">
      <c r="B12" s="95" t="s">
        <v>1687</v>
      </c>
      <c r="C12" s="413" t="s">
        <v>1688</v>
      </c>
      <c r="D12" s="413" t="s">
        <v>1689</v>
      </c>
      <c r="E12" s="413" t="s">
        <v>1690</v>
      </c>
    </row>
    <row r="13" spans="1:256">
      <c r="B13" s="95" t="s">
        <v>1691</v>
      </c>
      <c r="C13" s="413"/>
      <c r="D13" s="413"/>
      <c r="E13" s="413"/>
    </row>
    <row r="14" spans="1:256">
      <c r="B14" s="96" t="s">
        <v>1692</v>
      </c>
      <c r="C14" s="97"/>
      <c r="D14" s="97"/>
      <c r="E14" s="97"/>
    </row>
    <row r="15" spans="1:256">
      <c r="B15" s="96" t="s">
        <v>1694</v>
      </c>
      <c r="C15" s="97"/>
      <c r="D15" s="97"/>
      <c r="E15" s="97"/>
    </row>
    <row r="16" spans="1:256">
      <c r="B16" s="96" t="s">
        <v>1695</v>
      </c>
      <c r="C16" s="97"/>
      <c r="D16" s="97" t="s">
        <v>1869</v>
      </c>
      <c r="E16" s="97"/>
    </row>
    <row r="17" spans="2:8">
      <c r="B17" s="98" t="s">
        <v>3151</v>
      </c>
      <c r="C17" s="95"/>
      <c r="D17" s="95"/>
      <c r="E17" s="95"/>
    </row>
    <row r="20" spans="2:8">
      <c r="B20" s="1" t="s">
        <v>338</v>
      </c>
    </row>
    <row r="22" spans="2:8">
      <c r="B22" s="6" t="s">
        <v>339</v>
      </c>
      <c r="C22" s="7" t="s">
        <v>340</v>
      </c>
      <c r="D22" s="6" t="s">
        <v>341</v>
      </c>
      <c r="E22" s="6" t="s">
        <v>342</v>
      </c>
      <c r="F22" s="8" t="s">
        <v>343</v>
      </c>
      <c r="G22" s="8" t="s">
        <v>344</v>
      </c>
      <c r="H22" s="8" t="s">
        <v>345</v>
      </c>
    </row>
    <row r="23" spans="2:8">
      <c r="B23" s="2" t="s">
        <v>346</v>
      </c>
      <c r="C23" s="17"/>
    </row>
    <row r="24" spans="2:8">
      <c r="B24" s="2" t="s">
        <v>347</v>
      </c>
      <c r="C24" s="17"/>
    </row>
    <row r="25" spans="2:8">
      <c r="B25" s="2" t="s">
        <v>348</v>
      </c>
      <c r="C25" s="17"/>
    </row>
    <row r="26" spans="2:8">
      <c r="B26" s="1" t="s">
        <v>2457</v>
      </c>
      <c r="C26" s="17">
        <v>4.9800000000000004</v>
      </c>
      <c r="D26" s="1" t="s">
        <v>349</v>
      </c>
      <c r="E26" s="1" t="s">
        <v>2458</v>
      </c>
      <c r="F26" s="4">
        <v>500000</v>
      </c>
      <c r="G26" s="4">
        <v>518.67999999999995</v>
      </c>
      <c r="H26" s="4">
        <v>1.25</v>
      </c>
    </row>
    <row r="27" spans="2:8">
      <c r="B27" s="1" t="s">
        <v>2459</v>
      </c>
      <c r="C27" s="17">
        <v>5.31</v>
      </c>
      <c r="D27" s="1" t="s">
        <v>349</v>
      </c>
      <c r="E27" s="1" t="s">
        <v>2460</v>
      </c>
      <c r="F27" s="4">
        <v>450000</v>
      </c>
      <c r="G27" s="4">
        <v>488.67</v>
      </c>
      <c r="H27" s="4">
        <v>1.17</v>
      </c>
    </row>
    <row r="28" spans="2:8">
      <c r="B28" s="1" t="s">
        <v>2461</v>
      </c>
      <c r="C28" s="17">
        <v>4.91</v>
      </c>
      <c r="D28" s="1" t="s">
        <v>349</v>
      </c>
      <c r="E28" s="1" t="s">
        <v>2462</v>
      </c>
      <c r="F28" s="4">
        <v>368000</v>
      </c>
      <c r="G28" s="4">
        <v>376.74</v>
      </c>
      <c r="H28" s="4">
        <v>0.9</v>
      </c>
    </row>
    <row r="29" spans="2:8">
      <c r="B29" s="1" t="s">
        <v>2463</v>
      </c>
      <c r="C29" s="17">
        <v>4.8499999999999996</v>
      </c>
      <c r="D29" s="1" t="s">
        <v>349</v>
      </c>
      <c r="E29" s="1" t="s">
        <v>2464</v>
      </c>
      <c r="F29" s="4">
        <v>341400</v>
      </c>
      <c r="G29" s="4">
        <v>353.43</v>
      </c>
      <c r="H29" s="4">
        <v>0.85</v>
      </c>
    </row>
    <row r="30" spans="2:8">
      <c r="B30" s="1" t="s">
        <v>2465</v>
      </c>
      <c r="C30" s="17">
        <v>5.23</v>
      </c>
      <c r="D30" s="1" t="s">
        <v>349</v>
      </c>
      <c r="E30" s="1" t="s">
        <v>2466</v>
      </c>
      <c r="F30" s="4">
        <v>300000</v>
      </c>
      <c r="G30" s="4">
        <v>321.19</v>
      </c>
      <c r="H30" s="4">
        <v>0.77</v>
      </c>
    </row>
    <row r="31" spans="2:8">
      <c r="B31" s="1" t="s">
        <v>2467</v>
      </c>
      <c r="C31" s="17">
        <v>5.21</v>
      </c>
      <c r="D31" s="1" t="s">
        <v>349</v>
      </c>
      <c r="E31" s="1" t="s">
        <v>2468</v>
      </c>
      <c r="F31" s="4">
        <v>300000</v>
      </c>
      <c r="G31" s="4">
        <v>319.19</v>
      </c>
      <c r="H31" s="4">
        <v>0.77</v>
      </c>
    </row>
    <row r="32" spans="2:8">
      <c r="B32" s="1" t="s">
        <v>2469</v>
      </c>
      <c r="C32" s="17">
        <v>5.26</v>
      </c>
      <c r="D32" s="1" t="s">
        <v>349</v>
      </c>
      <c r="E32" s="1" t="s">
        <v>2470</v>
      </c>
      <c r="F32" s="4">
        <v>300000</v>
      </c>
      <c r="G32" s="4">
        <v>318.26</v>
      </c>
      <c r="H32" s="4">
        <v>0.76</v>
      </c>
    </row>
    <row r="33" spans="2:8">
      <c r="B33" s="1" t="s">
        <v>2471</v>
      </c>
      <c r="C33" s="17">
        <v>5.95</v>
      </c>
      <c r="D33" s="1" t="s">
        <v>349</v>
      </c>
      <c r="E33" s="1" t="s">
        <v>2472</v>
      </c>
      <c r="F33" s="4">
        <v>280000</v>
      </c>
      <c r="G33" s="4">
        <v>300.41000000000003</v>
      </c>
      <c r="H33" s="4">
        <v>0.72</v>
      </c>
    </row>
    <row r="34" spans="2:8">
      <c r="B34" s="1" t="s">
        <v>2473</v>
      </c>
      <c r="C34" s="17">
        <v>5.22</v>
      </c>
      <c r="D34" s="1" t="s">
        <v>349</v>
      </c>
      <c r="E34" s="1" t="s">
        <v>2474</v>
      </c>
      <c r="F34" s="4">
        <v>250000</v>
      </c>
      <c r="G34" s="4">
        <v>268.05</v>
      </c>
      <c r="H34" s="4">
        <v>0.64</v>
      </c>
    </row>
    <row r="35" spans="2:8">
      <c r="B35" s="1" t="s">
        <v>2475</v>
      </c>
      <c r="C35" s="17">
        <v>5.28</v>
      </c>
      <c r="D35" s="1" t="s">
        <v>349</v>
      </c>
      <c r="E35" s="1" t="s">
        <v>2476</v>
      </c>
      <c r="F35" s="4">
        <v>231000</v>
      </c>
      <c r="G35" s="4">
        <v>249.75</v>
      </c>
      <c r="H35" s="4">
        <v>0.6</v>
      </c>
    </row>
    <row r="36" spans="2:8">
      <c r="B36" s="1" t="s">
        <v>2477</v>
      </c>
      <c r="C36" s="17">
        <v>5.25</v>
      </c>
      <c r="D36" s="1" t="s">
        <v>349</v>
      </c>
      <c r="E36" s="1" t="s">
        <v>2478</v>
      </c>
      <c r="F36" s="4">
        <v>200000</v>
      </c>
      <c r="G36" s="4">
        <v>214.03</v>
      </c>
      <c r="H36" s="4">
        <v>0.51</v>
      </c>
    </row>
    <row r="37" spans="2:8">
      <c r="B37" s="1" t="s">
        <v>116</v>
      </c>
      <c r="C37" s="17">
        <v>4.84</v>
      </c>
      <c r="D37" s="1" t="s">
        <v>349</v>
      </c>
      <c r="E37" s="1" t="s">
        <v>117</v>
      </c>
      <c r="F37" s="4">
        <v>200000</v>
      </c>
      <c r="G37" s="4">
        <v>207.67</v>
      </c>
      <c r="H37" s="4">
        <v>0.5</v>
      </c>
    </row>
    <row r="38" spans="2:8">
      <c r="B38" s="1" t="s">
        <v>2479</v>
      </c>
      <c r="C38" s="17">
        <v>4.67</v>
      </c>
      <c r="D38" s="1" t="s">
        <v>349</v>
      </c>
      <c r="E38" s="1" t="s">
        <v>2480</v>
      </c>
      <c r="F38" s="4">
        <v>200000</v>
      </c>
      <c r="G38" s="4">
        <v>205.75</v>
      </c>
      <c r="H38" s="4">
        <v>0.49</v>
      </c>
    </row>
    <row r="39" spans="2:8">
      <c r="B39" s="1" t="s">
        <v>2481</v>
      </c>
      <c r="C39" s="17">
        <v>4.83</v>
      </c>
      <c r="D39" s="1" t="s">
        <v>349</v>
      </c>
      <c r="E39" s="1" t="s">
        <v>2482</v>
      </c>
      <c r="F39" s="4">
        <v>115300</v>
      </c>
      <c r="G39" s="4">
        <v>115.32</v>
      </c>
      <c r="H39" s="4">
        <v>0.28000000000000003</v>
      </c>
    </row>
    <row r="40" spans="2:8">
      <c r="B40" s="1" t="s">
        <v>2483</v>
      </c>
      <c r="C40" s="17">
        <v>5.3</v>
      </c>
      <c r="D40" s="1" t="s">
        <v>349</v>
      </c>
      <c r="E40" s="1" t="s">
        <v>2484</v>
      </c>
      <c r="F40" s="4">
        <v>100000</v>
      </c>
      <c r="G40" s="4">
        <v>108.34</v>
      </c>
      <c r="H40" s="4">
        <v>0.26</v>
      </c>
    </row>
    <row r="41" spans="2:8">
      <c r="B41" s="1" t="s">
        <v>2485</v>
      </c>
      <c r="C41" s="17">
        <v>5.27</v>
      </c>
      <c r="D41" s="1" t="s">
        <v>349</v>
      </c>
      <c r="E41" s="1" t="s">
        <v>2486</v>
      </c>
      <c r="F41" s="4">
        <v>100000</v>
      </c>
      <c r="G41" s="4">
        <v>106.82</v>
      </c>
      <c r="H41" s="4">
        <v>0.26</v>
      </c>
    </row>
    <row r="42" spans="2:8">
      <c r="B42" s="1" t="s">
        <v>2487</v>
      </c>
      <c r="C42" s="17">
        <v>5.27</v>
      </c>
      <c r="D42" s="1" t="s">
        <v>349</v>
      </c>
      <c r="E42" s="1" t="s">
        <v>2488</v>
      </c>
      <c r="F42" s="4">
        <v>100000</v>
      </c>
      <c r="G42" s="4">
        <v>106.34</v>
      </c>
      <c r="H42" s="4">
        <v>0.26</v>
      </c>
    </row>
    <row r="43" spans="2:8">
      <c r="B43" s="1" t="s">
        <v>2489</v>
      </c>
      <c r="C43" s="17">
        <v>5.53</v>
      </c>
      <c r="D43" s="1" t="s">
        <v>349</v>
      </c>
      <c r="E43" s="1" t="s">
        <v>2490</v>
      </c>
      <c r="F43" s="4">
        <v>94000</v>
      </c>
      <c r="G43" s="4">
        <v>99.65</v>
      </c>
      <c r="H43" s="4">
        <v>0.24</v>
      </c>
    </row>
    <row r="44" spans="2:8">
      <c r="B44" s="1" t="s">
        <v>2491</v>
      </c>
      <c r="C44" s="17">
        <v>5.98</v>
      </c>
      <c r="D44" s="1" t="s">
        <v>349</v>
      </c>
      <c r="E44" s="1" t="s">
        <v>2492</v>
      </c>
      <c r="F44" s="4">
        <v>85000</v>
      </c>
      <c r="G44" s="4">
        <v>91.45</v>
      </c>
      <c r="H44" s="4">
        <v>0.22</v>
      </c>
    </row>
    <row r="45" spans="2:8">
      <c r="B45" s="1" t="s">
        <v>2493</v>
      </c>
      <c r="C45" s="17">
        <v>5.3</v>
      </c>
      <c r="D45" s="1" t="s">
        <v>349</v>
      </c>
      <c r="E45" s="1" t="s">
        <v>2494</v>
      </c>
      <c r="F45" s="4">
        <v>50000</v>
      </c>
      <c r="G45" s="4">
        <v>53.84</v>
      </c>
      <c r="H45" s="4">
        <v>0.13</v>
      </c>
    </row>
    <row r="46" spans="2:8">
      <c r="B46" s="1" t="s">
        <v>2495</v>
      </c>
      <c r="C46" s="17">
        <v>5.24</v>
      </c>
      <c r="D46" s="1" t="s">
        <v>349</v>
      </c>
      <c r="E46" s="1" t="s">
        <v>2496</v>
      </c>
      <c r="F46" s="4">
        <v>50000</v>
      </c>
      <c r="G46" s="4">
        <v>53.34</v>
      </c>
      <c r="H46" s="4">
        <v>0.13</v>
      </c>
    </row>
    <row r="47" spans="2:8">
      <c r="B47" s="1" t="s">
        <v>2497</v>
      </c>
      <c r="C47" s="17">
        <v>5.53</v>
      </c>
      <c r="D47" s="1" t="s">
        <v>349</v>
      </c>
      <c r="E47" s="1" t="s">
        <v>2498</v>
      </c>
      <c r="F47" s="4">
        <v>50000</v>
      </c>
      <c r="G47" s="4">
        <v>52.98</v>
      </c>
      <c r="H47" s="4">
        <v>0.13</v>
      </c>
    </row>
    <row r="48" spans="2:8">
      <c r="B48" s="1" t="s">
        <v>2499</v>
      </c>
      <c r="C48" s="17">
        <v>5.95</v>
      </c>
      <c r="D48" s="1" t="s">
        <v>349</v>
      </c>
      <c r="E48" s="1" t="s">
        <v>2500</v>
      </c>
      <c r="F48" s="4">
        <v>41300</v>
      </c>
      <c r="G48" s="4">
        <v>44.1</v>
      </c>
      <c r="H48" s="4">
        <v>0.11</v>
      </c>
    </row>
    <row r="49" spans="2:8">
      <c r="B49" s="1" t="s">
        <v>2501</v>
      </c>
      <c r="C49" s="17">
        <v>4.93</v>
      </c>
      <c r="D49" s="1" t="s">
        <v>349</v>
      </c>
      <c r="E49" s="1" t="s">
        <v>2502</v>
      </c>
      <c r="F49" s="4">
        <v>38300</v>
      </c>
      <c r="G49" s="4">
        <v>39.799999999999997</v>
      </c>
      <c r="H49" s="4">
        <v>0.1</v>
      </c>
    </row>
    <row r="50" spans="2:8">
      <c r="B50" s="1" t="s">
        <v>2503</v>
      </c>
      <c r="C50" s="17">
        <v>4.88</v>
      </c>
      <c r="D50" s="1" t="s">
        <v>349</v>
      </c>
      <c r="E50" s="1" t="s">
        <v>2504</v>
      </c>
      <c r="F50" s="4">
        <v>26600</v>
      </c>
      <c r="G50" s="4">
        <v>27.61</v>
      </c>
      <c r="H50" s="4">
        <v>7.0000000000000007E-2</v>
      </c>
    </row>
    <row r="51" spans="2:8">
      <c r="B51" s="1" t="s">
        <v>2505</v>
      </c>
      <c r="C51" s="17">
        <v>4.87</v>
      </c>
      <c r="D51" s="1" t="s">
        <v>349</v>
      </c>
      <c r="E51" s="1" t="s">
        <v>2506</v>
      </c>
      <c r="F51" s="4">
        <v>13000</v>
      </c>
      <c r="G51" s="4">
        <v>13.53</v>
      </c>
      <c r="H51" s="4">
        <v>0.03</v>
      </c>
    </row>
    <row r="52" spans="2:8">
      <c r="B52" s="1" t="s">
        <v>2507</v>
      </c>
      <c r="C52" s="17">
        <v>5.56</v>
      </c>
      <c r="D52" s="1" t="s">
        <v>349</v>
      </c>
      <c r="E52" s="1" t="s">
        <v>2508</v>
      </c>
      <c r="F52" s="4">
        <v>10000</v>
      </c>
      <c r="G52" s="4">
        <v>10.53</v>
      </c>
      <c r="H52" s="4">
        <v>0.03</v>
      </c>
    </row>
    <row r="53" spans="2:8">
      <c r="B53" s="2" t="s">
        <v>352</v>
      </c>
      <c r="C53" s="28"/>
      <c r="D53" s="2"/>
      <c r="E53" s="2"/>
      <c r="F53" s="10"/>
      <c r="G53" s="10">
        <f>SUM(G22:G52)</f>
        <v>5065.4699999999984</v>
      </c>
      <c r="H53" s="10">
        <f>SUM(H22:H52)</f>
        <v>12.179999999999998</v>
      </c>
    </row>
    <row r="54" spans="2:8">
      <c r="B54" s="2" t="s">
        <v>353</v>
      </c>
      <c r="C54" s="17"/>
    </row>
    <row r="55" spans="2:8">
      <c r="B55" s="1" t="s">
        <v>158</v>
      </c>
      <c r="C55" s="17">
        <v>5.07</v>
      </c>
      <c r="D55" s="1" t="s">
        <v>354</v>
      </c>
      <c r="E55" s="1" t="s">
        <v>159</v>
      </c>
      <c r="F55" s="4">
        <v>400</v>
      </c>
      <c r="G55" s="4">
        <v>4014.58</v>
      </c>
      <c r="H55" s="4">
        <v>9.64</v>
      </c>
    </row>
    <row r="56" spans="2:8">
      <c r="B56" s="1" t="s">
        <v>1388</v>
      </c>
      <c r="C56" s="17">
        <v>4.92</v>
      </c>
      <c r="D56" s="1" t="s">
        <v>354</v>
      </c>
      <c r="E56" s="1" t="s">
        <v>127</v>
      </c>
      <c r="F56" s="4">
        <v>300</v>
      </c>
      <c r="G56" s="4">
        <v>3052.39</v>
      </c>
      <c r="H56" s="4">
        <v>7.33</v>
      </c>
    </row>
    <row r="57" spans="2:8">
      <c r="B57" s="1" t="s">
        <v>2509</v>
      </c>
      <c r="C57" s="17">
        <v>6.34</v>
      </c>
      <c r="D57" s="1" t="s">
        <v>354</v>
      </c>
      <c r="E57" s="1" t="s">
        <v>2510</v>
      </c>
      <c r="F57" s="4">
        <v>280</v>
      </c>
      <c r="G57" s="4">
        <v>2779.83</v>
      </c>
      <c r="H57" s="4">
        <v>6.68</v>
      </c>
    </row>
    <row r="58" spans="2:8">
      <c r="B58" s="1" t="s">
        <v>572</v>
      </c>
      <c r="C58" s="17">
        <v>5.77</v>
      </c>
      <c r="D58" s="1" t="s">
        <v>354</v>
      </c>
      <c r="E58" s="1" t="s">
        <v>573</v>
      </c>
      <c r="F58" s="4">
        <v>250</v>
      </c>
      <c r="G58" s="4">
        <v>2603.3200000000002</v>
      </c>
      <c r="H58" s="4">
        <v>6.25</v>
      </c>
    </row>
    <row r="59" spans="2:8">
      <c r="B59" s="1" t="s">
        <v>2511</v>
      </c>
      <c r="C59" s="17">
        <v>5.1100000000000003</v>
      </c>
      <c r="D59" s="1" t="s">
        <v>354</v>
      </c>
      <c r="E59" s="1" t="s">
        <v>2512</v>
      </c>
      <c r="F59" s="4">
        <v>250</v>
      </c>
      <c r="G59" s="4">
        <v>2556.62</v>
      </c>
      <c r="H59" s="4">
        <v>6.14</v>
      </c>
    </row>
    <row r="60" spans="2:8">
      <c r="B60" s="1" t="s">
        <v>2025</v>
      </c>
      <c r="C60" s="17">
        <v>4.92</v>
      </c>
      <c r="D60" s="1" t="s">
        <v>354</v>
      </c>
      <c r="E60" s="1" t="s">
        <v>2026</v>
      </c>
      <c r="F60" s="4">
        <v>250</v>
      </c>
      <c r="G60" s="4">
        <v>2545.94</v>
      </c>
      <c r="H60" s="4">
        <v>6.11</v>
      </c>
    </row>
    <row r="61" spans="2:8">
      <c r="B61" s="1" t="s">
        <v>2513</v>
      </c>
      <c r="C61" s="17">
        <v>4.9000000000000004</v>
      </c>
      <c r="D61" s="1" t="s">
        <v>354</v>
      </c>
      <c r="E61" s="1" t="s">
        <v>2514</v>
      </c>
      <c r="F61" s="4">
        <v>250</v>
      </c>
      <c r="G61" s="4">
        <v>2537.3000000000002</v>
      </c>
      <c r="H61" s="4">
        <v>6.09</v>
      </c>
    </row>
    <row r="62" spans="2:8">
      <c r="B62" s="1" t="s">
        <v>2515</v>
      </c>
      <c r="C62" s="17">
        <v>4.34</v>
      </c>
      <c r="D62" s="1" t="s">
        <v>355</v>
      </c>
      <c r="E62" s="1" t="s">
        <v>2516</v>
      </c>
      <c r="F62" s="4">
        <v>250</v>
      </c>
      <c r="G62" s="4">
        <v>2537.1</v>
      </c>
      <c r="H62" s="4">
        <v>6.09</v>
      </c>
    </row>
    <row r="63" spans="2:8">
      <c r="B63" s="1" t="s">
        <v>138</v>
      </c>
      <c r="C63" s="17">
        <v>5.32</v>
      </c>
      <c r="D63" s="1" t="s">
        <v>354</v>
      </c>
      <c r="E63" s="1" t="s">
        <v>139</v>
      </c>
      <c r="F63" s="4">
        <v>250</v>
      </c>
      <c r="G63" s="4">
        <v>2491.67</v>
      </c>
      <c r="H63" s="4">
        <v>5.98</v>
      </c>
    </row>
    <row r="64" spans="2:8">
      <c r="B64" s="1" t="s">
        <v>2115</v>
      </c>
      <c r="C64" s="17">
        <v>6.64</v>
      </c>
      <c r="D64" s="1" t="s">
        <v>2116</v>
      </c>
      <c r="E64" s="1" t="s">
        <v>2117</v>
      </c>
      <c r="F64" s="4">
        <v>210</v>
      </c>
      <c r="G64" s="4">
        <v>2180.1799999999998</v>
      </c>
      <c r="H64" s="4">
        <v>5.24</v>
      </c>
    </row>
    <row r="65" spans="2:8">
      <c r="B65" s="1" t="s">
        <v>1928</v>
      </c>
      <c r="C65" s="17">
        <v>5.32</v>
      </c>
      <c r="D65" s="1" t="s">
        <v>355</v>
      </c>
      <c r="E65" s="1" t="s">
        <v>1929</v>
      </c>
      <c r="F65" s="4">
        <v>100</v>
      </c>
      <c r="G65" s="4">
        <v>989.66</v>
      </c>
      <c r="H65" s="4">
        <v>2.38</v>
      </c>
    </row>
    <row r="66" spans="2:8">
      <c r="B66" s="1" t="s">
        <v>2517</v>
      </c>
      <c r="C66" s="17">
        <v>9.1199999999999992</v>
      </c>
      <c r="D66" s="1" t="s">
        <v>2518</v>
      </c>
      <c r="E66" s="1" t="s">
        <v>2519</v>
      </c>
      <c r="F66" s="4">
        <v>90</v>
      </c>
      <c r="G66" s="4">
        <v>904.27</v>
      </c>
      <c r="H66" s="4">
        <v>2.17</v>
      </c>
    </row>
    <row r="67" spans="2:8">
      <c r="B67" s="1" t="s">
        <v>2520</v>
      </c>
      <c r="C67" s="17">
        <v>5.7</v>
      </c>
      <c r="D67" s="1" t="s">
        <v>354</v>
      </c>
      <c r="E67" s="1" t="s">
        <v>2521</v>
      </c>
      <c r="F67" s="4">
        <v>4000000</v>
      </c>
      <c r="G67" s="4">
        <v>529.53</v>
      </c>
      <c r="H67" s="4">
        <v>1.27</v>
      </c>
    </row>
    <row r="68" spans="2:8">
      <c r="B68" s="1" t="s">
        <v>1451</v>
      </c>
      <c r="C68" s="17">
        <v>6.08</v>
      </c>
      <c r="D68" s="1" t="s">
        <v>355</v>
      </c>
      <c r="E68" s="1" t="s">
        <v>574</v>
      </c>
      <c r="F68" s="4">
        <v>250</v>
      </c>
      <c r="G68" s="4">
        <v>518.24</v>
      </c>
      <c r="H68" s="4">
        <v>1.24</v>
      </c>
    </row>
    <row r="69" spans="2:8">
      <c r="B69" s="1" t="s">
        <v>1403</v>
      </c>
      <c r="C69" s="17">
        <v>6.72</v>
      </c>
      <c r="D69" s="1" t="s">
        <v>355</v>
      </c>
      <c r="E69" s="1" t="s">
        <v>155</v>
      </c>
      <c r="F69" s="4">
        <v>250</v>
      </c>
      <c r="G69" s="4">
        <v>509.86</v>
      </c>
      <c r="H69" s="4">
        <v>1.22</v>
      </c>
    </row>
    <row r="70" spans="2:8">
      <c r="B70" s="1" t="s">
        <v>2522</v>
      </c>
      <c r="C70" s="17">
        <v>8.7200000000000006</v>
      </c>
      <c r="D70" s="1" t="s">
        <v>568</v>
      </c>
      <c r="E70" s="1" t="s">
        <v>2523</v>
      </c>
      <c r="F70" s="4">
        <v>8</v>
      </c>
      <c r="G70" s="4">
        <v>80.63</v>
      </c>
      <c r="H70" s="4">
        <v>0.19</v>
      </c>
    </row>
    <row r="71" spans="2:8">
      <c r="B71" s="2" t="s">
        <v>356</v>
      </c>
      <c r="C71" s="28"/>
      <c r="D71" s="2"/>
      <c r="E71" s="2"/>
      <c r="F71" s="10"/>
      <c r="G71" s="10">
        <f>SUM(G54:G70)</f>
        <v>30831.119999999995</v>
      </c>
      <c r="H71" s="10">
        <f>SUM(H54:H70)</f>
        <v>74.019999999999982</v>
      </c>
    </row>
    <row r="72" spans="2:8">
      <c r="B72" s="2" t="s">
        <v>357</v>
      </c>
      <c r="C72" s="17"/>
    </row>
    <row r="73" spans="2:8">
      <c r="B73" s="1" t="s">
        <v>2524</v>
      </c>
      <c r="C73" s="17">
        <v>4.0999999999999996</v>
      </c>
      <c r="D73" s="1" t="s">
        <v>359</v>
      </c>
      <c r="E73" s="1" t="s">
        <v>2525</v>
      </c>
      <c r="F73" s="4">
        <v>2500</v>
      </c>
      <c r="G73" s="4">
        <v>2466.1999999999998</v>
      </c>
      <c r="H73" s="4">
        <v>5.92</v>
      </c>
    </row>
    <row r="74" spans="2:8">
      <c r="B74" s="2" t="s">
        <v>361</v>
      </c>
      <c r="C74" s="28"/>
      <c r="D74" s="2"/>
      <c r="E74" s="2"/>
      <c r="F74" s="10"/>
      <c r="G74" s="10">
        <f>SUM(G72:G73)</f>
        <v>2466.1999999999998</v>
      </c>
      <c r="H74" s="10">
        <f>SUM(H72:H73)</f>
        <v>5.92</v>
      </c>
    </row>
    <row r="75" spans="2:8">
      <c r="B75" s="2" t="s">
        <v>1835</v>
      </c>
      <c r="C75" s="28"/>
      <c r="D75" s="2"/>
      <c r="E75" s="2"/>
      <c r="F75" s="10"/>
      <c r="G75" s="10">
        <v>2000</v>
      </c>
      <c r="H75" s="10">
        <v>4.8</v>
      </c>
    </row>
    <row r="76" spans="2:8">
      <c r="B76" s="2" t="s">
        <v>362</v>
      </c>
      <c r="C76" s="28"/>
      <c r="D76" s="2"/>
      <c r="E76" s="2"/>
      <c r="F76" s="10"/>
      <c r="G76" s="10">
        <v>64.680000000000007</v>
      </c>
      <c r="H76" s="10">
        <v>0.16</v>
      </c>
    </row>
    <row r="77" spans="2:8">
      <c r="B77" s="2" t="s">
        <v>363</v>
      </c>
      <c r="C77" s="9"/>
      <c r="D77" s="2"/>
      <c r="E77" s="2"/>
      <c r="F77" s="10"/>
      <c r="G77" s="10">
        <v>40427.47</v>
      </c>
      <c r="H77" s="10">
        <v>97.1</v>
      </c>
    </row>
    <row r="78" spans="2:8">
      <c r="B78" s="2" t="s">
        <v>549</v>
      </c>
      <c r="C78" s="9"/>
      <c r="D78" s="2"/>
      <c r="E78" s="2"/>
      <c r="F78" s="10"/>
      <c r="G78" s="10">
        <v>1208.2406947999991</v>
      </c>
      <c r="H78" s="10">
        <v>2.9000000000000057</v>
      </c>
    </row>
    <row r="79" spans="2:8">
      <c r="B79" s="2" t="s">
        <v>365</v>
      </c>
      <c r="C79" s="9"/>
      <c r="D79" s="2"/>
      <c r="E79" s="2"/>
      <c r="F79" s="10"/>
      <c r="G79" s="10">
        <v>41635.7106948</v>
      </c>
      <c r="H79" s="10">
        <v>100</v>
      </c>
    </row>
    <row r="80" spans="2:8">
      <c r="B80" s="1" t="s">
        <v>366</v>
      </c>
    </row>
    <row r="81" spans="2:3">
      <c r="B81" s="1" t="s">
        <v>367</v>
      </c>
    </row>
    <row r="82" spans="2:3">
      <c r="B82" s="2" t="s">
        <v>368</v>
      </c>
      <c r="C82" s="227">
        <v>44592</v>
      </c>
    </row>
    <row r="83" spans="2:3" ht="25.5">
      <c r="B83" s="11" t="s">
        <v>369</v>
      </c>
      <c r="C83" s="5" t="s">
        <v>370</v>
      </c>
    </row>
    <row r="84" spans="2:3">
      <c r="B84" s="2"/>
    </row>
    <row r="85" spans="2:3">
      <c r="B85" s="2" t="s">
        <v>371</v>
      </c>
    </row>
    <row r="86" spans="2:3">
      <c r="B86" s="2" t="s">
        <v>372</v>
      </c>
    </row>
    <row r="87" spans="2:3">
      <c r="B87" s="2" t="s">
        <v>2526</v>
      </c>
      <c r="C87" s="9"/>
    </row>
    <row r="88" spans="2:3">
      <c r="B88" s="2" t="s">
        <v>2527</v>
      </c>
      <c r="C88" s="9"/>
    </row>
    <row r="89" spans="2:3">
      <c r="B89" s="2" t="s">
        <v>2528</v>
      </c>
      <c r="C89" s="9"/>
    </row>
    <row r="90" spans="2:3">
      <c r="B90" s="2" t="s">
        <v>2529</v>
      </c>
      <c r="C90" s="9"/>
    </row>
    <row r="91" spans="2:3">
      <c r="B91" s="2" t="s">
        <v>2530</v>
      </c>
      <c r="C91" s="9"/>
    </row>
    <row r="92" spans="2:3">
      <c r="B92" s="2" t="s">
        <v>2531</v>
      </c>
      <c r="C92" s="9"/>
    </row>
    <row r="93" spans="2:3">
      <c r="B93" s="2" t="s">
        <v>2532</v>
      </c>
      <c r="C93" s="9"/>
    </row>
    <row r="94" spans="2:3">
      <c r="B94" s="2" t="s">
        <v>2533</v>
      </c>
      <c r="C94" s="9"/>
    </row>
    <row r="95" spans="2:3">
      <c r="B95" s="2" t="s">
        <v>373</v>
      </c>
      <c r="C95" s="28"/>
    </row>
    <row r="96" spans="2:3">
      <c r="B96" s="91" t="s">
        <v>2534</v>
      </c>
      <c r="C96" s="17"/>
    </row>
  </sheetData>
  <mergeCells count="8">
    <mergeCell ref="C12:C13"/>
    <mergeCell ref="D12:D13"/>
    <mergeCell ref="E12:E13"/>
    <mergeCell ref="B1:E1"/>
    <mergeCell ref="C3:C7"/>
    <mergeCell ref="D3:D7"/>
    <mergeCell ref="B10:E10"/>
    <mergeCell ref="B11:E11"/>
  </mergeCells>
  <hyperlinks>
    <hyperlink ref="A1" location="Index!A1" display="Index" xr:uid="{5C00C0E4-268B-438F-B5E7-3946556D3114}"/>
  </hyperlinks>
  <pageMargins left="0.75" right="0.75" top="1" bottom="1" header="0.5" footer="0.5"/>
  <headerFooter alignWithMargins="0"/>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EF2FD-E22C-4FA8-99A2-1A6A86F26C22}">
  <dimension ref="A1:IV56"/>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28515625" style="1" bestFit="1" customWidth="1"/>
    <col min="6" max="6" width="10.28515625" style="4" bestFit="1" customWidth="1"/>
    <col min="7" max="7" width="18.140625" style="4" bestFit="1" customWidth="1"/>
    <col min="8" max="8" width="9.140625" style="4"/>
    <col min="9" max="16384" width="9.140625" style="1"/>
  </cols>
  <sheetData>
    <row r="1" spans="1:256">
      <c r="A1" s="3" t="s">
        <v>243</v>
      </c>
      <c r="B1" s="374" t="s">
        <v>2535</v>
      </c>
      <c r="C1" s="374"/>
      <c r="D1" s="374"/>
      <c r="E1" s="374"/>
    </row>
    <row r="2" spans="1:256" ht="13.5" thickBot="1"/>
    <row r="3" spans="1:256" ht="15" customHeight="1">
      <c r="A3" s="12"/>
      <c r="B3" s="75" t="s">
        <v>2536</v>
      </c>
      <c r="C3" s="375"/>
      <c r="D3" s="378"/>
      <c r="E3" s="12"/>
      <c r="F3" s="21"/>
      <c r="G3" s="21"/>
      <c r="H3" s="21"/>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15" customHeight="1">
      <c r="A4" s="12"/>
      <c r="B4" s="76" t="s">
        <v>2537</v>
      </c>
      <c r="C4" s="376"/>
      <c r="D4" s="379"/>
      <c r="E4" s="12"/>
      <c r="F4" s="21"/>
      <c r="G4" s="21"/>
      <c r="H4" s="21"/>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15" customHeight="1">
      <c r="A5" s="12"/>
      <c r="B5" s="77" t="s">
        <v>992</v>
      </c>
      <c r="C5" s="376"/>
      <c r="D5" s="379"/>
      <c r="E5" s="12"/>
      <c r="F5" s="21"/>
      <c r="G5" s="21"/>
      <c r="H5" s="21"/>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row>
    <row r="6" spans="1:256" ht="15" customHeight="1">
      <c r="A6" s="12"/>
      <c r="B6" s="77" t="s">
        <v>2538</v>
      </c>
      <c r="C6" s="376"/>
      <c r="D6" s="379"/>
      <c r="E6" s="12"/>
      <c r="F6" s="21"/>
      <c r="G6" s="21"/>
      <c r="H6" s="21"/>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row>
    <row r="7" spans="1:256" ht="15" customHeight="1" thickBot="1">
      <c r="A7" s="12"/>
      <c r="B7" s="80" t="s">
        <v>2539</v>
      </c>
      <c r="C7" s="377"/>
      <c r="D7" s="380"/>
      <c r="E7" s="12"/>
      <c r="F7" s="21"/>
      <c r="G7" s="21"/>
      <c r="H7" s="21"/>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ht="15" customHeight="1">
      <c r="A8" s="12"/>
      <c r="B8" s="12"/>
      <c r="C8" s="14" t="s">
        <v>995</v>
      </c>
      <c r="D8" s="14" t="s">
        <v>996</v>
      </c>
      <c r="E8" s="12"/>
      <c r="F8" s="21"/>
      <c r="G8" s="21"/>
      <c r="H8" s="21"/>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9" spans="1:256">
      <c r="C9" s="17"/>
    </row>
    <row r="10" spans="1:256" ht="15">
      <c r="B10" s="414"/>
      <c r="C10" s="414"/>
      <c r="D10" s="414"/>
      <c r="E10" s="414"/>
    </row>
    <row r="11" spans="1:256">
      <c r="B11" s="413" t="s">
        <v>1686</v>
      </c>
      <c r="C11" s="413"/>
      <c r="D11" s="413"/>
      <c r="E11" s="413"/>
    </row>
    <row r="12" spans="1:256">
      <c r="B12" s="95" t="s">
        <v>1687</v>
      </c>
      <c r="C12" s="413" t="s">
        <v>1688</v>
      </c>
      <c r="D12" s="413" t="s">
        <v>1689</v>
      </c>
      <c r="E12" s="413" t="s">
        <v>1690</v>
      </c>
    </row>
    <row r="13" spans="1:256">
      <c r="B13" s="95" t="s">
        <v>1691</v>
      </c>
      <c r="C13" s="413"/>
      <c r="D13" s="413"/>
      <c r="E13" s="413"/>
    </row>
    <row r="14" spans="1:256">
      <c r="B14" s="96" t="s">
        <v>1692</v>
      </c>
      <c r="C14" s="97"/>
      <c r="D14" s="97"/>
      <c r="E14" s="97"/>
    </row>
    <row r="15" spans="1:256">
      <c r="B15" s="96" t="s">
        <v>1694</v>
      </c>
      <c r="C15" s="97"/>
      <c r="D15" s="97" t="s">
        <v>2006</v>
      </c>
      <c r="E15" s="97"/>
    </row>
    <row r="16" spans="1:256">
      <c r="B16" s="96" t="s">
        <v>1695</v>
      </c>
      <c r="C16" s="97"/>
      <c r="D16" s="97"/>
      <c r="E16" s="97"/>
    </row>
    <row r="17" spans="2:8">
      <c r="B17" s="98" t="s">
        <v>3151</v>
      </c>
      <c r="C17" s="95"/>
      <c r="D17" s="95"/>
      <c r="E17" s="95"/>
    </row>
    <row r="20" spans="2:8">
      <c r="B20" s="1" t="s">
        <v>338</v>
      </c>
    </row>
    <row r="22" spans="2:8">
      <c r="B22" s="6" t="s">
        <v>339</v>
      </c>
      <c r="C22" s="7" t="s">
        <v>340</v>
      </c>
      <c r="D22" s="6" t="s">
        <v>341</v>
      </c>
      <c r="E22" s="6" t="s">
        <v>342</v>
      </c>
      <c r="F22" s="8" t="s">
        <v>343</v>
      </c>
      <c r="G22" s="8" t="s">
        <v>344</v>
      </c>
      <c r="H22" s="8" t="s">
        <v>345</v>
      </c>
    </row>
    <row r="23" spans="2:8">
      <c r="B23" s="2" t="s">
        <v>346</v>
      </c>
    </row>
    <row r="24" spans="2:8">
      <c r="B24" s="2" t="s">
        <v>347</v>
      </c>
    </row>
    <row r="25" spans="2:8">
      <c r="B25" s="2" t="s">
        <v>2540</v>
      </c>
    </row>
    <row r="26" spans="2:8">
      <c r="B26" s="1" t="s">
        <v>2541</v>
      </c>
      <c r="C26" s="17">
        <v>4.12</v>
      </c>
      <c r="D26" s="1" t="s">
        <v>354</v>
      </c>
      <c r="E26" s="1" t="s">
        <v>2542</v>
      </c>
      <c r="F26" s="4">
        <v>49</v>
      </c>
      <c r="G26" s="4">
        <v>652.99</v>
      </c>
      <c r="H26" s="4">
        <v>12.31</v>
      </c>
    </row>
    <row r="27" spans="2:8">
      <c r="B27" s="1" t="s">
        <v>2543</v>
      </c>
      <c r="C27" s="17">
        <v>4.1100000000000003</v>
      </c>
      <c r="D27" s="1" t="s">
        <v>354</v>
      </c>
      <c r="E27" s="1" t="s">
        <v>2544</v>
      </c>
      <c r="F27" s="4">
        <v>48</v>
      </c>
      <c r="G27" s="4">
        <v>639.94000000000005</v>
      </c>
      <c r="H27" s="4">
        <v>12.07</v>
      </c>
    </row>
    <row r="28" spans="2:8">
      <c r="B28" s="1" t="s">
        <v>2545</v>
      </c>
      <c r="C28" s="17">
        <v>3.58</v>
      </c>
      <c r="D28" s="1" t="s">
        <v>355</v>
      </c>
      <c r="E28" s="1" t="s">
        <v>2546</v>
      </c>
      <c r="F28" s="4">
        <v>49</v>
      </c>
      <c r="G28" s="4">
        <v>490.91</v>
      </c>
      <c r="H28" s="4">
        <v>9.26</v>
      </c>
    </row>
    <row r="29" spans="2:8">
      <c r="B29" s="1" t="s">
        <v>1456</v>
      </c>
      <c r="C29" s="17">
        <v>3.77</v>
      </c>
      <c r="D29" s="1" t="s">
        <v>354</v>
      </c>
      <c r="E29" s="1" t="s">
        <v>889</v>
      </c>
      <c r="F29" s="4">
        <v>48</v>
      </c>
      <c r="G29" s="4">
        <v>482.93</v>
      </c>
      <c r="H29" s="4">
        <v>9.11</v>
      </c>
    </row>
    <row r="30" spans="2:8">
      <c r="B30" s="1" t="s">
        <v>1882</v>
      </c>
      <c r="C30" s="17">
        <v>3.8</v>
      </c>
      <c r="D30" s="1" t="s">
        <v>354</v>
      </c>
      <c r="E30" s="1" t="s">
        <v>1883</v>
      </c>
      <c r="F30" s="4">
        <v>40</v>
      </c>
      <c r="G30" s="4">
        <v>401.61</v>
      </c>
      <c r="H30" s="4">
        <v>7.57</v>
      </c>
    </row>
    <row r="31" spans="2:8">
      <c r="B31" s="1" t="s">
        <v>2547</v>
      </c>
      <c r="C31" s="17">
        <v>3.94</v>
      </c>
      <c r="D31" s="1" t="s">
        <v>354</v>
      </c>
      <c r="E31" s="1" t="s">
        <v>2548</v>
      </c>
      <c r="F31" s="4">
        <v>16</v>
      </c>
      <c r="G31" s="4">
        <v>211.79</v>
      </c>
      <c r="H31" s="4">
        <v>3.99</v>
      </c>
    </row>
    <row r="32" spans="2:8">
      <c r="B32" s="1" t="s">
        <v>2015</v>
      </c>
      <c r="C32" s="17">
        <v>3.68</v>
      </c>
      <c r="D32" s="1" t="s">
        <v>354</v>
      </c>
      <c r="E32" s="1" t="s">
        <v>2016</v>
      </c>
      <c r="F32" s="4">
        <v>15</v>
      </c>
      <c r="G32" s="4">
        <v>150.68</v>
      </c>
      <c r="H32" s="4">
        <v>2.84</v>
      </c>
    </row>
    <row r="33" spans="2:8">
      <c r="B33" s="1" t="s">
        <v>2549</v>
      </c>
      <c r="C33" s="17">
        <v>3.75</v>
      </c>
      <c r="D33" s="1" t="s">
        <v>354</v>
      </c>
      <c r="E33" s="1" t="s">
        <v>2550</v>
      </c>
      <c r="F33" s="4">
        <v>12</v>
      </c>
      <c r="G33" s="4">
        <v>120.63</v>
      </c>
      <c r="H33" s="4">
        <v>2.27</v>
      </c>
    </row>
    <row r="34" spans="2:8">
      <c r="B34" s="1" t="s">
        <v>2551</v>
      </c>
      <c r="C34" s="17">
        <v>3.7</v>
      </c>
      <c r="D34" s="1" t="s">
        <v>354</v>
      </c>
      <c r="E34" s="1" t="s">
        <v>2552</v>
      </c>
      <c r="F34" s="4">
        <v>2</v>
      </c>
      <c r="G34" s="4">
        <v>25.22</v>
      </c>
      <c r="H34" s="4">
        <v>0.48</v>
      </c>
    </row>
    <row r="35" spans="2:8">
      <c r="B35" s="2" t="s">
        <v>1595</v>
      </c>
      <c r="C35" s="9"/>
      <c r="D35" s="2"/>
      <c r="E35" s="2"/>
      <c r="F35" s="10"/>
      <c r="G35" s="10">
        <f>SUM(G22:G34)</f>
        <v>3176.7</v>
      </c>
      <c r="H35" s="10">
        <f>SUM(H22:H34)</f>
        <v>59.900000000000006</v>
      </c>
    </row>
    <row r="36" spans="2:8">
      <c r="B36" s="2" t="s">
        <v>506</v>
      </c>
      <c r="C36" s="9"/>
      <c r="D36" s="2"/>
      <c r="E36" s="2"/>
      <c r="F36" s="10"/>
      <c r="G36" s="10">
        <v>2049.89</v>
      </c>
      <c r="H36" s="10">
        <v>38.659999999999997</v>
      </c>
    </row>
    <row r="37" spans="2:8">
      <c r="B37" s="2" t="s">
        <v>363</v>
      </c>
      <c r="C37" s="9"/>
      <c r="D37" s="2"/>
      <c r="E37" s="2"/>
      <c r="F37" s="10"/>
      <c r="G37" s="10">
        <v>5226.59</v>
      </c>
      <c r="H37" s="10">
        <v>98.57</v>
      </c>
    </row>
    <row r="38" spans="2:8">
      <c r="B38" s="2" t="s">
        <v>549</v>
      </c>
      <c r="C38" s="9"/>
      <c r="D38" s="2"/>
      <c r="E38" s="2"/>
      <c r="F38" s="10"/>
      <c r="G38" s="10">
        <v>75.875405510000292</v>
      </c>
      <c r="H38" s="10">
        <v>1.4300000000000068</v>
      </c>
    </row>
    <row r="39" spans="2:8">
      <c r="B39" s="2" t="s">
        <v>365</v>
      </c>
      <c r="C39" s="9"/>
      <c r="D39" s="2"/>
      <c r="E39" s="2"/>
      <c r="F39" s="10"/>
      <c r="G39" s="10">
        <v>5302.46540551</v>
      </c>
      <c r="H39" s="10">
        <v>100</v>
      </c>
    </row>
    <row r="40" spans="2:8">
      <c r="B40" s="1" t="s">
        <v>366</v>
      </c>
    </row>
    <row r="41" spans="2:8">
      <c r="B41" s="1" t="s">
        <v>367</v>
      </c>
    </row>
    <row r="42" spans="2:8">
      <c r="B42" s="2" t="s">
        <v>368</v>
      </c>
      <c r="C42" s="227">
        <v>44592</v>
      </c>
    </row>
    <row r="43" spans="2:8" ht="25.5">
      <c r="B43" s="11" t="s">
        <v>369</v>
      </c>
      <c r="C43" s="5" t="s">
        <v>370</v>
      </c>
    </row>
    <row r="44" spans="2:8">
      <c r="B44" s="2"/>
    </row>
    <row r="45" spans="2:8">
      <c r="B45" s="2" t="s">
        <v>371</v>
      </c>
    </row>
    <row r="46" spans="2:8">
      <c r="B46" s="2" t="s">
        <v>372</v>
      </c>
    </row>
    <row r="47" spans="2:8">
      <c r="B47" s="2" t="s">
        <v>2553</v>
      </c>
      <c r="C47" s="9"/>
    </row>
    <row r="48" spans="2:8">
      <c r="B48" s="2" t="s">
        <v>2554</v>
      </c>
      <c r="C48" s="9"/>
    </row>
    <row r="49" spans="2:3">
      <c r="B49" s="2" t="s">
        <v>2555</v>
      </c>
      <c r="C49" s="9"/>
    </row>
    <row r="50" spans="2:3">
      <c r="B50" s="2" t="s">
        <v>2556</v>
      </c>
      <c r="C50" s="9"/>
    </row>
    <row r="51" spans="2:3">
      <c r="B51" s="2" t="s">
        <v>2557</v>
      </c>
      <c r="C51" s="9"/>
    </row>
    <row r="52" spans="2:3">
      <c r="B52" s="2" t="s">
        <v>2558</v>
      </c>
      <c r="C52" s="9"/>
    </row>
    <row r="53" spans="2:3">
      <c r="B53" s="2" t="s">
        <v>2559</v>
      </c>
      <c r="C53" s="9"/>
    </row>
    <row r="54" spans="2:3">
      <c r="B54" s="2" t="s">
        <v>2560</v>
      </c>
      <c r="C54" s="9"/>
    </row>
    <row r="55" spans="2:3">
      <c r="B55" s="2" t="s">
        <v>373</v>
      </c>
      <c r="C55" s="28"/>
    </row>
    <row r="56" spans="2:3">
      <c r="B56" s="91" t="s">
        <v>2561</v>
      </c>
      <c r="C56" s="17"/>
    </row>
  </sheetData>
  <mergeCells count="8">
    <mergeCell ref="C12:C13"/>
    <mergeCell ref="D12:D13"/>
    <mergeCell ref="E12:E13"/>
    <mergeCell ref="B1:E1"/>
    <mergeCell ref="C3:C7"/>
    <mergeCell ref="D3:D7"/>
    <mergeCell ref="B10:E10"/>
    <mergeCell ref="B11:E11"/>
  </mergeCells>
  <hyperlinks>
    <hyperlink ref="A1" location="Index!A1" display="Index" xr:uid="{A5467A61-C66C-4158-9971-7600AF01399F}"/>
  </hyperlinks>
  <pageMargins left="0.75" right="0.75" top="1" bottom="1" header="0.5" footer="0.5"/>
  <headerFooter alignWithMargins="0"/>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4ABF7-3B3E-411A-A299-8FFEF04AF9C0}">
  <dimension ref="A1:H31"/>
  <sheetViews>
    <sheetView workbookViewId="0">
      <selection activeCell="B1" sqref="B1:E1"/>
    </sheetView>
  </sheetViews>
  <sheetFormatPr defaultRowHeight="12.75"/>
  <cols>
    <col min="1" max="1" width="5.42578125" style="1" bestFit="1" customWidth="1"/>
    <col min="2" max="2" width="81.140625" style="1" bestFit="1" customWidth="1"/>
    <col min="3" max="3" width="13.140625" style="5" bestFit="1" customWidth="1"/>
    <col min="4" max="4" width="9.28515625" style="1" bestFit="1" customWidth="1"/>
    <col min="5" max="5" width="13.42578125" style="1" bestFit="1" customWidth="1"/>
    <col min="6" max="6" width="10.28515625" style="4" bestFit="1" customWidth="1"/>
    <col min="7" max="7" width="18.140625" style="4" bestFit="1" customWidth="1"/>
    <col min="8" max="16384" width="9.140625" style="1"/>
  </cols>
  <sheetData>
    <row r="1" spans="1:7">
      <c r="A1" s="3" t="s">
        <v>243</v>
      </c>
      <c r="B1" s="374" t="s">
        <v>2562</v>
      </c>
      <c r="C1" s="374"/>
      <c r="D1" s="374"/>
      <c r="E1" s="374"/>
    </row>
    <row r="5" spans="1:7">
      <c r="B5" s="1" t="s">
        <v>338</v>
      </c>
    </row>
    <row r="7" spans="1:7">
      <c r="B7" s="6" t="s">
        <v>339</v>
      </c>
      <c r="C7" s="7" t="s">
        <v>340</v>
      </c>
      <c r="D7" s="6" t="s">
        <v>341</v>
      </c>
      <c r="E7" s="6" t="s">
        <v>342</v>
      </c>
      <c r="F7" s="8" t="s">
        <v>343</v>
      </c>
      <c r="G7" s="8" t="s">
        <v>344</v>
      </c>
    </row>
    <row r="8" spans="1:7">
      <c r="B8" s="2" t="s">
        <v>346</v>
      </c>
    </row>
    <row r="9" spans="1:7">
      <c r="B9" s="2" t="s">
        <v>347</v>
      </c>
    </row>
    <row r="10" spans="1:7">
      <c r="B10" s="2" t="s">
        <v>633</v>
      </c>
    </row>
    <row r="11" spans="1:7">
      <c r="B11" s="1" t="s">
        <v>1591</v>
      </c>
      <c r="C11" s="17">
        <v>10.71</v>
      </c>
      <c r="D11" s="1" t="s">
        <v>570</v>
      </c>
      <c r="E11" s="1" t="s">
        <v>571</v>
      </c>
      <c r="F11" s="4">
        <v>17850</v>
      </c>
      <c r="G11" s="4">
        <v>150.41</v>
      </c>
    </row>
    <row r="12" spans="1:7">
      <c r="B12" s="2" t="s">
        <v>356</v>
      </c>
      <c r="C12" s="9"/>
      <c r="D12" s="2"/>
      <c r="E12" s="2"/>
      <c r="F12" s="10"/>
      <c r="G12" s="10">
        <f>SUM(G7:G11)</f>
        <v>150.41</v>
      </c>
    </row>
    <row r="13" spans="1:7">
      <c r="B13" s="2"/>
      <c r="C13" s="9"/>
      <c r="D13" s="2"/>
      <c r="E13" s="2"/>
      <c r="F13" s="10"/>
      <c r="G13" s="10"/>
    </row>
    <row r="14" spans="1:7">
      <c r="B14" s="1" t="s">
        <v>2563</v>
      </c>
      <c r="C14" s="9"/>
      <c r="D14" s="2"/>
      <c r="E14" s="2"/>
      <c r="F14" s="10"/>
      <c r="G14" s="10"/>
    </row>
    <row r="15" spans="1:7">
      <c r="B15"/>
      <c r="C15" s="9"/>
      <c r="D15" s="2"/>
      <c r="E15" s="2"/>
      <c r="F15" s="10"/>
      <c r="G15" s="10"/>
    </row>
    <row r="17" spans="1:8" s="168" customFormat="1">
      <c r="A17"/>
      <c r="B17" t="s">
        <v>1993</v>
      </c>
      <c r="C17" s="133">
        <v>85706056.140000001</v>
      </c>
      <c r="D17" s="137"/>
      <c r="E17" s="137"/>
      <c r="F17" s="166"/>
      <c r="G17" s="166"/>
      <c r="H17" s="167"/>
    </row>
    <row r="18" spans="1:8" s="168" customFormat="1">
      <c r="A18"/>
      <c r="B18"/>
      <c r="C18" s="134"/>
      <c r="D18" s="137"/>
      <c r="E18" s="137"/>
      <c r="F18" s="166"/>
      <c r="G18" s="166"/>
      <c r="H18" s="167"/>
    </row>
    <row r="19" spans="1:8" s="168" customFormat="1">
      <c r="A19"/>
      <c r="B19" t="s">
        <v>946</v>
      </c>
      <c r="C19" s="133">
        <v>74906056.140000001</v>
      </c>
      <c r="D19" s="137"/>
      <c r="E19" s="137"/>
      <c r="F19" s="166"/>
      <c r="G19" s="166"/>
      <c r="H19" s="167"/>
    </row>
    <row r="20" spans="1:8" s="168" customFormat="1">
      <c r="A20"/>
      <c r="B20"/>
      <c r="C20" s="134"/>
      <c r="D20" s="137"/>
      <c r="E20" s="137"/>
      <c r="F20" s="166"/>
      <c r="G20" s="166"/>
      <c r="H20" s="167"/>
    </row>
    <row r="21" spans="1:8" s="168" customFormat="1">
      <c r="A21" s="135" t="s">
        <v>1994</v>
      </c>
      <c r="B21" t="s">
        <v>947</v>
      </c>
      <c r="C21" s="134">
        <v>10800000</v>
      </c>
      <c r="D21" s="137"/>
      <c r="E21" s="137"/>
      <c r="F21" s="166"/>
      <c r="G21" s="166"/>
      <c r="H21" s="167"/>
    </row>
    <row r="22" spans="1:8" s="168" customFormat="1">
      <c r="A22" s="135"/>
      <c r="B22"/>
      <c r="C22" s="134"/>
      <c r="D22" s="137"/>
      <c r="E22" s="137"/>
      <c r="F22" s="166"/>
      <c r="G22" s="166"/>
      <c r="H22" s="167"/>
    </row>
    <row r="23" spans="1:8" s="168" customFormat="1">
      <c r="A23" s="135"/>
      <c r="B23" s="29" t="s">
        <v>948</v>
      </c>
      <c r="C23" s="134">
        <v>32707860</v>
      </c>
      <c r="D23" s="137"/>
      <c r="E23" s="137"/>
      <c r="F23" s="166"/>
      <c r="G23" s="166"/>
      <c r="H23" s="167"/>
    </row>
    <row r="24" spans="1:8" s="168" customFormat="1">
      <c r="A24" s="135"/>
      <c r="B24"/>
      <c r="C24" s="134"/>
      <c r="D24" s="137"/>
      <c r="E24" s="137"/>
      <c r="F24" s="166"/>
      <c r="G24" s="166"/>
      <c r="H24" s="167"/>
    </row>
    <row r="25" spans="1:8" s="168" customFormat="1">
      <c r="A25" s="135"/>
      <c r="B25" t="s">
        <v>1995</v>
      </c>
      <c r="C25" s="133">
        <v>14857860</v>
      </c>
      <c r="D25" s="137"/>
      <c r="E25" s="137"/>
      <c r="F25" s="166"/>
      <c r="G25" s="166"/>
      <c r="H25" s="167"/>
    </row>
    <row r="26" spans="1:8" s="168" customFormat="1">
      <c r="A26" s="135"/>
      <c r="B26"/>
      <c r="C26" s="134"/>
      <c r="D26" s="137"/>
      <c r="E26" s="137"/>
      <c r="F26" s="166"/>
      <c r="G26" s="166"/>
      <c r="H26" s="167"/>
    </row>
    <row r="27" spans="1:8" s="168" customFormat="1" ht="25.5">
      <c r="A27" s="135"/>
      <c r="B27" s="34" t="s">
        <v>1996</v>
      </c>
      <c r="C27" s="133">
        <v>17850000</v>
      </c>
      <c r="D27" s="137"/>
      <c r="E27" s="137"/>
      <c r="F27" s="166"/>
      <c r="G27" s="166"/>
      <c r="H27" s="167"/>
    </row>
    <row r="28" spans="1:8" s="168" customFormat="1">
      <c r="A28" s="135"/>
      <c r="B28"/>
      <c r="C28" s="134"/>
      <c r="D28" s="137"/>
      <c r="E28" s="137"/>
      <c r="F28" s="166"/>
      <c r="G28" s="166"/>
      <c r="H28" s="167"/>
    </row>
    <row r="29" spans="1:8" s="168" customFormat="1">
      <c r="A29" s="135" t="s">
        <v>1997</v>
      </c>
      <c r="B29" s="29" t="s">
        <v>950</v>
      </c>
      <c r="C29" s="136">
        <v>32707860</v>
      </c>
      <c r="D29" s="137"/>
      <c r="E29" s="137"/>
      <c r="F29" s="166"/>
      <c r="G29" s="166"/>
      <c r="H29" s="167"/>
    </row>
    <row r="30" spans="1:8">
      <c r="B30" s="137"/>
      <c r="C30" s="17"/>
      <c r="D30" s="130"/>
    </row>
    <row r="31" spans="1:8">
      <c r="A31" s="130" t="s">
        <v>1998</v>
      </c>
      <c r="B31" s="1" t="s">
        <v>1999</v>
      </c>
      <c r="C31" s="133"/>
      <c r="D31" s="130"/>
    </row>
  </sheetData>
  <mergeCells count="1">
    <mergeCell ref="B1:E1"/>
  </mergeCells>
  <hyperlinks>
    <hyperlink ref="A1" location="Index!A1" display="Index" xr:uid="{A29F0E1A-A2D1-450E-9B95-3368F5C878E9}"/>
  </hyperlinks>
  <pageMargins left="0.75" right="0.75" top="1" bottom="1" header="0.5" footer="0.5"/>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63D6E-75E6-4376-AE79-EABB3BC3C032}">
  <dimension ref="A1:J43"/>
  <sheetViews>
    <sheetView workbookViewId="0">
      <selection activeCell="B1" sqref="B1:E1"/>
    </sheetView>
  </sheetViews>
  <sheetFormatPr defaultRowHeight="12.75"/>
  <cols>
    <col min="1" max="1" width="5.42578125" style="1" bestFit="1" customWidth="1"/>
    <col min="2" max="2" width="81.140625" style="1" bestFit="1" customWidth="1"/>
    <col min="3" max="3" width="13.140625" style="5" bestFit="1" customWidth="1"/>
    <col min="4" max="4" width="9.28515625" style="1" bestFit="1" customWidth="1"/>
    <col min="5" max="5" width="13.42578125" style="1" bestFit="1" customWidth="1"/>
    <col min="6" max="6" width="10.28515625" style="4" bestFit="1" customWidth="1"/>
    <col min="7" max="7" width="18.140625" style="4" bestFit="1" customWidth="1"/>
    <col min="8" max="16384" width="9.140625" style="1"/>
  </cols>
  <sheetData>
    <row r="1" spans="1:8">
      <c r="A1" s="3" t="s">
        <v>243</v>
      </c>
      <c r="B1" s="374" t="s">
        <v>2564</v>
      </c>
      <c r="C1" s="374"/>
      <c r="D1" s="374"/>
      <c r="E1" s="374"/>
    </row>
    <row r="5" spans="1:8">
      <c r="B5" s="1" t="s">
        <v>338</v>
      </c>
    </row>
    <row r="7" spans="1:8">
      <c r="B7" s="6" t="s">
        <v>339</v>
      </c>
      <c r="C7" s="7" t="s">
        <v>340</v>
      </c>
      <c r="D7" s="6" t="s">
        <v>341</v>
      </c>
      <c r="E7" s="6" t="s">
        <v>342</v>
      </c>
      <c r="F7" s="8" t="s">
        <v>343</v>
      </c>
      <c r="G7" s="8" t="s">
        <v>344</v>
      </c>
    </row>
    <row r="8" spans="1:8">
      <c r="B8" s="2" t="s">
        <v>346</v>
      </c>
    </row>
    <row r="9" spans="1:8">
      <c r="B9" s="2" t="s">
        <v>347</v>
      </c>
    </row>
    <row r="10" spans="1:8">
      <c r="B10" s="2" t="s">
        <v>633</v>
      </c>
    </row>
    <row r="11" spans="1:8">
      <c r="B11" s="1" t="s">
        <v>1591</v>
      </c>
      <c r="C11" s="17">
        <v>10.71</v>
      </c>
      <c r="D11" s="1" t="s">
        <v>570</v>
      </c>
      <c r="E11" s="1" t="s">
        <v>571</v>
      </c>
      <c r="F11" s="4">
        <v>18098</v>
      </c>
      <c r="G11" s="4">
        <v>152.5</v>
      </c>
    </row>
    <row r="12" spans="1:8">
      <c r="B12" s="2" t="s">
        <v>356</v>
      </c>
      <c r="C12" s="9"/>
      <c r="D12" s="2"/>
      <c r="E12" s="2"/>
      <c r="F12" s="10"/>
      <c r="G12" s="10">
        <f>SUM(G7:G11)</f>
        <v>152.5</v>
      </c>
    </row>
    <row r="13" spans="1:8">
      <c r="B13" s="2"/>
      <c r="C13" s="9"/>
      <c r="D13" s="2"/>
      <c r="E13" s="2"/>
      <c r="F13" s="10"/>
      <c r="G13" s="10"/>
    </row>
    <row r="14" spans="1:8">
      <c r="B14" s="1" t="s">
        <v>2565</v>
      </c>
      <c r="C14" s="9"/>
      <c r="D14" s="2"/>
      <c r="E14" s="2"/>
      <c r="F14" s="10"/>
      <c r="G14" s="10"/>
      <c r="H14" s="10"/>
    </row>
    <row r="15" spans="1:8">
      <c r="B15"/>
      <c r="C15" s="9"/>
      <c r="D15" s="2"/>
      <c r="E15" s="2"/>
      <c r="F15" s="10"/>
      <c r="G15" s="10"/>
      <c r="H15" s="10"/>
    </row>
    <row r="16" spans="1:8">
      <c r="H16" s="4"/>
    </row>
    <row r="17" spans="1:10" s="168" customFormat="1">
      <c r="B17" s="29" t="s">
        <v>1085</v>
      </c>
      <c r="C17" s="30"/>
      <c r="D17" s="137"/>
      <c r="E17" s="137"/>
      <c r="F17" s="166"/>
      <c r="G17" s="166"/>
      <c r="H17" s="166"/>
      <c r="J17" s="167"/>
    </row>
    <row r="18" spans="1:10" s="168" customFormat="1">
      <c r="A18"/>
      <c r="B18"/>
      <c r="C18" s="30"/>
      <c r="D18" s="137"/>
      <c r="E18" s="137"/>
      <c r="F18" s="166"/>
      <c r="G18" s="166"/>
      <c r="H18" s="166"/>
      <c r="J18" s="167"/>
    </row>
    <row r="19" spans="1:10" s="168" customFormat="1">
      <c r="A19"/>
      <c r="B19"/>
      <c r="C19" s="30"/>
      <c r="D19" s="137"/>
      <c r="E19" s="137"/>
      <c r="F19" s="166"/>
      <c r="G19" s="166"/>
      <c r="H19" s="166"/>
      <c r="J19" s="167"/>
    </row>
    <row r="20" spans="1:10" s="168" customFormat="1">
      <c r="A20"/>
      <c r="B20" t="s">
        <v>1993</v>
      </c>
      <c r="C20" s="133">
        <v>87507008.170000002</v>
      </c>
      <c r="D20" s="137"/>
      <c r="E20" s="137"/>
      <c r="F20" s="166"/>
      <c r="G20" s="166"/>
      <c r="H20" s="166"/>
      <c r="J20" s="167"/>
    </row>
    <row r="21" spans="1:10" s="168" customFormat="1">
      <c r="A21"/>
      <c r="B21"/>
      <c r="C21" s="134"/>
      <c r="D21" s="137"/>
      <c r="E21" s="137"/>
      <c r="F21" s="166"/>
      <c r="G21" s="166"/>
      <c r="H21" s="166"/>
      <c r="J21" s="167"/>
    </row>
    <row r="22" spans="1:10" s="168" customFormat="1">
      <c r="A22"/>
      <c r="B22" t="s">
        <v>946</v>
      </c>
      <c r="C22" s="133">
        <v>76557008.170000002</v>
      </c>
      <c r="D22" s="137"/>
      <c r="E22" s="137"/>
      <c r="F22" s="166"/>
      <c r="G22" s="166"/>
      <c r="H22" s="166"/>
      <c r="J22" s="167"/>
    </row>
    <row r="23" spans="1:10" s="168" customFormat="1">
      <c r="A23"/>
      <c r="B23"/>
      <c r="C23" s="134"/>
      <c r="D23" s="137"/>
      <c r="E23" s="137"/>
      <c r="F23" s="166"/>
      <c r="G23" s="166"/>
      <c r="H23" s="166"/>
      <c r="J23" s="167"/>
    </row>
    <row r="24" spans="1:10" s="168" customFormat="1">
      <c r="A24" s="135" t="s">
        <v>1994</v>
      </c>
      <c r="B24" t="s">
        <v>947</v>
      </c>
      <c r="C24" s="134">
        <v>10950000</v>
      </c>
      <c r="D24" s="137"/>
      <c r="E24" s="137"/>
      <c r="F24" s="166"/>
      <c r="G24" s="166"/>
      <c r="H24" s="166"/>
      <c r="J24" s="167"/>
    </row>
    <row r="25" spans="1:10" s="168" customFormat="1">
      <c r="A25" s="135"/>
      <c r="B25"/>
      <c r="C25" s="134"/>
      <c r="D25" s="137"/>
      <c r="E25" s="137"/>
      <c r="F25" s="166"/>
      <c r="G25" s="166"/>
      <c r="H25" s="166"/>
      <c r="J25" s="167"/>
    </row>
    <row r="26" spans="1:10" s="168" customFormat="1">
      <c r="A26" s="135"/>
      <c r="B26" s="29" t="s">
        <v>948</v>
      </c>
      <c r="C26" s="136">
        <v>33162219</v>
      </c>
      <c r="D26" s="137"/>
      <c r="E26" s="137"/>
      <c r="F26" s="166"/>
      <c r="G26" s="166"/>
      <c r="H26" s="166"/>
      <c r="J26" s="167"/>
    </row>
    <row r="27" spans="1:10" s="168" customFormat="1">
      <c r="A27" s="135"/>
      <c r="B27"/>
      <c r="C27" s="134"/>
      <c r="D27" s="137"/>
      <c r="E27" s="137"/>
      <c r="F27" s="166"/>
      <c r="G27" s="166"/>
      <c r="H27" s="166"/>
      <c r="J27" s="167"/>
    </row>
    <row r="28" spans="1:10" s="168" customFormat="1">
      <c r="A28" s="135"/>
      <c r="B28" t="s">
        <v>1995</v>
      </c>
      <c r="C28" s="133">
        <v>15064219</v>
      </c>
      <c r="D28" s="137"/>
      <c r="E28" s="137"/>
      <c r="F28" s="166"/>
      <c r="G28" s="166"/>
      <c r="H28" s="166"/>
      <c r="J28" s="167"/>
    </row>
    <row r="29" spans="1:10" s="168" customFormat="1">
      <c r="A29" s="135"/>
      <c r="B29"/>
      <c r="C29" s="134"/>
      <c r="D29" s="137"/>
      <c r="E29" s="137"/>
      <c r="F29" s="166"/>
      <c r="G29" s="166"/>
      <c r="H29" s="166"/>
      <c r="J29" s="167"/>
    </row>
    <row r="30" spans="1:10" s="168" customFormat="1" ht="25.5">
      <c r="A30" s="135"/>
      <c r="B30" s="34" t="s">
        <v>1996</v>
      </c>
      <c r="C30" s="133">
        <v>18098000</v>
      </c>
      <c r="D30" s="137"/>
      <c r="E30" s="137"/>
      <c r="F30" s="166"/>
      <c r="G30" s="166"/>
      <c r="H30" s="166"/>
      <c r="J30" s="167"/>
    </row>
    <row r="31" spans="1:10" s="168" customFormat="1">
      <c r="A31" s="135"/>
      <c r="B31"/>
      <c r="C31" s="134"/>
      <c r="D31" s="137"/>
      <c r="E31" s="137"/>
      <c r="F31" s="166"/>
      <c r="G31" s="166"/>
      <c r="H31" s="166"/>
      <c r="J31" s="167"/>
    </row>
    <row r="32" spans="1:10" s="168" customFormat="1">
      <c r="A32" s="135" t="s">
        <v>1997</v>
      </c>
      <c r="B32" s="29" t="s">
        <v>950</v>
      </c>
      <c r="C32" s="136">
        <v>33162219</v>
      </c>
      <c r="D32" s="137"/>
      <c r="E32" s="137"/>
      <c r="F32" s="166"/>
      <c r="G32" s="166"/>
      <c r="H32" s="166"/>
      <c r="J32" s="167"/>
    </row>
    <row r="33" spans="1:10" s="168" customFormat="1">
      <c r="B33" s="137"/>
      <c r="C33" s="30"/>
      <c r="D33" s="137"/>
      <c r="E33" s="137"/>
      <c r="F33" s="166"/>
      <c r="G33" s="166"/>
      <c r="H33" s="166"/>
      <c r="J33" s="167"/>
    </row>
    <row r="34" spans="1:10" s="169" customFormat="1">
      <c r="A34" s="130" t="s">
        <v>1998</v>
      </c>
      <c r="B34" s="1" t="s">
        <v>1999</v>
      </c>
      <c r="C34" s="133"/>
      <c r="F34" s="170"/>
      <c r="G34" s="170"/>
      <c r="H34" s="170"/>
    </row>
    <row r="35" spans="1:10">
      <c r="H35" s="4"/>
    </row>
    <row r="36" spans="1:10">
      <c r="H36" s="4"/>
    </row>
    <row r="37" spans="1:10">
      <c r="H37" s="4"/>
    </row>
    <row r="38" spans="1:10">
      <c r="H38" s="4"/>
    </row>
    <row r="39" spans="1:10">
      <c r="H39" s="4"/>
    </row>
    <row r="40" spans="1:10">
      <c r="H40" s="4"/>
    </row>
    <row r="41" spans="1:10">
      <c r="H41" s="4"/>
    </row>
    <row r="42" spans="1:10">
      <c r="H42" s="4"/>
    </row>
    <row r="43" spans="1:10">
      <c r="H43" s="4"/>
    </row>
  </sheetData>
  <mergeCells count="1">
    <mergeCell ref="B1:E1"/>
  </mergeCells>
  <hyperlinks>
    <hyperlink ref="A1" location="Index!A1" display="Index" xr:uid="{EF3218B7-CFF8-4AEC-ACB7-E872361704DA}"/>
  </hyperlink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200</vt:i4>
      </vt:variant>
    </vt:vector>
  </HeadingPairs>
  <TitlesOfParts>
    <vt:vector size="250" baseType="lpstr">
      <vt:lpstr>Index</vt:lpstr>
      <vt:lpstr>TATA Scheme Risk-O-Meters</vt:lpstr>
      <vt:lpstr>Dividend History</vt:lpstr>
      <vt:lpstr>TAF</vt:lpstr>
      <vt:lpstr>TBAF</vt:lpstr>
      <vt:lpstr>TMIF</vt:lpstr>
      <vt:lpstr>TMAOF</vt:lpstr>
      <vt:lpstr>TEGF</vt:lpstr>
      <vt:lpstr>TDIVYF</vt:lpstr>
      <vt:lpstr>TTOFE</vt:lpstr>
      <vt:lpstr>TEOF</vt:lpstr>
      <vt:lpstr>TINR</vt:lpstr>
      <vt:lpstr>TSCAPF</vt:lpstr>
      <vt:lpstr>TEQPEF</vt:lpstr>
      <vt:lpstr>TMCAPF</vt:lpstr>
      <vt:lpstr>TFEF</vt:lpstr>
      <vt:lpstr>TTSF96</vt:lpstr>
      <vt:lpstr>TBFSF</vt:lpstr>
      <vt:lpstr>TDIF</vt:lpstr>
      <vt:lpstr>TICF</vt:lpstr>
      <vt:lpstr>TIPHF</vt:lpstr>
      <vt:lpstr>TREF</vt:lpstr>
      <vt:lpstr>TISF</vt:lpstr>
      <vt:lpstr>TIFSA</vt:lpstr>
      <vt:lpstr>TIFNA</vt:lpstr>
      <vt:lpstr>TNPBETF</vt:lpstr>
      <vt:lpstr>TNETF</vt:lpstr>
      <vt:lpstr>TCS</vt:lpstr>
      <vt:lpstr>TYCF</vt:lpstr>
      <vt:lpstr>TQNTF</vt:lpstr>
      <vt:lpstr>TBCF</vt:lpstr>
      <vt:lpstr>TRSFP</vt:lpstr>
      <vt:lpstr>TRSFM</vt:lpstr>
      <vt:lpstr>TRSFC</vt:lpstr>
      <vt:lpstr>TLF</vt:lpstr>
      <vt:lpstr>TSTBF</vt:lpstr>
      <vt:lpstr>TFF</vt:lpstr>
      <vt:lpstr>TIPF</vt:lpstr>
      <vt:lpstr>TFRSTF</vt:lpstr>
      <vt:lpstr>TUSTF</vt:lpstr>
      <vt:lpstr>TFRF</vt:lpstr>
      <vt:lpstr>TCORPBF</vt:lpstr>
      <vt:lpstr>TIFA</vt:lpstr>
      <vt:lpstr>TGSFR</vt:lpstr>
      <vt:lpstr>TOF</vt:lpstr>
      <vt:lpstr>TDBF</vt:lpstr>
      <vt:lpstr>TBPSUF</vt:lpstr>
      <vt:lpstr>TFM56F</vt:lpstr>
      <vt:lpstr>TFM55F</vt:lpstr>
      <vt:lpstr>TFM55E</vt:lpstr>
      <vt:lpstr>Index!Main_Sheet</vt:lpstr>
      <vt:lpstr>TAF</vt:lpstr>
      <vt:lpstr>TAF!TAF_Debt_Related</vt:lpstr>
      <vt:lpstr>TAF!TAF_EQ</vt:lpstr>
      <vt:lpstr>TAF!TAF_EQ_Related</vt:lpstr>
      <vt:lpstr>TAF!TAF_FD</vt:lpstr>
      <vt:lpstr>TAF!TAF_GOV_SEC</vt:lpstr>
      <vt:lpstr>TAF!TAF_MM</vt:lpstr>
      <vt:lpstr>TAF!TAFNAV</vt:lpstr>
      <vt:lpstr>TBAF</vt:lpstr>
      <vt:lpstr>TBAF!TBAF_Debt_Related</vt:lpstr>
      <vt:lpstr>TBAF!TBAF_EQ</vt:lpstr>
      <vt:lpstr>TBAF!TBAF_EQ_Related</vt:lpstr>
      <vt:lpstr>TBAF!TBAF_FD</vt:lpstr>
      <vt:lpstr>TBAF!TBAF_GOV_SEC</vt:lpstr>
      <vt:lpstr>TBAF!TBAF_MM</vt:lpstr>
      <vt:lpstr>TBAF!TBAFNAV</vt:lpstr>
      <vt:lpstr>TBCF</vt:lpstr>
      <vt:lpstr>TBCF!TBCF_EQ</vt:lpstr>
      <vt:lpstr>TBCF!TBCFNAV</vt:lpstr>
      <vt:lpstr>TBFSF</vt:lpstr>
      <vt:lpstr>TBFSF!TBFSF_EQ</vt:lpstr>
      <vt:lpstr>TBFSF!TBFSFNAV</vt:lpstr>
      <vt:lpstr>TBPSUF!TBPSUF</vt:lpstr>
      <vt:lpstr>TBPSUF!TBPSUF_Debt_Related</vt:lpstr>
      <vt:lpstr>TBPSUF!TBPSUF_GOV_SEC</vt:lpstr>
      <vt:lpstr>TBPSUF!TBPSUF_MM</vt:lpstr>
      <vt:lpstr>TBPSUF!TBPSUFNAV</vt:lpstr>
      <vt:lpstr>TCORPBF!TCORPBF</vt:lpstr>
      <vt:lpstr>TCORPBF!TCORPBF_Debt_Related</vt:lpstr>
      <vt:lpstr>TCORPBF!TCORPBF_GOV_SEC</vt:lpstr>
      <vt:lpstr>TCORPBF!TCORPBFNAV</vt:lpstr>
      <vt:lpstr>TCS</vt:lpstr>
      <vt:lpstr>TCS!TCS_EQ</vt:lpstr>
      <vt:lpstr>TCS!TCSNAV</vt:lpstr>
      <vt:lpstr>TDBF!TDBF</vt:lpstr>
      <vt:lpstr>TDBF!TDBF_Debt_Related</vt:lpstr>
      <vt:lpstr>TDBF!TDBF_GOV_SEC</vt:lpstr>
      <vt:lpstr>TDBF!TDBF_MM</vt:lpstr>
      <vt:lpstr>TDBF!TDBFNAV</vt:lpstr>
      <vt:lpstr>TDIF</vt:lpstr>
      <vt:lpstr>TDIF!TDIF_EQ</vt:lpstr>
      <vt:lpstr>TDIF!TDIF_Foreign_Units</vt:lpstr>
      <vt:lpstr>TDIF!TDIFNAV</vt:lpstr>
      <vt:lpstr>TDIVYF</vt:lpstr>
      <vt:lpstr>TDIVYF!TDIVYF_Debt_Related</vt:lpstr>
      <vt:lpstr>TDIVYF!TDIVYF_EQ</vt:lpstr>
      <vt:lpstr>TDIVYF!TDIVYF_GOV_SEC</vt:lpstr>
      <vt:lpstr>TDIVYF!TDIVYFNAV</vt:lpstr>
      <vt:lpstr>TEGF</vt:lpstr>
      <vt:lpstr>TEGF!TEGF_Debt_Related</vt:lpstr>
      <vt:lpstr>TEGF!TEGF_EQ</vt:lpstr>
      <vt:lpstr>TEGF!TEGF_GOV_SEC</vt:lpstr>
      <vt:lpstr>TEGF!TEGF_MM</vt:lpstr>
      <vt:lpstr>TEGF!TEGFNAV</vt:lpstr>
      <vt:lpstr>TEOF</vt:lpstr>
      <vt:lpstr>TEOF!TEOF_EQ</vt:lpstr>
      <vt:lpstr>TEOF!TEOFNAV</vt:lpstr>
      <vt:lpstr>TEQPEF</vt:lpstr>
      <vt:lpstr>TEQPEF!TEQPEF_EQ</vt:lpstr>
      <vt:lpstr>TEQPEF!TEQPEFNAV</vt:lpstr>
      <vt:lpstr>TFEF</vt:lpstr>
      <vt:lpstr>TFEF!TFEF_EQ</vt:lpstr>
      <vt:lpstr>TFEF!TFEFNAV</vt:lpstr>
      <vt:lpstr>TFF!TFF</vt:lpstr>
      <vt:lpstr>TFF!TFF_Debt_Related</vt:lpstr>
      <vt:lpstr>TFF!TFF_GOV_SEC</vt:lpstr>
      <vt:lpstr>TFF!TFF_MM</vt:lpstr>
      <vt:lpstr>TFF!TFFNAV</vt:lpstr>
      <vt:lpstr>TFF!TFFSP1_Debt_Related</vt:lpstr>
      <vt:lpstr>TFF!TFFSP1NAV</vt:lpstr>
      <vt:lpstr>TFM55E!TFM55E</vt:lpstr>
      <vt:lpstr>TFM55E!TFM55E_Debt_Related</vt:lpstr>
      <vt:lpstr>TFM55F!TFM55F</vt:lpstr>
      <vt:lpstr>TFM55F!TFM55F_Debt_Related</vt:lpstr>
      <vt:lpstr>TFM56F!TFM56F</vt:lpstr>
      <vt:lpstr>TFM56F!TFM56F_Debt_Related</vt:lpstr>
      <vt:lpstr>TFM56F!TFM56FNAV</vt:lpstr>
      <vt:lpstr>TFRF!TFRF</vt:lpstr>
      <vt:lpstr>TFRF!TFRF_Debt_Related</vt:lpstr>
      <vt:lpstr>TFRF!TFRF_GOV_SEC</vt:lpstr>
      <vt:lpstr>TFRF!TFRF_MM</vt:lpstr>
      <vt:lpstr>TFRF!TFRFNAV</vt:lpstr>
      <vt:lpstr>TFRSTF!TFRSTF</vt:lpstr>
      <vt:lpstr>TFRSTF!TFRSTF_Debt_Related</vt:lpstr>
      <vt:lpstr>TFRSTF!TFRSTF_GOV_SEC</vt:lpstr>
      <vt:lpstr>TFRSTF!TFRSTF_MM</vt:lpstr>
      <vt:lpstr>TFRSTF!TFRSTFNAV</vt:lpstr>
      <vt:lpstr>TGSFR!TGSFR</vt:lpstr>
      <vt:lpstr>TGSFR!TGSFR_GOV_SEC</vt:lpstr>
      <vt:lpstr>TGSFR!TGSFR_MM</vt:lpstr>
      <vt:lpstr>TGSFR!TGSFRNAV</vt:lpstr>
      <vt:lpstr>TICF</vt:lpstr>
      <vt:lpstr>TICF!TICF_Debt_Related</vt:lpstr>
      <vt:lpstr>TICF!TICF_EQ</vt:lpstr>
      <vt:lpstr>TICF!TICFNAV</vt:lpstr>
      <vt:lpstr>TIFA!TIFA</vt:lpstr>
      <vt:lpstr>TIFA!TIFA_Debt_Related</vt:lpstr>
      <vt:lpstr>TIFA!TIFA_Debt_Related_UNLISTED</vt:lpstr>
      <vt:lpstr>TIFA!TIFA_GOV_SEC</vt:lpstr>
      <vt:lpstr>TIFA!TIFANAV</vt:lpstr>
      <vt:lpstr>TIFNA</vt:lpstr>
      <vt:lpstr>TIFNA!TIFNA_Debt_Related</vt:lpstr>
      <vt:lpstr>TIFNA!TIFNA_EQ</vt:lpstr>
      <vt:lpstr>TIFNA!TIFNANAV</vt:lpstr>
      <vt:lpstr>TIFSA</vt:lpstr>
      <vt:lpstr>TIFSA!TIFSA_EQ</vt:lpstr>
      <vt:lpstr>TIFSA!TIFSANAV</vt:lpstr>
      <vt:lpstr>TINR</vt:lpstr>
      <vt:lpstr>TINR!TINR_EQ</vt:lpstr>
      <vt:lpstr>TINR!TINRNAV</vt:lpstr>
      <vt:lpstr>TIPF!TIPF</vt:lpstr>
      <vt:lpstr>TIPF!TIPF_Debt_Related</vt:lpstr>
      <vt:lpstr>TIPF!TIPF_Debt_Related_UNLISTED</vt:lpstr>
      <vt:lpstr>TIPF!TIPF_GOV_SEC</vt:lpstr>
      <vt:lpstr>TIPF!TIPFNAV</vt:lpstr>
      <vt:lpstr>TIPF!TIPFSP1_Debt_Related</vt:lpstr>
      <vt:lpstr>TIPF!TIPFSP1NAV</vt:lpstr>
      <vt:lpstr>TIPHF</vt:lpstr>
      <vt:lpstr>TIPHF!TIPHF_EQ</vt:lpstr>
      <vt:lpstr>TIPHF!TIPHFNAV</vt:lpstr>
      <vt:lpstr>TISF</vt:lpstr>
      <vt:lpstr>TISF!TISF_EQ</vt:lpstr>
      <vt:lpstr>TISF!TISFNAV</vt:lpstr>
      <vt:lpstr>TLF!TLF</vt:lpstr>
      <vt:lpstr>TLF!TLF_GOV_SEC</vt:lpstr>
      <vt:lpstr>TLF!TLF_MM</vt:lpstr>
      <vt:lpstr>TLF!TLFNAV</vt:lpstr>
      <vt:lpstr>TMAOF</vt:lpstr>
      <vt:lpstr>TMAOF!TMAOF_Debt_Related</vt:lpstr>
      <vt:lpstr>TMAOF!TMAOF_EQ</vt:lpstr>
      <vt:lpstr>TMAOF!TMAOF_EQ_Related</vt:lpstr>
      <vt:lpstr>TMAOF!TMAOF_GOV_SEC</vt:lpstr>
      <vt:lpstr>TMAOF!TMAOFNAV</vt:lpstr>
      <vt:lpstr>TMCAPF</vt:lpstr>
      <vt:lpstr>TMCAPF!TMCAPF_EQ</vt:lpstr>
      <vt:lpstr>TMCAPF!TMCAPFNAV</vt:lpstr>
      <vt:lpstr>TMIF</vt:lpstr>
      <vt:lpstr>TMIF!TMIF_Debt_Related</vt:lpstr>
      <vt:lpstr>TMIF!TMIF_EQ</vt:lpstr>
      <vt:lpstr>TMIF!TMIF_EQ_Related</vt:lpstr>
      <vt:lpstr>TMIF!TMIF_GOV_SEC</vt:lpstr>
      <vt:lpstr>TMIF!TMIFNAV</vt:lpstr>
      <vt:lpstr>TNETF</vt:lpstr>
      <vt:lpstr>TNETF!TNETF_Debt_Related</vt:lpstr>
      <vt:lpstr>TNETF!TNETF_EQ</vt:lpstr>
      <vt:lpstr>TNETF!TNETFNAV</vt:lpstr>
      <vt:lpstr>TNPBETF</vt:lpstr>
      <vt:lpstr>TNPBETF!TNPBETF_EQ</vt:lpstr>
      <vt:lpstr>TNPBETF!TNPBETFNAV</vt:lpstr>
      <vt:lpstr>TOF!TOF</vt:lpstr>
      <vt:lpstr>TOF!TOFNAV</vt:lpstr>
      <vt:lpstr>TQNTF</vt:lpstr>
      <vt:lpstr>TQNTF!TQNTF_Debt_Related</vt:lpstr>
      <vt:lpstr>TQNTF!TQNTF_EQ</vt:lpstr>
      <vt:lpstr>TQNTF!TQNTFNAV</vt:lpstr>
      <vt:lpstr>TREF</vt:lpstr>
      <vt:lpstr>TREF!TREF_EQ</vt:lpstr>
      <vt:lpstr>TREF!TREFNAV</vt:lpstr>
      <vt:lpstr>TRSFC!TRSFC</vt:lpstr>
      <vt:lpstr>TRSFC!TRSFC_Debt_Related</vt:lpstr>
      <vt:lpstr>TRSFC!TRSFC_EQ</vt:lpstr>
      <vt:lpstr>TRSFC!TRSFC_GOV_SEC</vt:lpstr>
      <vt:lpstr>TRSFC!TRSFC_MM</vt:lpstr>
      <vt:lpstr>TRSFC!TRSFCNAV</vt:lpstr>
      <vt:lpstr>TRSFM</vt:lpstr>
      <vt:lpstr>TRSFM!TRSFM_Debt_Related</vt:lpstr>
      <vt:lpstr>TRSFM!TRSFM_Debt_Related_UNLISTED</vt:lpstr>
      <vt:lpstr>TRSFM!TRSFM_EQ</vt:lpstr>
      <vt:lpstr>TRSFM!TRSFM_GOV_SEC</vt:lpstr>
      <vt:lpstr>TRSFM!TRSFM_MM</vt:lpstr>
      <vt:lpstr>TRSFM!TRSFMNAV</vt:lpstr>
      <vt:lpstr>TRSFP</vt:lpstr>
      <vt:lpstr>TRSFP!TRSFP_EQ</vt:lpstr>
      <vt:lpstr>TRSFP!TRSFPNAV</vt:lpstr>
      <vt:lpstr>TSCAPF</vt:lpstr>
      <vt:lpstr>TSCAPF!TSCAPF_EQ</vt:lpstr>
      <vt:lpstr>TSCAPF!TSCAPFNAV</vt:lpstr>
      <vt:lpstr>TSTBF!TSTBF</vt:lpstr>
      <vt:lpstr>TSTBF!TSTBF_Debt_Related</vt:lpstr>
      <vt:lpstr>TSTBF!TSTBF_Debt_Related_UNLISTED</vt:lpstr>
      <vt:lpstr>TSTBF!TSTBF_GOV_SEC</vt:lpstr>
      <vt:lpstr>TSTBF!TSTBF_MM</vt:lpstr>
      <vt:lpstr>TSTBF!TSTBFNAV</vt:lpstr>
      <vt:lpstr>TSTBF!TTMFSP1_Debt_Related</vt:lpstr>
      <vt:lpstr>TSTBF!TTMFSP1NAV</vt:lpstr>
      <vt:lpstr>TTOFE</vt:lpstr>
      <vt:lpstr>TTOFE!TTOFE_EQ</vt:lpstr>
      <vt:lpstr>TTOFE!TTOFENAV</vt:lpstr>
      <vt:lpstr>TTSF96</vt:lpstr>
      <vt:lpstr>TTSF96!TTSF96_EQ</vt:lpstr>
      <vt:lpstr>TTSF96!TTSF96NAV</vt:lpstr>
      <vt:lpstr>TUSTF!TUSTF</vt:lpstr>
      <vt:lpstr>TUSTF!TUSTF_Debt_Related</vt:lpstr>
      <vt:lpstr>TUSTF!TUSTF_GOV_SEC</vt:lpstr>
      <vt:lpstr>TUSTF!TUSTF_MM</vt:lpstr>
      <vt:lpstr>TUSTF!TUSTFNAV</vt:lpstr>
      <vt:lpstr>TYCF</vt:lpstr>
      <vt:lpstr>TYCF!TYCF_EQ</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praja</dc:creator>
  <cp:lastModifiedBy>Suren Navkal</cp:lastModifiedBy>
  <dcterms:created xsi:type="dcterms:W3CDTF">2022-02-01T04:51:52Z</dcterms:created>
  <dcterms:modified xsi:type="dcterms:W3CDTF">2022-02-08T03:01:19Z</dcterms:modified>
</cp:coreProperties>
</file>